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49c2cb588c99de/Desktop/Class Folder/Crowdfunding Analysis/Resources/"/>
    </mc:Choice>
  </mc:AlternateContent>
  <xr:revisionPtr revIDLastSave="12" documentId="8_{C9CB5979-3347-4ED1-94C2-C04D1B95910A}" xr6:coauthVersionLast="47" xr6:coauthVersionMax="47" xr10:uidLastSave="{7D7ACB8C-E2BE-4708-AD3C-606A46700EF6}"/>
  <bookViews>
    <workbookView xWindow="-108" yWindow="-108" windowWidth="23256" windowHeight="12456" activeTab="4" xr2:uid="{00000000-000D-0000-FFFF-FFFF00000000}"/>
  </bookViews>
  <sheets>
    <sheet name="Edinburgh_Research" sheetId="12" r:id="rId1"/>
    <sheet name="Theater_Outcomes_vs_Launch_grap" sheetId="22" r:id="rId2"/>
    <sheet name="Theater Outcomes by Launch Date" sheetId="27" r:id="rId3"/>
    <sheet name="Kickstarter_Challenge_1" sheetId="1" r:id="rId4"/>
    <sheet name="Outcomes Based on Goals" sheetId="24" r:id="rId5"/>
  </sheets>
  <definedNames>
    <definedName name="_xlnm._FilterDatabase" localSheetId="3" hidden="1">Kickstarter_Challenge_1!$A$1:$T$4117</definedName>
  </definedNames>
  <calcPr calcId="191029"/>
  <pivotCaches>
    <pivotCache cacheId="11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4" l="1"/>
  <c r="B2" i="24"/>
  <c r="C13" i="24"/>
  <c r="E10" i="24"/>
  <c r="D4" i="24"/>
  <c r="C4" i="24"/>
  <c r="B13" i="24"/>
  <c r="D13" i="24"/>
  <c r="D3" i="24"/>
  <c r="D2" i="24"/>
  <c r="D12" i="24"/>
  <c r="D11" i="24"/>
  <c r="D10" i="24"/>
  <c r="H10" i="24" s="1"/>
  <c r="D9" i="24"/>
  <c r="H9" i="24" s="1"/>
  <c r="D8" i="24"/>
  <c r="D7" i="24"/>
  <c r="D6" i="24"/>
  <c r="D5" i="24"/>
  <c r="H5" i="24" s="1"/>
  <c r="C12" i="24"/>
  <c r="C11" i="24"/>
  <c r="C10" i="24"/>
  <c r="G10" i="24" s="1"/>
  <c r="C9" i="24"/>
  <c r="G9" i="24" s="1"/>
  <c r="C8" i="24"/>
  <c r="C7" i="24"/>
  <c r="C6" i="24"/>
  <c r="C5" i="24"/>
  <c r="G5" i="24" s="1"/>
  <c r="C3" i="24"/>
  <c r="C2" i="24"/>
  <c r="B12" i="24"/>
  <c r="B11" i="24"/>
  <c r="E11" i="24" s="1"/>
  <c r="H11" i="24" s="1"/>
  <c r="B10" i="24"/>
  <c r="F10" i="24" s="1"/>
  <c r="B9" i="24"/>
  <c r="E9" i="24" s="1"/>
  <c r="B8" i="24"/>
  <c r="B7" i="24"/>
  <c r="B6" i="24"/>
  <c r="B5" i="24"/>
  <c r="E5" i="24" s="1"/>
  <c r="F5" i="24" s="1"/>
  <c r="B4" i="24"/>
  <c r="B3" i="24"/>
  <c r="E3" i="24" s="1"/>
  <c r="H3" i="24" s="1"/>
  <c r="D2" i="12"/>
  <c r="D3" i="12"/>
  <c r="D4" i="12"/>
  <c r="D5" i="12"/>
  <c r="D6" i="12"/>
  <c r="C3" i="12"/>
  <c r="C4" i="12"/>
  <c r="C5" i="12"/>
  <c r="C6" i="12"/>
  <c r="C2" i="12"/>
  <c r="B2" i="12"/>
  <c r="B3" i="12"/>
  <c r="B4" i="12"/>
  <c r="B5" i="12"/>
  <c r="B6" i="12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2324" i="1"/>
  <c r="S1936" i="1"/>
  <c r="S2258" i="1"/>
  <c r="S1937" i="1"/>
  <c r="S2325" i="1"/>
  <c r="S1938" i="1"/>
  <c r="S2259" i="1"/>
  <c r="S2326" i="1"/>
  <c r="S1939" i="1"/>
  <c r="S2260" i="1"/>
  <c r="S1940" i="1"/>
  <c r="S1941" i="1"/>
  <c r="S1942" i="1"/>
  <c r="S1943" i="1"/>
  <c r="S2384" i="1"/>
  <c r="S1944" i="1"/>
  <c r="S1945" i="1"/>
  <c r="S2235" i="1"/>
  <c r="S2240" i="1"/>
  <c r="S2456" i="1"/>
  <c r="S1946" i="1"/>
  <c r="S1947" i="1"/>
  <c r="S2404" i="1"/>
  <c r="S2405" i="1"/>
  <c r="S2385" i="1"/>
  <c r="S1948" i="1"/>
  <c r="S1949" i="1"/>
  <c r="S1950" i="1"/>
  <c r="S1951" i="1"/>
  <c r="S2261" i="1"/>
  <c r="S2390" i="1"/>
  <c r="S2262" i="1"/>
  <c r="S2406" i="1"/>
  <c r="S1952" i="1"/>
  <c r="S2391" i="1"/>
  <c r="S2431" i="1"/>
  <c r="S2263" i="1"/>
  <c r="S2327" i="1"/>
  <c r="S1953" i="1"/>
  <c r="S2375" i="1"/>
  <c r="S2407" i="1"/>
  <c r="S2408" i="1"/>
  <c r="S2264" i="1"/>
  <c r="S1954" i="1"/>
  <c r="S2457" i="1"/>
  <c r="S1955" i="1"/>
  <c r="S1956" i="1"/>
  <c r="S2173" i="1"/>
  <c r="S2174" i="1"/>
  <c r="S2377" i="1"/>
  <c r="S2387" i="1"/>
  <c r="S2175" i="1"/>
  <c r="S2266" i="1"/>
  <c r="S2176" i="1"/>
  <c r="S2177" i="1"/>
  <c r="S2392" i="1"/>
  <c r="S2178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2432" i="1"/>
  <c r="S1957" i="1"/>
  <c r="S1958" i="1"/>
  <c r="S1959" i="1"/>
  <c r="S1960" i="1"/>
  <c r="S1961" i="1"/>
  <c r="S1962" i="1"/>
  <c r="S2458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2418" i="1"/>
  <c r="S2274" i="1"/>
  <c r="S2450" i="1"/>
  <c r="S2275" i="1"/>
  <c r="S2393" i="1"/>
  <c r="S2276" i="1"/>
  <c r="S1426" i="1"/>
  <c r="S1427" i="1"/>
  <c r="S2394" i="1"/>
  <c r="S2277" i="1"/>
  <c r="S1428" i="1"/>
  <c r="S1429" i="1"/>
  <c r="S2278" i="1"/>
  <c r="S1430" i="1"/>
  <c r="S2244" i="1"/>
  <c r="S1431" i="1"/>
  <c r="S1432" i="1"/>
  <c r="S1433" i="1"/>
  <c r="S1434" i="1"/>
  <c r="S1435" i="1"/>
  <c r="S1436" i="1"/>
  <c r="S1437" i="1"/>
  <c r="S1438" i="1"/>
  <c r="S2232" i="1"/>
  <c r="S1439" i="1"/>
  <c r="S1440" i="1"/>
  <c r="S1441" i="1"/>
  <c r="S1442" i="1"/>
  <c r="S1443" i="1"/>
  <c r="S1444" i="1"/>
  <c r="S1445" i="1"/>
  <c r="S2452" i="1"/>
  <c r="S1446" i="1"/>
  <c r="S1447" i="1"/>
  <c r="S1448" i="1"/>
  <c r="S1449" i="1"/>
  <c r="S2395" i="1"/>
  <c r="S1450" i="1"/>
  <c r="S1451" i="1"/>
  <c r="S1452" i="1"/>
  <c r="S1975" i="1"/>
  <c r="S2433" i="1"/>
  <c r="S1976" i="1"/>
  <c r="S1977" i="1"/>
  <c r="S1978" i="1"/>
  <c r="S2328" i="1"/>
  <c r="S1979" i="1"/>
  <c r="S1980" i="1"/>
  <c r="S1981" i="1"/>
  <c r="S2329" i="1"/>
  <c r="S1982" i="1"/>
  <c r="S1983" i="1"/>
  <c r="S1984" i="1"/>
  <c r="S2459" i="1"/>
  <c r="S1985" i="1"/>
  <c r="S2434" i="1"/>
  <c r="S1986" i="1"/>
  <c r="S2330" i="1"/>
  <c r="S1987" i="1"/>
  <c r="S1988" i="1"/>
  <c r="S2179" i="1"/>
  <c r="S2180" i="1"/>
  <c r="S2367" i="1"/>
  <c r="S2181" i="1"/>
  <c r="S2182" i="1"/>
  <c r="S2183" i="1"/>
  <c r="S2184" i="1"/>
  <c r="S2185" i="1"/>
  <c r="S2186" i="1"/>
  <c r="S2187" i="1"/>
  <c r="S2368" i="1"/>
  <c r="S2369" i="1"/>
  <c r="S2444" i="1"/>
  <c r="S2188" i="1"/>
  <c r="S2189" i="1"/>
  <c r="S2190" i="1"/>
  <c r="S2191" i="1"/>
  <c r="S2192" i="1"/>
  <c r="S2193" i="1"/>
  <c r="S2194" i="1"/>
  <c r="S2331" i="1"/>
  <c r="S1989" i="1"/>
  <c r="S2332" i="1"/>
  <c r="S1990" i="1"/>
  <c r="S2435" i="1"/>
  <c r="S1991" i="1"/>
  <c r="S1992" i="1"/>
  <c r="S1993" i="1"/>
  <c r="S1994" i="1"/>
  <c r="S2265" i="1"/>
  <c r="S2333" i="1"/>
  <c r="S1995" i="1"/>
  <c r="S1996" i="1"/>
  <c r="S1997" i="1"/>
  <c r="S1998" i="1"/>
  <c r="S2334" i="1"/>
  <c r="S1999" i="1"/>
  <c r="S2000" i="1"/>
  <c r="S2335" i="1"/>
  <c r="S2001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2279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2280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2281" i="1"/>
  <c r="S2255" i="1"/>
  <c r="S2469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2379" i="1"/>
  <c r="S1524" i="1"/>
  <c r="S1525" i="1"/>
  <c r="S1526" i="1"/>
  <c r="S1915" i="1"/>
  <c r="S1916" i="1"/>
  <c r="S2374" i="1"/>
  <c r="S1917" i="1"/>
  <c r="S1918" i="1"/>
  <c r="S2430" i="1"/>
  <c r="S1919" i="1"/>
  <c r="S1920" i="1"/>
  <c r="S1921" i="1"/>
  <c r="S1922" i="1"/>
  <c r="S1923" i="1"/>
  <c r="S1924" i="1"/>
  <c r="S2322" i="1"/>
  <c r="S1925" i="1"/>
  <c r="S1926" i="1"/>
  <c r="S1927" i="1"/>
  <c r="S1928" i="1"/>
  <c r="S1929" i="1"/>
  <c r="S1930" i="1"/>
  <c r="S1931" i="1"/>
  <c r="S2002" i="1"/>
  <c r="S2003" i="1"/>
  <c r="S2004" i="1"/>
  <c r="S2005" i="1"/>
  <c r="S2006" i="1"/>
  <c r="S2409" i="1"/>
  <c r="S2007" i="1"/>
  <c r="S2008" i="1"/>
  <c r="S2009" i="1"/>
  <c r="S2410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336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282" i="1"/>
  <c r="S1527" i="1"/>
  <c r="S1528" i="1"/>
  <c r="S2283" i="1"/>
  <c r="S1529" i="1"/>
  <c r="S1530" i="1"/>
  <c r="S2284" i="1"/>
  <c r="S2419" i="1"/>
  <c r="S2254" i="1"/>
  <c r="S1531" i="1"/>
  <c r="S1532" i="1"/>
  <c r="S2285" i="1"/>
  <c r="S2388" i="1"/>
  <c r="S2420" i="1"/>
  <c r="S1533" i="1"/>
  <c r="S1534" i="1"/>
  <c r="S1535" i="1"/>
  <c r="S1536" i="1"/>
  <c r="S1537" i="1"/>
  <c r="S1538" i="1"/>
  <c r="S2286" i="1"/>
  <c r="S1539" i="1"/>
  <c r="S1540" i="1"/>
  <c r="S2337" i="1"/>
  <c r="S2039" i="1"/>
  <c r="S2460" i="1"/>
  <c r="S2040" i="1"/>
  <c r="S2041" i="1"/>
  <c r="S2042" i="1"/>
  <c r="S2043" i="1"/>
  <c r="S2338" i="1"/>
  <c r="S2339" i="1"/>
  <c r="S2044" i="1"/>
  <c r="S2045" i="1"/>
  <c r="S2046" i="1"/>
  <c r="S2340" i="1"/>
  <c r="S2248" i="1"/>
  <c r="S2047" i="1"/>
  <c r="S2048" i="1"/>
  <c r="S2049" i="1"/>
  <c r="S2050" i="1"/>
  <c r="S2051" i="1"/>
  <c r="S2052" i="1"/>
  <c r="S2053" i="1"/>
  <c r="S2054" i="1"/>
  <c r="S2249" i="1"/>
  <c r="S2055" i="1"/>
  <c r="S2341" i="1"/>
  <c r="S2056" i="1"/>
  <c r="S2057" i="1"/>
  <c r="S2342" i="1"/>
  <c r="S2058" i="1"/>
  <c r="S2461" i="1"/>
  <c r="S2059" i="1"/>
  <c r="S2411" i="1"/>
  <c r="S2343" i="1"/>
  <c r="S2060" i="1"/>
  <c r="S2061" i="1"/>
  <c r="S2344" i="1"/>
  <c r="S2345" i="1"/>
  <c r="S2346" i="1"/>
  <c r="S2412" i="1"/>
  <c r="S2062" i="1"/>
  <c r="S2063" i="1"/>
  <c r="S2413" i="1"/>
  <c r="S2347" i="1"/>
  <c r="S2064" i="1"/>
  <c r="S2065" i="1"/>
  <c r="S2436" i="1"/>
  <c r="S2066" i="1"/>
  <c r="S2067" i="1"/>
  <c r="S2348" i="1"/>
  <c r="S2349" i="1"/>
  <c r="S2350" i="1"/>
  <c r="S2068" i="1"/>
  <c r="S2415" i="1"/>
  <c r="S2069" i="1"/>
  <c r="S2070" i="1"/>
  <c r="S2071" i="1"/>
  <c r="S2072" i="1"/>
  <c r="S1541" i="1"/>
  <c r="S242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2287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2422" i="1"/>
  <c r="S1573" i="1"/>
  <c r="S1574" i="1"/>
  <c r="S1575" i="1"/>
  <c r="S1576" i="1"/>
  <c r="S1577" i="1"/>
  <c r="S2351" i="1"/>
  <c r="S2073" i="1"/>
  <c r="S2074" i="1"/>
  <c r="S2075" i="1"/>
  <c r="S2352" i="1"/>
  <c r="S2076" i="1"/>
  <c r="S2077" i="1"/>
  <c r="S2078" i="1"/>
  <c r="S2079" i="1"/>
  <c r="S2080" i="1"/>
  <c r="S2081" i="1"/>
  <c r="S2082" i="1"/>
  <c r="S2437" i="1"/>
  <c r="S2083" i="1"/>
  <c r="S2084" i="1"/>
  <c r="S2462" i="1"/>
  <c r="S2085" i="1"/>
  <c r="S2463" i="1"/>
  <c r="S2386" i="1"/>
  <c r="S2353" i="1"/>
  <c r="S1578" i="1"/>
  <c r="S1579" i="1"/>
  <c r="S1580" i="1"/>
  <c r="S1581" i="1"/>
  <c r="S1582" i="1"/>
  <c r="S1583" i="1"/>
  <c r="S2380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2354" i="1"/>
  <c r="S2250" i="1"/>
  <c r="S2086" i="1"/>
  <c r="S2087" i="1"/>
  <c r="S2088" i="1"/>
  <c r="S2089" i="1"/>
  <c r="S2090" i="1"/>
  <c r="S2091" i="1"/>
  <c r="S2092" i="1"/>
  <c r="S2251" i="1"/>
  <c r="S2241" i="1"/>
  <c r="S2093" i="1"/>
  <c r="S2355" i="1"/>
  <c r="S2094" i="1"/>
  <c r="S2095" i="1"/>
  <c r="S2096" i="1"/>
  <c r="S2272" i="1"/>
  <c r="S2097" i="1"/>
  <c r="S2098" i="1"/>
  <c r="S235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2381" i="1"/>
  <c r="S1621" i="1"/>
  <c r="S1622" i="1"/>
  <c r="S1623" i="1"/>
  <c r="S2288" i="1"/>
  <c r="S1624" i="1"/>
  <c r="S1625" i="1"/>
  <c r="S2423" i="1"/>
  <c r="S1626" i="1"/>
  <c r="S1627" i="1"/>
  <c r="S1628" i="1"/>
  <c r="S1629" i="1"/>
  <c r="S1630" i="1"/>
  <c r="S1631" i="1"/>
  <c r="S1632" i="1"/>
  <c r="S2233" i="1"/>
  <c r="S1633" i="1"/>
  <c r="S1634" i="1"/>
  <c r="S2289" i="1"/>
  <c r="S2256" i="1"/>
  <c r="S1635" i="1"/>
  <c r="S1636" i="1"/>
  <c r="S1637" i="1"/>
  <c r="S1638" i="1"/>
  <c r="S2290" i="1"/>
  <c r="S1639" i="1"/>
  <c r="S1640" i="1"/>
  <c r="S1641" i="1"/>
  <c r="S1642" i="1"/>
  <c r="S2291" i="1"/>
  <c r="S1643" i="1"/>
  <c r="S2292" i="1"/>
  <c r="S1644" i="1"/>
  <c r="S1645" i="1"/>
  <c r="S1646" i="1"/>
  <c r="S2396" i="1"/>
  <c r="S2438" i="1"/>
  <c r="S2273" i="1"/>
  <c r="S2099" i="1"/>
  <c r="S2100" i="1"/>
  <c r="S2357" i="1"/>
  <c r="S2358" i="1"/>
  <c r="S2359" i="1"/>
  <c r="S2101" i="1"/>
  <c r="S2102" i="1"/>
  <c r="S2103" i="1"/>
  <c r="S2104" i="1"/>
  <c r="S2105" i="1"/>
  <c r="S2360" i="1"/>
  <c r="S2106" i="1"/>
  <c r="S2439" i="1"/>
  <c r="S2107" i="1"/>
  <c r="S2108" i="1"/>
  <c r="S2109" i="1"/>
  <c r="S2361" i="1"/>
  <c r="S2440" i="1"/>
  <c r="S2397" i="1"/>
  <c r="S1647" i="1"/>
  <c r="S1648" i="1"/>
  <c r="S1649" i="1"/>
  <c r="S1650" i="1"/>
  <c r="S1651" i="1"/>
  <c r="S1652" i="1"/>
  <c r="S1653" i="1"/>
  <c r="S2398" i="1"/>
  <c r="S1654" i="1"/>
  <c r="S2470" i="1"/>
  <c r="S1655" i="1"/>
  <c r="S1656" i="1"/>
  <c r="S1657" i="1"/>
  <c r="S1658" i="1"/>
  <c r="S1659" i="1"/>
  <c r="S1660" i="1"/>
  <c r="S2268" i="1"/>
  <c r="S1661" i="1"/>
  <c r="S1662" i="1"/>
  <c r="S1663" i="1"/>
  <c r="S1664" i="1"/>
  <c r="S1665" i="1"/>
  <c r="S1666" i="1"/>
  <c r="S2399" i="1"/>
  <c r="S1667" i="1"/>
  <c r="S1668" i="1"/>
  <c r="S1669" i="1"/>
  <c r="S1670" i="1"/>
  <c r="S2293" i="1"/>
  <c r="S2247" i="1"/>
  <c r="S1671" i="1"/>
  <c r="S1672" i="1"/>
  <c r="S1673" i="1"/>
  <c r="S1674" i="1"/>
  <c r="S1675" i="1"/>
  <c r="S1676" i="1"/>
  <c r="S2294" i="1"/>
  <c r="S1677" i="1"/>
  <c r="S1678" i="1"/>
  <c r="S1679" i="1"/>
  <c r="S1680" i="1"/>
  <c r="S1681" i="1"/>
  <c r="S1682" i="1"/>
  <c r="S1683" i="1"/>
  <c r="S1684" i="1"/>
  <c r="S2453" i="1"/>
  <c r="S1685" i="1"/>
  <c r="S2295" i="1"/>
  <c r="S1686" i="1"/>
  <c r="S1687" i="1"/>
  <c r="S1688" i="1"/>
  <c r="S1689" i="1"/>
  <c r="S2296" i="1"/>
  <c r="S1690" i="1"/>
  <c r="S1691" i="1"/>
  <c r="S2297" i="1"/>
  <c r="S2298" i="1"/>
  <c r="S1692" i="1"/>
  <c r="S1693" i="1"/>
  <c r="S1694" i="1"/>
  <c r="S2389" i="1"/>
  <c r="S2400" i="1"/>
  <c r="S1695" i="1"/>
  <c r="S2299" i="1"/>
  <c r="S1696" i="1"/>
  <c r="S2300" i="1"/>
  <c r="S1697" i="1"/>
  <c r="S1698" i="1"/>
  <c r="S2401" i="1"/>
  <c r="S1699" i="1"/>
  <c r="S1700" i="1"/>
  <c r="S1701" i="1"/>
  <c r="S1702" i="1"/>
  <c r="S1703" i="1"/>
  <c r="S2301" i="1"/>
  <c r="S1704" i="1"/>
  <c r="S2382" i="1"/>
  <c r="S2302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2416" i="1"/>
  <c r="S2253" i="1"/>
  <c r="S2110" i="1"/>
  <c r="S2111" i="1"/>
  <c r="S2112" i="1"/>
  <c r="S2113" i="1"/>
  <c r="S2362" i="1"/>
  <c r="S2441" i="1"/>
  <c r="S2114" i="1"/>
  <c r="S2115" i="1"/>
  <c r="S2116" i="1"/>
  <c r="S2117" i="1"/>
  <c r="S2118" i="1"/>
  <c r="S2119" i="1"/>
  <c r="S2120" i="1"/>
  <c r="S2121" i="1"/>
  <c r="S2442" i="1"/>
  <c r="S2363" i="1"/>
  <c r="S2122" i="1"/>
  <c r="S2123" i="1"/>
  <c r="S2124" i="1"/>
  <c r="S2414" i="1"/>
  <c r="S2125" i="1"/>
  <c r="S2126" i="1"/>
  <c r="S2127" i="1"/>
  <c r="S2128" i="1"/>
  <c r="S2129" i="1"/>
  <c r="S2364" i="1"/>
  <c r="S2130" i="1"/>
  <c r="S2245" i="1"/>
  <c r="S2131" i="1"/>
  <c r="S2132" i="1"/>
  <c r="S2133" i="1"/>
  <c r="S2134" i="1"/>
  <c r="S2365" i="1"/>
  <c r="S2135" i="1"/>
  <c r="S2136" i="1"/>
  <c r="S2137" i="1"/>
  <c r="S2138" i="1"/>
  <c r="S2139" i="1"/>
  <c r="S1746" i="1"/>
  <c r="S1747" i="1"/>
  <c r="S1748" i="1"/>
  <c r="S1749" i="1"/>
  <c r="S2373" i="1"/>
  <c r="S1750" i="1"/>
  <c r="S1751" i="1"/>
  <c r="S1752" i="1"/>
  <c r="S1753" i="1"/>
  <c r="S1754" i="1"/>
  <c r="S1755" i="1"/>
  <c r="S1756" i="1"/>
  <c r="S1757" i="1"/>
  <c r="S2303" i="1"/>
  <c r="S1758" i="1"/>
  <c r="S1759" i="1"/>
  <c r="S1760" i="1"/>
  <c r="S1761" i="1"/>
  <c r="S1762" i="1"/>
  <c r="S1763" i="1"/>
  <c r="S1764" i="1"/>
  <c r="S2424" i="1"/>
  <c r="S1765" i="1"/>
  <c r="S1766" i="1"/>
  <c r="S2304" i="1"/>
  <c r="S1767" i="1"/>
  <c r="S1768" i="1"/>
  <c r="S2454" i="1"/>
  <c r="S2305" i="1"/>
  <c r="S1769" i="1"/>
  <c r="S2306" i="1"/>
  <c r="S2307" i="1"/>
  <c r="S1770" i="1"/>
  <c r="S1771" i="1"/>
  <c r="S1772" i="1"/>
  <c r="S1773" i="1"/>
  <c r="S1774" i="1"/>
  <c r="S1775" i="1"/>
  <c r="S2269" i="1"/>
  <c r="S2308" i="1"/>
  <c r="S2309" i="1"/>
  <c r="S1776" i="1"/>
  <c r="S2425" i="1"/>
  <c r="S1777" i="1"/>
  <c r="S1778" i="1"/>
  <c r="S1779" i="1"/>
  <c r="S1780" i="1"/>
  <c r="S1781" i="1"/>
  <c r="S2310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2426" i="1"/>
  <c r="S1795" i="1"/>
  <c r="S2311" i="1"/>
  <c r="S1796" i="1"/>
  <c r="S2312" i="1"/>
  <c r="S2402" i="1"/>
  <c r="S1797" i="1"/>
  <c r="S1798" i="1"/>
  <c r="S1799" i="1"/>
  <c r="S1800" i="1"/>
  <c r="S2313" i="1"/>
  <c r="S1801" i="1"/>
  <c r="S2427" i="1"/>
  <c r="S1802" i="1"/>
  <c r="S1803" i="1"/>
  <c r="S2403" i="1"/>
  <c r="S1804" i="1"/>
  <c r="S1805" i="1"/>
  <c r="S2314" i="1"/>
  <c r="S1806" i="1"/>
  <c r="S1807" i="1"/>
  <c r="S1808" i="1"/>
  <c r="S1809" i="1"/>
  <c r="S2315" i="1"/>
  <c r="S1810" i="1"/>
  <c r="S2316" i="1"/>
  <c r="S1811" i="1"/>
  <c r="S1812" i="1"/>
  <c r="S1813" i="1"/>
  <c r="S2383" i="1"/>
  <c r="S1814" i="1"/>
  <c r="S1815" i="1"/>
  <c r="S1816" i="1"/>
  <c r="S2317" i="1"/>
  <c r="S2318" i="1"/>
  <c r="S1817" i="1"/>
  <c r="S2319" i="1"/>
  <c r="S1818" i="1"/>
  <c r="S2455" i="1"/>
  <c r="S1819" i="1"/>
  <c r="S2234" i="1"/>
  <c r="S1820" i="1"/>
  <c r="S2320" i="1"/>
  <c r="S1821" i="1"/>
  <c r="S1822" i="1"/>
  <c r="S1823" i="1"/>
  <c r="S1824" i="1"/>
  <c r="S1825" i="1"/>
  <c r="S1826" i="1"/>
  <c r="S1827" i="1"/>
  <c r="S2428" i="1"/>
  <c r="S1828" i="1"/>
  <c r="S2321" i="1"/>
  <c r="S1829" i="1"/>
  <c r="S1830" i="1"/>
  <c r="S2257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2471" i="1"/>
  <c r="S1932" i="1"/>
  <c r="S1933" i="1"/>
  <c r="S2323" i="1"/>
  <c r="S1934" i="1"/>
  <c r="S1935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2195" i="1"/>
  <c r="S2196" i="1"/>
  <c r="S2197" i="1"/>
  <c r="S2445" i="1"/>
  <c r="S2198" i="1"/>
  <c r="S2199" i="1"/>
  <c r="S2200" i="1"/>
  <c r="S2201" i="1"/>
  <c r="S2237" i="1"/>
  <c r="S2270" i="1"/>
  <c r="S2242" i="1"/>
  <c r="S2202" i="1"/>
  <c r="S2203" i="1"/>
  <c r="S2204" i="1"/>
  <c r="S2465" i="1"/>
  <c r="S2252" i="1"/>
  <c r="S2370" i="1"/>
  <c r="S2371" i="1"/>
  <c r="S2205" i="1"/>
  <c r="S2446" i="1"/>
  <c r="S2447" i="1"/>
  <c r="S2206" i="1"/>
  <c r="S2207" i="1"/>
  <c r="S2208" i="1"/>
  <c r="S2267" i="1"/>
  <c r="S2372" i="1"/>
  <c r="S2209" i="1"/>
  <c r="S2210" i="1"/>
  <c r="S2211" i="1"/>
  <c r="S2212" i="1"/>
  <c r="S2213" i="1"/>
  <c r="S2466" i="1"/>
  <c r="S2238" i="1"/>
  <c r="S2214" i="1"/>
  <c r="S2215" i="1"/>
  <c r="S2216" i="1"/>
  <c r="S2448" i="1"/>
  <c r="S2217" i="1"/>
  <c r="S2218" i="1"/>
  <c r="S2219" i="1"/>
  <c r="S2220" i="1"/>
  <c r="S2221" i="1"/>
  <c r="S2243" i="1"/>
  <c r="S2222" i="1"/>
  <c r="S2223" i="1"/>
  <c r="S2449" i="1"/>
  <c r="S2224" i="1"/>
  <c r="S2225" i="1"/>
  <c r="S2378" i="1"/>
  <c r="S2467" i="1"/>
  <c r="S2226" i="1"/>
  <c r="S2227" i="1"/>
  <c r="S2228" i="1"/>
  <c r="S2271" i="1"/>
  <c r="S2229" i="1"/>
  <c r="S2417" i="1"/>
  <c r="S2230" i="1"/>
  <c r="S2231" i="1"/>
  <c r="S2239" i="1"/>
  <c r="S2468" i="1"/>
  <c r="S2140" i="1"/>
  <c r="S2141" i="1"/>
  <c r="S2366" i="1"/>
  <c r="S2142" i="1"/>
  <c r="S2143" i="1"/>
  <c r="S2144" i="1"/>
  <c r="S2145" i="1"/>
  <c r="S2146" i="1"/>
  <c r="S2147" i="1"/>
  <c r="S2464" i="1"/>
  <c r="S2148" i="1"/>
  <c r="S2376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246" i="1"/>
  <c r="S2165" i="1"/>
  <c r="S2166" i="1"/>
  <c r="S2167" i="1"/>
  <c r="S2168" i="1"/>
  <c r="S2169" i="1"/>
  <c r="S2236" i="1"/>
  <c r="S2443" i="1"/>
  <c r="S2170" i="1"/>
  <c r="S2171" i="1"/>
  <c r="S2172" i="1"/>
  <c r="S2451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2429" i="1"/>
  <c r="S1910" i="1"/>
  <c r="S1911" i="1"/>
  <c r="S1912" i="1"/>
  <c r="S1913" i="1"/>
  <c r="S1914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2324" i="1"/>
  <c r="T2324" i="1" s="1"/>
  <c r="R1936" i="1"/>
  <c r="T1936" i="1" s="1"/>
  <c r="R2258" i="1"/>
  <c r="T2258" i="1" s="1"/>
  <c r="R1937" i="1"/>
  <c r="T1937" i="1" s="1"/>
  <c r="R2325" i="1"/>
  <c r="T2325" i="1" s="1"/>
  <c r="R1938" i="1"/>
  <c r="T1938" i="1" s="1"/>
  <c r="R2259" i="1"/>
  <c r="T2259" i="1" s="1"/>
  <c r="R2326" i="1"/>
  <c r="T2326" i="1" s="1"/>
  <c r="R1939" i="1"/>
  <c r="T1939" i="1" s="1"/>
  <c r="R2260" i="1"/>
  <c r="T2260" i="1" s="1"/>
  <c r="R1940" i="1"/>
  <c r="T1940" i="1" s="1"/>
  <c r="R1941" i="1"/>
  <c r="T1941" i="1" s="1"/>
  <c r="R1942" i="1"/>
  <c r="T1942" i="1" s="1"/>
  <c r="R1943" i="1"/>
  <c r="T1943" i="1" s="1"/>
  <c r="R2384" i="1"/>
  <c r="T2384" i="1" s="1"/>
  <c r="R1944" i="1"/>
  <c r="T1944" i="1" s="1"/>
  <c r="R1945" i="1"/>
  <c r="T1945" i="1" s="1"/>
  <c r="R2235" i="1"/>
  <c r="T2235" i="1" s="1"/>
  <c r="R2240" i="1"/>
  <c r="T2240" i="1" s="1"/>
  <c r="R2456" i="1"/>
  <c r="T2456" i="1" s="1"/>
  <c r="R1946" i="1"/>
  <c r="T1946" i="1" s="1"/>
  <c r="R1947" i="1"/>
  <c r="T1947" i="1" s="1"/>
  <c r="R2404" i="1"/>
  <c r="T2404" i="1" s="1"/>
  <c r="R2405" i="1"/>
  <c r="T2405" i="1" s="1"/>
  <c r="R2385" i="1"/>
  <c r="T2385" i="1" s="1"/>
  <c r="R1948" i="1"/>
  <c r="T1948" i="1" s="1"/>
  <c r="R1949" i="1"/>
  <c r="T1949" i="1" s="1"/>
  <c r="R1950" i="1"/>
  <c r="T1950" i="1" s="1"/>
  <c r="R1951" i="1"/>
  <c r="T1951" i="1" s="1"/>
  <c r="R2261" i="1"/>
  <c r="T2261" i="1" s="1"/>
  <c r="R2390" i="1"/>
  <c r="T2390" i="1" s="1"/>
  <c r="R2262" i="1"/>
  <c r="T2262" i="1" s="1"/>
  <c r="R2406" i="1"/>
  <c r="T2406" i="1" s="1"/>
  <c r="R1952" i="1"/>
  <c r="T1952" i="1" s="1"/>
  <c r="R2391" i="1"/>
  <c r="T2391" i="1" s="1"/>
  <c r="R2431" i="1"/>
  <c r="T2431" i="1" s="1"/>
  <c r="R2263" i="1"/>
  <c r="T2263" i="1" s="1"/>
  <c r="R2327" i="1"/>
  <c r="T2327" i="1" s="1"/>
  <c r="R1953" i="1"/>
  <c r="T1953" i="1" s="1"/>
  <c r="R2375" i="1"/>
  <c r="T2375" i="1" s="1"/>
  <c r="R2407" i="1"/>
  <c r="T2407" i="1" s="1"/>
  <c r="R2408" i="1"/>
  <c r="T2408" i="1" s="1"/>
  <c r="R2264" i="1"/>
  <c r="T2264" i="1" s="1"/>
  <c r="R1954" i="1"/>
  <c r="T1954" i="1" s="1"/>
  <c r="R2457" i="1"/>
  <c r="T2457" i="1" s="1"/>
  <c r="R1955" i="1"/>
  <c r="T1955" i="1" s="1"/>
  <c r="R1956" i="1"/>
  <c r="T1956" i="1" s="1"/>
  <c r="R2173" i="1"/>
  <c r="T2173" i="1" s="1"/>
  <c r="R2174" i="1"/>
  <c r="T2174" i="1" s="1"/>
  <c r="R2377" i="1"/>
  <c r="T2377" i="1" s="1"/>
  <c r="R2387" i="1"/>
  <c r="T2387" i="1" s="1"/>
  <c r="R2175" i="1"/>
  <c r="T2175" i="1" s="1"/>
  <c r="R2266" i="1"/>
  <c r="T2266" i="1" s="1"/>
  <c r="R2176" i="1"/>
  <c r="T2176" i="1" s="1"/>
  <c r="R2177" i="1"/>
  <c r="T2177" i="1" s="1"/>
  <c r="R2392" i="1"/>
  <c r="T2392" i="1" s="1"/>
  <c r="R2178" i="1"/>
  <c r="T2178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2432" i="1"/>
  <c r="T2432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2458" i="1"/>
  <c r="T2458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2418" i="1"/>
  <c r="T2418" i="1" s="1"/>
  <c r="R2274" i="1"/>
  <c r="T2274" i="1" s="1"/>
  <c r="R2450" i="1"/>
  <c r="T2450" i="1" s="1"/>
  <c r="R2275" i="1"/>
  <c r="T2275" i="1" s="1"/>
  <c r="R2393" i="1"/>
  <c r="T2393" i="1" s="1"/>
  <c r="R2276" i="1"/>
  <c r="T2276" i="1" s="1"/>
  <c r="R1426" i="1"/>
  <c r="T1426" i="1" s="1"/>
  <c r="R1427" i="1"/>
  <c r="T1427" i="1" s="1"/>
  <c r="R2394" i="1"/>
  <c r="T2394" i="1" s="1"/>
  <c r="R2277" i="1"/>
  <c r="T2277" i="1" s="1"/>
  <c r="R1428" i="1"/>
  <c r="T1428" i="1" s="1"/>
  <c r="R1429" i="1"/>
  <c r="T1429" i="1" s="1"/>
  <c r="R2278" i="1"/>
  <c r="T2278" i="1" s="1"/>
  <c r="R1430" i="1"/>
  <c r="T1430" i="1" s="1"/>
  <c r="R2244" i="1"/>
  <c r="T2244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2232" i="1"/>
  <c r="T2232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2452" i="1"/>
  <c r="T2452" i="1" s="1"/>
  <c r="R1446" i="1"/>
  <c r="T1446" i="1" s="1"/>
  <c r="R1447" i="1"/>
  <c r="T1447" i="1" s="1"/>
  <c r="R1448" i="1"/>
  <c r="T1448" i="1" s="1"/>
  <c r="R1449" i="1"/>
  <c r="T1449" i="1" s="1"/>
  <c r="R2395" i="1"/>
  <c r="T2395" i="1" s="1"/>
  <c r="R1450" i="1"/>
  <c r="T1450" i="1" s="1"/>
  <c r="R1451" i="1"/>
  <c r="T1451" i="1" s="1"/>
  <c r="R1452" i="1"/>
  <c r="T1452" i="1" s="1"/>
  <c r="R1975" i="1"/>
  <c r="T1975" i="1" s="1"/>
  <c r="R2433" i="1"/>
  <c r="T2433" i="1" s="1"/>
  <c r="R1976" i="1"/>
  <c r="T1976" i="1" s="1"/>
  <c r="R1977" i="1"/>
  <c r="T1977" i="1" s="1"/>
  <c r="R1978" i="1"/>
  <c r="T1978" i="1" s="1"/>
  <c r="R2328" i="1"/>
  <c r="T2328" i="1" s="1"/>
  <c r="R1979" i="1"/>
  <c r="T1979" i="1" s="1"/>
  <c r="R1980" i="1"/>
  <c r="T1980" i="1" s="1"/>
  <c r="R1981" i="1"/>
  <c r="T1981" i="1" s="1"/>
  <c r="R2329" i="1"/>
  <c r="T2329" i="1" s="1"/>
  <c r="R1982" i="1"/>
  <c r="T1982" i="1" s="1"/>
  <c r="R1983" i="1"/>
  <c r="T1983" i="1" s="1"/>
  <c r="R1984" i="1"/>
  <c r="T1984" i="1" s="1"/>
  <c r="R2459" i="1"/>
  <c r="T2459" i="1" s="1"/>
  <c r="R1985" i="1"/>
  <c r="T1985" i="1" s="1"/>
  <c r="R2434" i="1"/>
  <c r="T2434" i="1" s="1"/>
  <c r="R1986" i="1"/>
  <c r="T1986" i="1" s="1"/>
  <c r="R2330" i="1"/>
  <c r="T2330" i="1" s="1"/>
  <c r="R1987" i="1"/>
  <c r="T1987" i="1" s="1"/>
  <c r="R1988" i="1"/>
  <c r="T1988" i="1" s="1"/>
  <c r="R2179" i="1"/>
  <c r="T2179" i="1" s="1"/>
  <c r="R2180" i="1"/>
  <c r="T2180" i="1" s="1"/>
  <c r="R2367" i="1"/>
  <c r="T2367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368" i="1"/>
  <c r="T2368" i="1" s="1"/>
  <c r="R2369" i="1"/>
  <c r="T2369" i="1" s="1"/>
  <c r="R2444" i="1"/>
  <c r="T2444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331" i="1"/>
  <c r="T2331" i="1" s="1"/>
  <c r="R1989" i="1"/>
  <c r="T1989" i="1" s="1"/>
  <c r="R2332" i="1"/>
  <c r="T2332" i="1" s="1"/>
  <c r="R1990" i="1"/>
  <c r="T1990" i="1" s="1"/>
  <c r="R2435" i="1"/>
  <c r="T2435" i="1" s="1"/>
  <c r="R1991" i="1"/>
  <c r="T1991" i="1" s="1"/>
  <c r="R1992" i="1"/>
  <c r="T1992" i="1" s="1"/>
  <c r="R1993" i="1"/>
  <c r="T1993" i="1" s="1"/>
  <c r="R1994" i="1"/>
  <c r="T1994" i="1" s="1"/>
  <c r="R2265" i="1"/>
  <c r="T2265" i="1" s="1"/>
  <c r="R2333" i="1"/>
  <c r="T2333" i="1" s="1"/>
  <c r="R1995" i="1"/>
  <c r="T1995" i="1" s="1"/>
  <c r="R1996" i="1"/>
  <c r="T1996" i="1" s="1"/>
  <c r="R1997" i="1"/>
  <c r="T1997" i="1" s="1"/>
  <c r="R1998" i="1"/>
  <c r="T1998" i="1" s="1"/>
  <c r="R2334" i="1"/>
  <c r="T2334" i="1" s="1"/>
  <c r="R1999" i="1"/>
  <c r="T1999" i="1" s="1"/>
  <c r="R2000" i="1"/>
  <c r="T2000" i="1" s="1"/>
  <c r="R2335" i="1"/>
  <c r="T2335" i="1" s="1"/>
  <c r="R2001" i="1"/>
  <c r="T2001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2279" i="1"/>
  <c r="T2279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2280" i="1"/>
  <c r="T2280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2281" i="1"/>
  <c r="T2281" i="1" s="1"/>
  <c r="R2255" i="1"/>
  <c r="T2255" i="1" s="1"/>
  <c r="R2469" i="1"/>
  <c r="T2469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2379" i="1"/>
  <c r="T2379" i="1" s="1"/>
  <c r="R1524" i="1"/>
  <c r="T1524" i="1" s="1"/>
  <c r="R1525" i="1"/>
  <c r="T1525" i="1" s="1"/>
  <c r="R1526" i="1"/>
  <c r="T1526" i="1" s="1"/>
  <c r="R1915" i="1"/>
  <c r="T1915" i="1" s="1"/>
  <c r="R1916" i="1"/>
  <c r="T1916" i="1" s="1"/>
  <c r="R2374" i="1"/>
  <c r="T2374" i="1" s="1"/>
  <c r="R1917" i="1"/>
  <c r="T1917" i="1" s="1"/>
  <c r="R1918" i="1"/>
  <c r="T1918" i="1" s="1"/>
  <c r="R2430" i="1"/>
  <c r="T2430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2322" i="1"/>
  <c r="T2322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409" i="1"/>
  <c r="T2409" i="1" s="1"/>
  <c r="R2007" i="1"/>
  <c r="T2007" i="1" s="1"/>
  <c r="R2008" i="1"/>
  <c r="T2008" i="1" s="1"/>
  <c r="R2009" i="1"/>
  <c r="T2009" i="1" s="1"/>
  <c r="R2410" i="1"/>
  <c r="T2410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336" i="1"/>
  <c r="T2336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282" i="1"/>
  <c r="T2282" i="1" s="1"/>
  <c r="R1527" i="1"/>
  <c r="T1527" i="1" s="1"/>
  <c r="R1528" i="1"/>
  <c r="T1528" i="1" s="1"/>
  <c r="R2283" i="1"/>
  <c r="T2283" i="1" s="1"/>
  <c r="R1529" i="1"/>
  <c r="T1529" i="1" s="1"/>
  <c r="R1530" i="1"/>
  <c r="T1530" i="1" s="1"/>
  <c r="R2284" i="1"/>
  <c r="T2284" i="1" s="1"/>
  <c r="R2419" i="1"/>
  <c r="T2419" i="1" s="1"/>
  <c r="R2254" i="1"/>
  <c r="T2254" i="1" s="1"/>
  <c r="R1531" i="1"/>
  <c r="T1531" i="1" s="1"/>
  <c r="R1532" i="1"/>
  <c r="T1532" i="1" s="1"/>
  <c r="R2285" i="1"/>
  <c r="T2285" i="1" s="1"/>
  <c r="R2388" i="1"/>
  <c r="T2388" i="1" s="1"/>
  <c r="R2420" i="1"/>
  <c r="T2420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2286" i="1"/>
  <c r="T2286" i="1" s="1"/>
  <c r="R1539" i="1"/>
  <c r="T1539" i="1" s="1"/>
  <c r="R1540" i="1"/>
  <c r="T1540" i="1" s="1"/>
  <c r="R2337" i="1"/>
  <c r="T2337" i="1" s="1"/>
  <c r="R2039" i="1"/>
  <c r="T2039" i="1" s="1"/>
  <c r="R2460" i="1"/>
  <c r="T2460" i="1" s="1"/>
  <c r="R2040" i="1"/>
  <c r="T2040" i="1" s="1"/>
  <c r="R2041" i="1"/>
  <c r="T2041" i="1" s="1"/>
  <c r="R2042" i="1"/>
  <c r="T2042" i="1" s="1"/>
  <c r="R2043" i="1"/>
  <c r="T2043" i="1" s="1"/>
  <c r="R2338" i="1"/>
  <c r="T2338" i="1" s="1"/>
  <c r="R2339" i="1"/>
  <c r="T2339" i="1" s="1"/>
  <c r="R2044" i="1"/>
  <c r="T2044" i="1" s="1"/>
  <c r="R2045" i="1"/>
  <c r="T2045" i="1" s="1"/>
  <c r="R2046" i="1"/>
  <c r="T2046" i="1" s="1"/>
  <c r="R2340" i="1"/>
  <c r="T2340" i="1" s="1"/>
  <c r="R2248" i="1"/>
  <c r="T2248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249" i="1"/>
  <c r="T2249" i="1" s="1"/>
  <c r="R2055" i="1"/>
  <c r="T2055" i="1" s="1"/>
  <c r="R2341" i="1"/>
  <c r="T2341" i="1" s="1"/>
  <c r="R2056" i="1"/>
  <c r="T2056" i="1" s="1"/>
  <c r="R2057" i="1"/>
  <c r="T2057" i="1" s="1"/>
  <c r="R2342" i="1"/>
  <c r="T2342" i="1" s="1"/>
  <c r="R2058" i="1"/>
  <c r="T2058" i="1" s="1"/>
  <c r="R2461" i="1"/>
  <c r="T2461" i="1" s="1"/>
  <c r="R2059" i="1"/>
  <c r="T2059" i="1" s="1"/>
  <c r="R2411" i="1"/>
  <c r="T2411" i="1" s="1"/>
  <c r="R2343" i="1"/>
  <c r="T2343" i="1" s="1"/>
  <c r="R2060" i="1"/>
  <c r="T2060" i="1" s="1"/>
  <c r="R2061" i="1"/>
  <c r="T2061" i="1" s="1"/>
  <c r="R2344" i="1"/>
  <c r="T2344" i="1" s="1"/>
  <c r="R2345" i="1"/>
  <c r="T2345" i="1" s="1"/>
  <c r="R2346" i="1"/>
  <c r="T2346" i="1" s="1"/>
  <c r="R2412" i="1"/>
  <c r="T2412" i="1" s="1"/>
  <c r="R2062" i="1"/>
  <c r="T2062" i="1" s="1"/>
  <c r="R2063" i="1"/>
  <c r="T2063" i="1" s="1"/>
  <c r="R2413" i="1"/>
  <c r="T2413" i="1" s="1"/>
  <c r="R2347" i="1"/>
  <c r="T2347" i="1" s="1"/>
  <c r="R2064" i="1"/>
  <c r="T2064" i="1" s="1"/>
  <c r="R2065" i="1"/>
  <c r="T2065" i="1" s="1"/>
  <c r="R2436" i="1"/>
  <c r="T2436" i="1" s="1"/>
  <c r="R2066" i="1"/>
  <c r="T2066" i="1" s="1"/>
  <c r="R2067" i="1"/>
  <c r="T2067" i="1" s="1"/>
  <c r="R2348" i="1"/>
  <c r="T2348" i="1" s="1"/>
  <c r="R2349" i="1"/>
  <c r="T2349" i="1" s="1"/>
  <c r="R2350" i="1"/>
  <c r="T2350" i="1" s="1"/>
  <c r="R2068" i="1"/>
  <c r="T2068" i="1" s="1"/>
  <c r="R2415" i="1"/>
  <c r="T2415" i="1" s="1"/>
  <c r="R2069" i="1"/>
  <c r="T2069" i="1" s="1"/>
  <c r="R2070" i="1"/>
  <c r="T2070" i="1" s="1"/>
  <c r="R2071" i="1"/>
  <c r="T2071" i="1" s="1"/>
  <c r="R2072" i="1"/>
  <c r="T2072" i="1" s="1"/>
  <c r="R1541" i="1"/>
  <c r="T1541" i="1" s="1"/>
  <c r="R2421" i="1"/>
  <c r="T242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2287" i="1"/>
  <c r="T2287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2422" i="1"/>
  <c r="T242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2351" i="1"/>
  <c r="T2351" i="1" s="1"/>
  <c r="R2073" i="1"/>
  <c r="T2073" i="1" s="1"/>
  <c r="R2074" i="1"/>
  <c r="T2074" i="1" s="1"/>
  <c r="R2075" i="1"/>
  <c r="T2075" i="1" s="1"/>
  <c r="R2352" i="1"/>
  <c r="T2352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437" i="1"/>
  <c r="T2437" i="1" s="1"/>
  <c r="R2083" i="1"/>
  <c r="T2083" i="1" s="1"/>
  <c r="R2084" i="1"/>
  <c r="T2084" i="1" s="1"/>
  <c r="R2462" i="1"/>
  <c r="T2462" i="1" s="1"/>
  <c r="R2085" i="1"/>
  <c r="T2085" i="1" s="1"/>
  <c r="R2463" i="1"/>
  <c r="T2463" i="1" s="1"/>
  <c r="R2386" i="1"/>
  <c r="T2386" i="1" s="1"/>
  <c r="R2353" i="1"/>
  <c r="T2353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2380" i="1"/>
  <c r="T2380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2354" i="1"/>
  <c r="T2354" i="1" s="1"/>
  <c r="R2250" i="1"/>
  <c r="T2250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251" i="1"/>
  <c r="T2251" i="1" s="1"/>
  <c r="R2241" i="1"/>
  <c r="T2241" i="1" s="1"/>
  <c r="R2093" i="1"/>
  <c r="T2093" i="1" s="1"/>
  <c r="R2355" i="1"/>
  <c r="T2355" i="1" s="1"/>
  <c r="R2094" i="1"/>
  <c r="T2094" i="1" s="1"/>
  <c r="R2095" i="1"/>
  <c r="T2095" i="1" s="1"/>
  <c r="R2096" i="1"/>
  <c r="T2096" i="1" s="1"/>
  <c r="R2272" i="1"/>
  <c r="T2272" i="1" s="1"/>
  <c r="R2097" i="1"/>
  <c r="T2097" i="1" s="1"/>
  <c r="R2098" i="1"/>
  <c r="T2098" i="1" s="1"/>
  <c r="R2356" i="1"/>
  <c r="T235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2381" i="1"/>
  <c r="T2381" i="1" s="1"/>
  <c r="R1621" i="1"/>
  <c r="T1621" i="1" s="1"/>
  <c r="R1622" i="1"/>
  <c r="T1622" i="1" s="1"/>
  <c r="R1623" i="1"/>
  <c r="T1623" i="1" s="1"/>
  <c r="R2288" i="1"/>
  <c r="T2288" i="1" s="1"/>
  <c r="R1624" i="1"/>
  <c r="T1624" i="1" s="1"/>
  <c r="R1625" i="1"/>
  <c r="T1625" i="1" s="1"/>
  <c r="R2423" i="1"/>
  <c r="T2423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2233" i="1"/>
  <c r="T2233" i="1" s="1"/>
  <c r="R1633" i="1"/>
  <c r="T1633" i="1" s="1"/>
  <c r="R1634" i="1"/>
  <c r="T1634" i="1" s="1"/>
  <c r="R2289" i="1"/>
  <c r="T2289" i="1" s="1"/>
  <c r="R2256" i="1"/>
  <c r="T2256" i="1" s="1"/>
  <c r="R1635" i="1"/>
  <c r="T1635" i="1" s="1"/>
  <c r="R1636" i="1"/>
  <c r="T1636" i="1" s="1"/>
  <c r="R1637" i="1"/>
  <c r="T1637" i="1" s="1"/>
  <c r="R1638" i="1"/>
  <c r="T1638" i="1" s="1"/>
  <c r="R2290" i="1"/>
  <c r="T2290" i="1" s="1"/>
  <c r="R1639" i="1"/>
  <c r="T1639" i="1" s="1"/>
  <c r="R1640" i="1"/>
  <c r="T1640" i="1" s="1"/>
  <c r="R1641" i="1"/>
  <c r="T1641" i="1" s="1"/>
  <c r="R1642" i="1"/>
  <c r="T1642" i="1" s="1"/>
  <c r="R2291" i="1"/>
  <c r="T2291" i="1" s="1"/>
  <c r="R1643" i="1"/>
  <c r="T1643" i="1" s="1"/>
  <c r="R2292" i="1"/>
  <c r="T2292" i="1" s="1"/>
  <c r="R1644" i="1"/>
  <c r="T1644" i="1" s="1"/>
  <c r="R1645" i="1"/>
  <c r="T1645" i="1" s="1"/>
  <c r="R1646" i="1"/>
  <c r="T1646" i="1" s="1"/>
  <c r="R2396" i="1"/>
  <c r="T2396" i="1" s="1"/>
  <c r="R2438" i="1"/>
  <c r="T2438" i="1" s="1"/>
  <c r="R2273" i="1"/>
  <c r="T2273" i="1" s="1"/>
  <c r="R2099" i="1"/>
  <c r="T2099" i="1" s="1"/>
  <c r="R2100" i="1"/>
  <c r="T2100" i="1" s="1"/>
  <c r="R2357" i="1"/>
  <c r="T2357" i="1" s="1"/>
  <c r="R2358" i="1"/>
  <c r="T2358" i="1" s="1"/>
  <c r="R2359" i="1"/>
  <c r="T2359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360" i="1"/>
  <c r="T2360" i="1" s="1"/>
  <c r="R2106" i="1"/>
  <c r="T2106" i="1" s="1"/>
  <c r="R2439" i="1"/>
  <c r="T2439" i="1" s="1"/>
  <c r="R2107" i="1"/>
  <c r="T2107" i="1" s="1"/>
  <c r="R2108" i="1"/>
  <c r="T2108" i="1" s="1"/>
  <c r="R2109" i="1"/>
  <c r="T2109" i="1" s="1"/>
  <c r="R2361" i="1"/>
  <c r="T2361" i="1" s="1"/>
  <c r="R2440" i="1"/>
  <c r="T2440" i="1" s="1"/>
  <c r="R2397" i="1"/>
  <c r="T2397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2398" i="1"/>
  <c r="T2398" i="1" s="1"/>
  <c r="R1654" i="1"/>
  <c r="T1654" i="1" s="1"/>
  <c r="R2470" i="1"/>
  <c r="T2470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2268" i="1"/>
  <c r="T2268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2399" i="1"/>
  <c r="T2399" i="1" s="1"/>
  <c r="R1667" i="1"/>
  <c r="T1667" i="1" s="1"/>
  <c r="R1668" i="1"/>
  <c r="T1668" i="1" s="1"/>
  <c r="R1669" i="1"/>
  <c r="T1669" i="1" s="1"/>
  <c r="R1670" i="1"/>
  <c r="T1670" i="1" s="1"/>
  <c r="R2293" i="1"/>
  <c r="T2293" i="1" s="1"/>
  <c r="R2247" i="1"/>
  <c r="T2247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2294" i="1"/>
  <c r="T2294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2453" i="1"/>
  <c r="T2453" i="1" s="1"/>
  <c r="R1685" i="1"/>
  <c r="T1685" i="1" s="1"/>
  <c r="R2295" i="1"/>
  <c r="T2295" i="1" s="1"/>
  <c r="R1686" i="1"/>
  <c r="T1686" i="1" s="1"/>
  <c r="R1687" i="1"/>
  <c r="T1687" i="1" s="1"/>
  <c r="R1688" i="1"/>
  <c r="T1688" i="1" s="1"/>
  <c r="R1689" i="1"/>
  <c r="T1689" i="1" s="1"/>
  <c r="R2296" i="1"/>
  <c r="T2296" i="1" s="1"/>
  <c r="R1690" i="1"/>
  <c r="T1690" i="1" s="1"/>
  <c r="R1691" i="1"/>
  <c r="T1691" i="1" s="1"/>
  <c r="R2297" i="1"/>
  <c r="T2297" i="1" s="1"/>
  <c r="R2298" i="1"/>
  <c r="T2298" i="1" s="1"/>
  <c r="R1692" i="1"/>
  <c r="T1692" i="1" s="1"/>
  <c r="R1693" i="1"/>
  <c r="T1693" i="1" s="1"/>
  <c r="R1694" i="1"/>
  <c r="T1694" i="1" s="1"/>
  <c r="R2389" i="1"/>
  <c r="T2389" i="1" s="1"/>
  <c r="R2400" i="1"/>
  <c r="T2400" i="1" s="1"/>
  <c r="R1695" i="1"/>
  <c r="T1695" i="1" s="1"/>
  <c r="R2299" i="1"/>
  <c r="T2299" i="1" s="1"/>
  <c r="R1696" i="1"/>
  <c r="T1696" i="1" s="1"/>
  <c r="R2300" i="1"/>
  <c r="T2300" i="1" s="1"/>
  <c r="R1697" i="1"/>
  <c r="T1697" i="1" s="1"/>
  <c r="R1698" i="1"/>
  <c r="T1698" i="1" s="1"/>
  <c r="R2401" i="1"/>
  <c r="T2401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2301" i="1"/>
  <c r="T2301" i="1" s="1"/>
  <c r="R1704" i="1"/>
  <c r="T1704" i="1" s="1"/>
  <c r="R2382" i="1"/>
  <c r="T2382" i="1" s="1"/>
  <c r="R2302" i="1"/>
  <c r="T2302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2416" i="1"/>
  <c r="T2416" i="1" s="1"/>
  <c r="R2253" i="1"/>
  <c r="T2253" i="1" s="1"/>
  <c r="R2110" i="1"/>
  <c r="T2110" i="1" s="1"/>
  <c r="R2111" i="1"/>
  <c r="T2111" i="1" s="1"/>
  <c r="R2112" i="1"/>
  <c r="T2112" i="1" s="1"/>
  <c r="R2113" i="1"/>
  <c r="T2113" i="1" s="1"/>
  <c r="R2362" i="1"/>
  <c r="T2362" i="1" s="1"/>
  <c r="R2441" i="1"/>
  <c r="T2441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442" i="1"/>
  <c r="T2442" i="1" s="1"/>
  <c r="R2363" i="1"/>
  <c r="T2363" i="1" s="1"/>
  <c r="R2122" i="1"/>
  <c r="T2122" i="1" s="1"/>
  <c r="R2123" i="1"/>
  <c r="T2123" i="1" s="1"/>
  <c r="R2124" i="1"/>
  <c r="T2124" i="1" s="1"/>
  <c r="R2414" i="1"/>
  <c r="T241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364" i="1"/>
  <c r="T2364" i="1" s="1"/>
  <c r="R2130" i="1"/>
  <c r="T2130" i="1" s="1"/>
  <c r="R2245" i="1"/>
  <c r="T2245" i="1" s="1"/>
  <c r="R2131" i="1"/>
  <c r="T2131" i="1" s="1"/>
  <c r="R2132" i="1"/>
  <c r="T2132" i="1" s="1"/>
  <c r="R2133" i="1"/>
  <c r="T2133" i="1" s="1"/>
  <c r="R2134" i="1"/>
  <c r="T2134" i="1" s="1"/>
  <c r="R2365" i="1"/>
  <c r="T2365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1746" i="1"/>
  <c r="T1746" i="1" s="1"/>
  <c r="R1747" i="1"/>
  <c r="T1747" i="1" s="1"/>
  <c r="R1748" i="1"/>
  <c r="T1748" i="1" s="1"/>
  <c r="R1749" i="1"/>
  <c r="T1749" i="1" s="1"/>
  <c r="R2373" i="1"/>
  <c r="T2373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2303" i="1"/>
  <c r="T2303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2424" i="1"/>
  <c r="T2424" i="1" s="1"/>
  <c r="R1765" i="1"/>
  <c r="T1765" i="1" s="1"/>
  <c r="R1766" i="1"/>
  <c r="T1766" i="1" s="1"/>
  <c r="R2304" i="1"/>
  <c r="T2304" i="1" s="1"/>
  <c r="R1767" i="1"/>
  <c r="T1767" i="1" s="1"/>
  <c r="R1768" i="1"/>
  <c r="T1768" i="1" s="1"/>
  <c r="R2454" i="1"/>
  <c r="T2454" i="1" s="1"/>
  <c r="R2305" i="1"/>
  <c r="T2305" i="1" s="1"/>
  <c r="R1769" i="1"/>
  <c r="T1769" i="1" s="1"/>
  <c r="R2306" i="1"/>
  <c r="T2306" i="1" s="1"/>
  <c r="R2307" i="1"/>
  <c r="T2307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2269" i="1"/>
  <c r="T2269" i="1" s="1"/>
  <c r="R2308" i="1"/>
  <c r="T2308" i="1" s="1"/>
  <c r="R2309" i="1"/>
  <c r="T2309" i="1" s="1"/>
  <c r="R1776" i="1"/>
  <c r="T1776" i="1" s="1"/>
  <c r="R2425" i="1"/>
  <c r="T2425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2310" i="1"/>
  <c r="T2310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2426" i="1"/>
  <c r="T2426" i="1" s="1"/>
  <c r="R1795" i="1"/>
  <c r="T1795" i="1" s="1"/>
  <c r="R2311" i="1"/>
  <c r="T2311" i="1" s="1"/>
  <c r="R1796" i="1"/>
  <c r="T1796" i="1" s="1"/>
  <c r="R2312" i="1"/>
  <c r="T2312" i="1" s="1"/>
  <c r="R2402" i="1"/>
  <c r="T2402" i="1" s="1"/>
  <c r="R1797" i="1"/>
  <c r="T1797" i="1" s="1"/>
  <c r="R1798" i="1"/>
  <c r="T1798" i="1" s="1"/>
  <c r="R1799" i="1"/>
  <c r="T1799" i="1" s="1"/>
  <c r="R1800" i="1"/>
  <c r="T1800" i="1" s="1"/>
  <c r="R2313" i="1"/>
  <c r="T2313" i="1" s="1"/>
  <c r="R1801" i="1"/>
  <c r="T1801" i="1" s="1"/>
  <c r="R2427" i="1"/>
  <c r="T2427" i="1" s="1"/>
  <c r="R1802" i="1"/>
  <c r="T1802" i="1" s="1"/>
  <c r="R1803" i="1"/>
  <c r="T1803" i="1" s="1"/>
  <c r="R2403" i="1"/>
  <c r="T2403" i="1" s="1"/>
  <c r="R1804" i="1"/>
  <c r="T1804" i="1" s="1"/>
  <c r="R1805" i="1"/>
  <c r="T1805" i="1" s="1"/>
  <c r="R2314" i="1"/>
  <c r="T2314" i="1" s="1"/>
  <c r="R1806" i="1"/>
  <c r="T1806" i="1" s="1"/>
  <c r="R1807" i="1"/>
  <c r="T1807" i="1" s="1"/>
  <c r="R1808" i="1"/>
  <c r="T1808" i="1" s="1"/>
  <c r="R1809" i="1"/>
  <c r="T1809" i="1" s="1"/>
  <c r="R2315" i="1"/>
  <c r="T2315" i="1" s="1"/>
  <c r="R1810" i="1"/>
  <c r="T1810" i="1" s="1"/>
  <c r="R2316" i="1"/>
  <c r="T2316" i="1" s="1"/>
  <c r="R1811" i="1"/>
  <c r="T1811" i="1" s="1"/>
  <c r="R1812" i="1"/>
  <c r="T1812" i="1" s="1"/>
  <c r="R1813" i="1"/>
  <c r="T1813" i="1" s="1"/>
  <c r="R2383" i="1"/>
  <c r="T2383" i="1" s="1"/>
  <c r="R1814" i="1"/>
  <c r="T1814" i="1" s="1"/>
  <c r="R1815" i="1"/>
  <c r="T1815" i="1" s="1"/>
  <c r="R1816" i="1"/>
  <c r="T1816" i="1" s="1"/>
  <c r="R2317" i="1"/>
  <c r="T2317" i="1" s="1"/>
  <c r="R2318" i="1"/>
  <c r="T2318" i="1" s="1"/>
  <c r="R1817" i="1"/>
  <c r="T1817" i="1" s="1"/>
  <c r="R2319" i="1"/>
  <c r="T2319" i="1" s="1"/>
  <c r="R1818" i="1"/>
  <c r="T1818" i="1" s="1"/>
  <c r="R2455" i="1"/>
  <c r="T2455" i="1" s="1"/>
  <c r="R1819" i="1"/>
  <c r="T1819" i="1" s="1"/>
  <c r="R2234" i="1"/>
  <c r="T2234" i="1" s="1"/>
  <c r="R1820" i="1"/>
  <c r="T1820" i="1" s="1"/>
  <c r="R2320" i="1"/>
  <c r="T23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2428" i="1"/>
  <c r="T2428" i="1" s="1"/>
  <c r="R1828" i="1"/>
  <c r="T1828" i="1" s="1"/>
  <c r="R2321" i="1"/>
  <c r="T2321" i="1" s="1"/>
  <c r="R1829" i="1"/>
  <c r="T1829" i="1" s="1"/>
  <c r="R1830" i="1"/>
  <c r="T1830" i="1" s="1"/>
  <c r="R2257" i="1"/>
  <c r="T2257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2471" i="1"/>
  <c r="T2471" i="1" s="1"/>
  <c r="R1932" i="1"/>
  <c r="T1932" i="1" s="1"/>
  <c r="R1933" i="1"/>
  <c r="T1933" i="1" s="1"/>
  <c r="R2323" i="1"/>
  <c r="T2323" i="1" s="1"/>
  <c r="R1934" i="1"/>
  <c r="T1934" i="1" s="1"/>
  <c r="R1935" i="1"/>
  <c r="T1935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2195" i="1"/>
  <c r="T2195" i="1" s="1"/>
  <c r="R2196" i="1"/>
  <c r="T2196" i="1" s="1"/>
  <c r="R2197" i="1"/>
  <c r="T2197" i="1" s="1"/>
  <c r="R2445" i="1"/>
  <c r="T2445" i="1" s="1"/>
  <c r="R2198" i="1"/>
  <c r="T2198" i="1" s="1"/>
  <c r="R2199" i="1"/>
  <c r="T2199" i="1" s="1"/>
  <c r="R2200" i="1"/>
  <c r="T2200" i="1" s="1"/>
  <c r="R2201" i="1"/>
  <c r="T2201" i="1" s="1"/>
  <c r="R2237" i="1"/>
  <c r="T2237" i="1" s="1"/>
  <c r="R2270" i="1"/>
  <c r="T2270" i="1" s="1"/>
  <c r="R2242" i="1"/>
  <c r="T2242" i="1" s="1"/>
  <c r="R2202" i="1"/>
  <c r="T2202" i="1" s="1"/>
  <c r="R2203" i="1"/>
  <c r="T2203" i="1" s="1"/>
  <c r="R2204" i="1"/>
  <c r="T2204" i="1" s="1"/>
  <c r="R2465" i="1"/>
  <c r="T2465" i="1" s="1"/>
  <c r="R2252" i="1"/>
  <c r="T2252" i="1" s="1"/>
  <c r="R2370" i="1"/>
  <c r="T2370" i="1" s="1"/>
  <c r="R2371" i="1"/>
  <c r="T2371" i="1" s="1"/>
  <c r="R2205" i="1"/>
  <c r="T2205" i="1" s="1"/>
  <c r="R2446" i="1"/>
  <c r="T2446" i="1" s="1"/>
  <c r="R2447" i="1"/>
  <c r="T2447" i="1" s="1"/>
  <c r="R2206" i="1"/>
  <c r="T2206" i="1" s="1"/>
  <c r="R2207" i="1"/>
  <c r="T2207" i="1" s="1"/>
  <c r="R2208" i="1"/>
  <c r="T2208" i="1" s="1"/>
  <c r="R2267" i="1"/>
  <c r="T2267" i="1" s="1"/>
  <c r="R2372" i="1"/>
  <c r="T2372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466" i="1"/>
  <c r="T2466" i="1" s="1"/>
  <c r="R2238" i="1"/>
  <c r="T2238" i="1" s="1"/>
  <c r="R2214" i="1"/>
  <c r="T2214" i="1" s="1"/>
  <c r="R2215" i="1"/>
  <c r="T2215" i="1" s="1"/>
  <c r="R2216" i="1"/>
  <c r="T2216" i="1" s="1"/>
  <c r="R2448" i="1"/>
  <c r="T2448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43" i="1"/>
  <c r="T2243" i="1" s="1"/>
  <c r="R2222" i="1"/>
  <c r="T2222" i="1" s="1"/>
  <c r="R2223" i="1"/>
  <c r="T2223" i="1" s="1"/>
  <c r="R2449" i="1"/>
  <c r="T2449" i="1" s="1"/>
  <c r="R2224" i="1"/>
  <c r="T2224" i="1" s="1"/>
  <c r="R2225" i="1"/>
  <c r="T2225" i="1" s="1"/>
  <c r="R2378" i="1"/>
  <c r="T2378" i="1" s="1"/>
  <c r="R2467" i="1"/>
  <c r="T2467" i="1" s="1"/>
  <c r="R2226" i="1"/>
  <c r="T2226" i="1" s="1"/>
  <c r="R2227" i="1"/>
  <c r="T2227" i="1" s="1"/>
  <c r="R2228" i="1"/>
  <c r="T2228" i="1" s="1"/>
  <c r="R2271" i="1"/>
  <c r="T2271" i="1" s="1"/>
  <c r="R2229" i="1"/>
  <c r="T2229" i="1" s="1"/>
  <c r="R2417" i="1"/>
  <c r="T2417" i="1" s="1"/>
  <c r="R2230" i="1"/>
  <c r="T2230" i="1" s="1"/>
  <c r="R2231" i="1"/>
  <c r="T2231" i="1" s="1"/>
  <c r="R2239" i="1"/>
  <c r="T2239" i="1" s="1"/>
  <c r="R2468" i="1"/>
  <c r="T2468" i="1" s="1"/>
  <c r="R2140" i="1"/>
  <c r="T2140" i="1" s="1"/>
  <c r="R2141" i="1"/>
  <c r="T2141" i="1" s="1"/>
  <c r="R2366" i="1"/>
  <c r="T2366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464" i="1"/>
  <c r="T2464" i="1" s="1"/>
  <c r="R2148" i="1"/>
  <c r="T2148" i="1" s="1"/>
  <c r="R2376" i="1"/>
  <c r="T2376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246" i="1"/>
  <c r="T2246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236" i="1"/>
  <c r="T2236" i="1" s="1"/>
  <c r="R2443" i="1"/>
  <c r="T2443" i="1" s="1"/>
  <c r="R2170" i="1"/>
  <c r="T2170" i="1" s="1"/>
  <c r="R2171" i="1"/>
  <c r="T2171" i="1" s="1"/>
  <c r="R2172" i="1"/>
  <c r="T2172" i="1" s="1"/>
  <c r="R2451" i="1"/>
  <c r="T2451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2429" i="1"/>
  <c r="T242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3" i="1"/>
  <c r="T3" i="1" s="1"/>
  <c r="R2" i="1"/>
  <c r="T2" i="1" s="1"/>
  <c r="F2244" i="1"/>
  <c r="F1695" i="1"/>
  <c r="F1617" i="1"/>
  <c r="F1646" i="1"/>
  <c r="F1642" i="1"/>
  <c r="F2301" i="1"/>
  <c r="F1656" i="1"/>
  <c r="F373" i="1"/>
  <c r="F328" i="1"/>
  <c r="F2715" i="1"/>
  <c r="F300" i="1"/>
  <c r="F2401" i="1"/>
  <c r="F1677" i="1"/>
  <c r="F2985" i="1"/>
  <c r="F1623" i="1"/>
  <c r="F2381" i="1"/>
  <c r="F1636" i="1"/>
  <c r="F1665" i="1"/>
  <c r="F1701" i="1"/>
  <c r="F271" i="1"/>
  <c r="F1664" i="1"/>
  <c r="F1668" i="1"/>
  <c r="F2389" i="1"/>
  <c r="F334" i="1"/>
  <c r="F3036" i="1"/>
  <c r="F2607" i="1"/>
  <c r="F2728" i="1"/>
  <c r="F3840" i="1"/>
  <c r="F3559" i="1"/>
  <c r="F2453" i="1"/>
  <c r="F2256" i="1"/>
  <c r="F1685" i="1"/>
  <c r="F250" i="1"/>
  <c r="F1674" i="1"/>
  <c r="F2399" i="1"/>
  <c r="F1673" i="1"/>
  <c r="F282" i="1"/>
  <c r="F655" i="1"/>
  <c r="F261" i="1"/>
  <c r="F330" i="1"/>
  <c r="F294" i="1"/>
  <c r="F1700" i="1"/>
  <c r="F2233" i="1"/>
  <c r="F1027" i="1"/>
  <c r="F391" i="1"/>
  <c r="F2622" i="1"/>
  <c r="F279" i="1"/>
  <c r="F2268" i="1"/>
  <c r="F1629" i="1"/>
  <c r="F2712" i="1"/>
  <c r="F355" i="1"/>
  <c r="F2397" i="1"/>
  <c r="F344" i="1"/>
  <c r="F2418" i="1"/>
  <c r="F1423" i="1"/>
  <c r="F1645" i="1"/>
  <c r="F2470" i="1"/>
  <c r="F1627" i="1"/>
  <c r="F1644" i="1"/>
  <c r="F2396" i="1"/>
  <c r="F1688" i="1"/>
  <c r="F2398" i="1"/>
  <c r="F1638" i="1"/>
  <c r="F1651" i="1"/>
  <c r="F1649" i="1"/>
  <c r="F1647" i="1"/>
  <c r="F1625" i="1"/>
  <c r="F1691" i="1"/>
  <c r="F297" i="1"/>
  <c r="F2419" i="1"/>
  <c r="F1698" i="1"/>
  <c r="F2247" i="1"/>
  <c r="F2295" i="1"/>
  <c r="F1425" i="1"/>
  <c r="F1704" i="1"/>
  <c r="F395" i="1"/>
  <c r="F2735" i="1"/>
  <c r="F2288" i="1"/>
  <c r="F327" i="1"/>
  <c r="F403" i="1"/>
  <c r="F290" i="1"/>
  <c r="F360" i="1"/>
  <c r="F3000" i="1"/>
  <c r="F2711" i="1"/>
  <c r="F1860" i="1"/>
  <c r="F1624" i="1"/>
  <c r="F1741" i="1"/>
  <c r="F737" i="1"/>
  <c r="F1446" i="1"/>
  <c r="F2927" i="1"/>
  <c r="F284" i="1"/>
  <c r="F1414" i="1"/>
  <c r="F6" i="1"/>
  <c r="F1437" i="1"/>
  <c r="F1628" i="1"/>
  <c r="F1366" i="1"/>
  <c r="F1620" i="1"/>
  <c r="F1661" i="1"/>
  <c r="F2299" i="1"/>
  <c r="F2727" i="1"/>
  <c r="F1775" i="1"/>
  <c r="F3029" i="1"/>
  <c r="F3693" i="1"/>
  <c r="F335" i="1"/>
  <c r="F643" i="1"/>
  <c r="F1412" i="1"/>
  <c r="F3006" i="1"/>
  <c r="F349" i="1"/>
  <c r="F333" i="1"/>
  <c r="F1886" i="1"/>
  <c r="F286" i="1"/>
  <c r="F3650" i="1"/>
  <c r="F389" i="1"/>
  <c r="F368" i="1"/>
  <c r="F1436" i="1"/>
  <c r="F243" i="1"/>
  <c r="F1873" i="1"/>
  <c r="F2611" i="1"/>
  <c r="F2423" i="1"/>
  <c r="F2998" i="1"/>
  <c r="F3168" i="1"/>
  <c r="F1444" i="1"/>
  <c r="F650" i="1"/>
  <c r="F342" i="1"/>
  <c r="F357" i="1"/>
  <c r="F3549" i="1"/>
  <c r="F2296" i="1"/>
  <c r="F2708" i="1"/>
  <c r="F363" i="1"/>
  <c r="F26" i="1"/>
  <c r="F259" i="1"/>
  <c r="F406" i="1"/>
  <c r="F323" i="1"/>
  <c r="F1876" i="1"/>
  <c r="F332" i="1"/>
  <c r="F1900" i="1"/>
  <c r="F3239" i="1"/>
  <c r="F3217" i="1"/>
  <c r="F353" i="1"/>
  <c r="F346" i="1"/>
  <c r="F2293" i="1"/>
  <c r="F1371" i="1"/>
  <c r="F1416" i="1"/>
  <c r="F3284" i="1"/>
  <c r="F1657" i="1"/>
  <c r="F1774" i="1"/>
  <c r="F1410" i="1"/>
  <c r="F1654" i="1"/>
  <c r="F2739" i="1"/>
  <c r="F1252" i="1"/>
  <c r="F260" i="1"/>
  <c r="F1630" i="1"/>
  <c r="F14" i="1"/>
  <c r="F1692" i="1"/>
  <c r="F1675" i="1"/>
  <c r="F1650" i="1"/>
  <c r="F1258" i="1"/>
  <c r="F1422" i="1"/>
  <c r="F3031" i="1"/>
  <c r="F20" i="1"/>
  <c r="F252" i="1"/>
  <c r="F1850" i="1"/>
  <c r="F273" i="1"/>
  <c r="F2733" i="1"/>
  <c r="F3427" i="1"/>
  <c r="F1905" i="1"/>
  <c r="F3226" i="1"/>
  <c r="F345" i="1"/>
  <c r="F413" i="1"/>
  <c r="F319" i="1"/>
  <c r="F660" i="1"/>
  <c r="F34" i="1"/>
  <c r="F1823" i="1"/>
  <c r="F856" i="1"/>
  <c r="F2732" i="1"/>
  <c r="F280" i="1"/>
  <c r="F1219" i="1"/>
  <c r="F295" i="1"/>
  <c r="F1812" i="1"/>
  <c r="F1825" i="1"/>
  <c r="F1671" i="1"/>
  <c r="F646" i="1"/>
  <c r="F1885" i="1"/>
  <c r="F1204" i="1"/>
  <c r="F1693" i="1"/>
  <c r="F1672" i="1"/>
  <c r="F1276" i="1"/>
  <c r="F1417" i="1"/>
  <c r="F1761" i="1"/>
  <c r="F1667" i="1"/>
  <c r="F724" i="1"/>
  <c r="F41" i="1"/>
  <c r="F1804" i="1"/>
  <c r="F3038" i="1"/>
  <c r="F1660" i="1"/>
  <c r="F372" i="1"/>
  <c r="F2719" i="1"/>
  <c r="F3011" i="1"/>
  <c r="F298" i="1"/>
  <c r="F2722" i="1"/>
  <c r="F265" i="1"/>
  <c r="F338" i="1"/>
  <c r="F2716" i="1"/>
  <c r="F352" i="1"/>
  <c r="F2618" i="1"/>
  <c r="F3016" i="1"/>
  <c r="F2989" i="1"/>
  <c r="F3037" i="1"/>
  <c r="F324" i="1"/>
  <c r="F1430" i="1"/>
  <c r="F1878" i="1"/>
  <c r="F387" i="1"/>
  <c r="F1875" i="1"/>
  <c r="F645" i="1"/>
  <c r="F1697" i="1"/>
  <c r="F1507" i="1"/>
  <c r="F383" i="1"/>
  <c r="F2926" i="1"/>
  <c r="F245" i="1"/>
  <c r="F1881" i="1"/>
  <c r="F302" i="1"/>
  <c r="F3252" i="1"/>
  <c r="F317" i="1"/>
  <c r="F653" i="1"/>
  <c r="F2986" i="1"/>
  <c r="F361" i="1"/>
  <c r="F1888" i="1"/>
  <c r="F256" i="1"/>
  <c r="F1440" i="1"/>
  <c r="F3213" i="1"/>
  <c r="F3261" i="1"/>
  <c r="F1903" i="1"/>
  <c r="F2612" i="1"/>
  <c r="F420" i="1"/>
  <c r="F39" i="1"/>
  <c r="F309" i="1"/>
  <c r="F3019" i="1"/>
  <c r="F1186" i="1"/>
  <c r="F1269" i="1"/>
  <c r="F2274" i="1"/>
  <c r="F2311" i="1"/>
  <c r="F3247" i="1"/>
  <c r="F1195" i="1"/>
  <c r="F644" i="1"/>
  <c r="F1768" i="1"/>
  <c r="F2290" i="1"/>
  <c r="F1882" i="1"/>
  <c r="F1822" i="1"/>
  <c r="F2291" i="1"/>
  <c r="F1637" i="1"/>
  <c r="F1826" i="1"/>
  <c r="F1699" i="1"/>
  <c r="F1212" i="1"/>
  <c r="F2710" i="1"/>
  <c r="F1889" i="1"/>
  <c r="F2991" i="1"/>
  <c r="F1451" i="1"/>
  <c r="F732" i="1"/>
  <c r="F2382" i="1"/>
  <c r="F2495" i="1"/>
  <c r="F1026" i="1"/>
  <c r="F3149" i="1"/>
  <c r="F2633" i="1"/>
  <c r="F386" i="1"/>
  <c r="F29" i="1"/>
  <c r="F1767" i="1"/>
  <c r="F1299" i="1"/>
  <c r="F3041" i="1"/>
  <c r="F277" i="1"/>
  <c r="F3231" i="1"/>
  <c r="F263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547" i="1"/>
  <c r="F61" i="1"/>
  <c r="F3221" i="1"/>
  <c r="F1225" i="1"/>
  <c r="F2426" i="1"/>
  <c r="F1769" i="1"/>
  <c r="F2289" i="1"/>
  <c r="F1443" i="1"/>
  <c r="F1271" i="1"/>
  <c r="F1862" i="1"/>
  <c r="F1438" i="1"/>
  <c r="F1427" i="1"/>
  <c r="F23" i="1"/>
  <c r="F1810" i="1"/>
  <c r="F416" i="1"/>
  <c r="F394" i="1"/>
  <c r="F1803" i="1"/>
  <c r="F1752" i="1"/>
  <c r="F1716" i="1"/>
  <c r="F311" i="1"/>
  <c r="F285" i="1"/>
  <c r="F2540" i="1"/>
  <c r="F1796" i="1"/>
  <c r="F2720" i="1"/>
  <c r="F1435" i="1"/>
  <c r="F1857" i="1"/>
  <c r="F2394" i="1"/>
  <c r="F2666" i="1"/>
  <c r="F823" i="1"/>
  <c r="F281" i="1"/>
  <c r="F1431" i="1"/>
  <c r="F315" i="1"/>
  <c r="F1209" i="1"/>
  <c r="F1221" i="1"/>
  <c r="F1205" i="1"/>
  <c r="F1643" i="1"/>
  <c r="F1411" i="1"/>
  <c r="F1733" i="1"/>
  <c r="F2393" i="1"/>
  <c r="F2277" i="1"/>
  <c r="F3276" i="1"/>
  <c r="F1770" i="1"/>
  <c r="F1199" i="1"/>
  <c r="F1626" i="1"/>
  <c r="F1433" i="1"/>
  <c r="F2297" i="1"/>
  <c r="F2730" i="1"/>
  <c r="F1420" i="1"/>
  <c r="F289" i="1"/>
  <c r="F359" i="1"/>
  <c r="F1277" i="1"/>
  <c r="F1432" i="1"/>
  <c r="F1530" i="1"/>
  <c r="F2623" i="1"/>
  <c r="F1564" i="1"/>
  <c r="F659" i="1"/>
  <c r="F1284" i="1"/>
  <c r="F3021" i="1"/>
  <c r="F1452" i="1"/>
  <c r="F1570" i="1"/>
  <c r="F3189" i="1"/>
  <c r="F381" i="1"/>
  <c r="F1614" i="1"/>
  <c r="F318" i="1"/>
  <c r="F1282" i="1"/>
  <c r="F340" i="1"/>
  <c r="F3045" i="1"/>
  <c r="F3404" i="1"/>
  <c r="F288" i="1"/>
  <c r="F1682" i="1"/>
  <c r="F2388" i="1"/>
  <c r="F242" i="1"/>
  <c r="F398" i="1"/>
  <c r="F1279" i="1"/>
  <c r="F2620" i="1"/>
  <c r="F2997" i="1"/>
  <c r="F291" i="1"/>
  <c r="F536" i="1"/>
  <c r="F3306" i="1"/>
  <c r="F1868" i="1"/>
  <c r="F3781" i="1"/>
  <c r="F367" i="1"/>
  <c r="F1222" i="1"/>
  <c r="F3413" i="1"/>
  <c r="F3237" i="1"/>
  <c r="F1295" i="1"/>
  <c r="F3340" i="1"/>
  <c r="F1572" i="1"/>
  <c r="F3269" i="1"/>
  <c r="F59" i="1"/>
  <c r="F3288" i="1"/>
  <c r="F1896" i="1"/>
  <c r="F1549" i="1"/>
  <c r="F1406" i="1"/>
  <c r="F1884" i="1"/>
  <c r="F3222" i="1"/>
  <c r="F834" i="1"/>
  <c r="F1198" i="1"/>
  <c r="F347" i="1"/>
  <c r="F287" i="1"/>
  <c r="F1218" i="1"/>
  <c r="F44" i="1"/>
  <c r="F1773" i="1"/>
  <c r="F1428" i="1"/>
  <c r="F797" i="1"/>
  <c r="F2312" i="1"/>
  <c r="F2427" i="1"/>
  <c r="F258" i="1"/>
  <c r="F303" i="1"/>
  <c r="F244" i="1"/>
  <c r="F3165" i="1"/>
  <c r="F1206" i="1"/>
  <c r="F743" i="1"/>
  <c r="F3256" i="1"/>
  <c r="F1207" i="1"/>
  <c r="F415" i="1"/>
  <c r="F1281" i="1"/>
  <c r="F1196" i="1"/>
  <c r="F2523" i="1"/>
  <c r="F1187" i="1"/>
  <c r="F370" i="1"/>
  <c r="F827" i="1"/>
  <c r="F399" i="1"/>
  <c r="F3264" i="1"/>
  <c r="F2307" i="1"/>
  <c r="F2604" i="1"/>
  <c r="F656" i="1"/>
  <c r="F2717" i="1"/>
  <c r="F1449" i="1"/>
  <c r="F1260" i="1"/>
  <c r="F2395" i="1"/>
  <c r="F1586" i="1"/>
  <c r="F2725" i="1"/>
  <c r="F2734" i="1"/>
  <c r="F1270" i="1"/>
  <c r="F379" i="1"/>
  <c r="F1883" i="1"/>
  <c r="F3046" i="1"/>
  <c r="F82" i="1"/>
  <c r="F310" i="1"/>
  <c r="F3679" i="1"/>
  <c r="F3216" i="1"/>
  <c r="F3220" i="1"/>
  <c r="F1540" i="1"/>
  <c r="F362" i="1"/>
  <c r="F3250" i="1"/>
  <c r="F30" i="1"/>
  <c r="F18" i="1"/>
  <c r="F51" i="1"/>
  <c r="F527" i="1"/>
  <c r="F3318" i="1"/>
  <c r="F2637" i="1"/>
  <c r="F351" i="1"/>
  <c r="F2613" i="1"/>
  <c r="F53" i="1"/>
  <c r="F2608" i="1"/>
  <c r="F3007" i="1"/>
  <c r="F3622" i="1"/>
  <c r="F2616" i="1"/>
  <c r="F419" i="1"/>
  <c r="F3" i="1"/>
  <c r="F2254" i="1"/>
  <c r="F1619" i="1"/>
  <c r="F1806" i="1"/>
  <c r="F1633" i="1"/>
  <c r="F1659" i="1"/>
  <c r="F1771" i="1"/>
  <c r="F2729" i="1"/>
  <c r="F1686" i="1"/>
  <c r="F45" i="1"/>
  <c r="F1676" i="1"/>
  <c r="F2302" i="1"/>
  <c r="F1766" i="1"/>
  <c r="F1874" i="1"/>
  <c r="F1795" i="1"/>
  <c r="F1634" i="1"/>
  <c r="F301" i="1"/>
  <c r="F2614" i="1"/>
  <c r="F348" i="1"/>
  <c r="F2668" i="1"/>
  <c r="F3015" i="1"/>
  <c r="F1632" i="1"/>
  <c r="F1482" i="1"/>
  <c r="F1210" i="1"/>
  <c r="F3274" i="1"/>
  <c r="F1459" i="1"/>
  <c r="F792" i="1"/>
  <c r="F1354" i="1"/>
  <c r="F1197" i="1"/>
  <c r="F3258" i="1"/>
  <c r="F755" i="1"/>
  <c r="F2805" i="1"/>
  <c r="F3244" i="1"/>
  <c r="F1561" i="1"/>
  <c r="F1680" i="1"/>
  <c r="F534" i="1"/>
  <c r="F3470" i="1"/>
  <c r="F2987" i="1"/>
  <c r="F1684" i="1"/>
  <c r="F842" i="1"/>
  <c r="F2718" i="1"/>
  <c r="F3483" i="1"/>
  <c r="F1553" i="1"/>
  <c r="F1030" i="1"/>
  <c r="F354" i="1"/>
  <c r="F54" i="1"/>
  <c r="F1652" i="1"/>
  <c r="F1897" i="1"/>
  <c r="F1272" i="1"/>
  <c r="F3391" i="1"/>
  <c r="F1399" i="1"/>
  <c r="F2968" i="1"/>
  <c r="F251" i="1"/>
  <c r="F402" i="1"/>
  <c r="F1031" i="1"/>
  <c r="F1381" i="1"/>
  <c r="F3248" i="1"/>
  <c r="F71" i="1"/>
  <c r="F1615" i="1"/>
  <c r="F2795" i="1"/>
  <c r="F1495" i="1"/>
  <c r="F397" i="1"/>
  <c r="F1895" i="1"/>
  <c r="F1033" i="1"/>
  <c r="F2965" i="1"/>
  <c r="F262" i="1"/>
  <c r="F2820" i="1"/>
  <c r="F751" i="1"/>
  <c r="F1587" i="1"/>
  <c r="F3436" i="1"/>
  <c r="F331" i="1"/>
  <c r="F1375" i="1"/>
  <c r="F3509" i="1"/>
  <c r="F1468" i="1"/>
  <c r="F5" i="1"/>
  <c r="F2999" i="1"/>
  <c r="F3465" i="1"/>
  <c r="F369" i="1"/>
  <c r="F350" i="1"/>
  <c r="F3175" i="1"/>
  <c r="F3360" i="1"/>
  <c r="F60" i="1"/>
  <c r="F1532" i="1"/>
  <c r="F3768" i="1"/>
  <c r="F1395" i="1"/>
  <c r="F3716" i="1"/>
  <c r="F3300" i="1"/>
  <c r="F3526" i="1"/>
  <c r="F798" i="1"/>
  <c r="F3577" i="1"/>
  <c r="F336" i="1"/>
  <c r="F3423" i="1"/>
  <c r="F56" i="1"/>
  <c r="F2932" i="1"/>
  <c r="F3024" i="1"/>
  <c r="F529" i="1"/>
  <c r="F3457" i="1"/>
  <c r="F304" i="1"/>
  <c r="F3402" i="1"/>
  <c r="F3408" i="1"/>
  <c r="F2813" i="1"/>
  <c r="F3290" i="1"/>
  <c r="F2541" i="1"/>
  <c r="F1484" i="1"/>
  <c r="F2992" i="1"/>
  <c r="F1703" i="1"/>
  <c r="F269" i="1"/>
  <c r="F1832" i="1"/>
  <c r="F364" i="1"/>
  <c r="F1679" i="1"/>
  <c r="F3211" i="1"/>
  <c r="F1413" i="1"/>
  <c r="F1268" i="1"/>
  <c r="F2830" i="1"/>
  <c r="F3435" i="1"/>
  <c r="F1591" i="1"/>
  <c r="F2383" i="1"/>
  <c r="F1220" i="1"/>
  <c r="F2269" i="1"/>
  <c r="F1401" i="1"/>
  <c r="F1191" i="1"/>
  <c r="F2284" i="1"/>
  <c r="F1863" i="1"/>
  <c r="F1434" i="1"/>
  <c r="F1568" i="1"/>
  <c r="F3362" i="1"/>
  <c r="F9" i="1"/>
  <c r="F365" i="1"/>
  <c r="F2422" i="1"/>
  <c r="F1189" i="1"/>
  <c r="F57" i="1"/>
  <c r="F1830" i="1"/>
  <c r="F2" i="1"/>
  <c r="F1813" i="1"/>
  <c r="F1798" i="1"/>
  <c r="F736" i="1"/>
  <c r="F3243" i="1"/>
  <c r="F2420" i="1"/>
  <c r="F2993" i="1"/>
  <c r="F337" i="1"/>
  <c r="F3018" i="1"/>
  <c r="F326" i="1"/>
  <c r="F1906" i="1"/>
  <c r="F48" i="1"/>
  <c r="F3304" i="1"/>
  <c r="F3043" i="1"/>
  <c r="F723" i="1"/>
  <c r="F1797" i="1"/>
  <c r="F2626" i="1"/>
  <c r="F2294" i="1"/>
  <c r="F2609" i="1"/>
  <c r="F2709" i="1"/>
  <c r="F2610" i="1"/>
  <c r="F2278" i="1"/>
  <c r="F657" i="1"/>
  <c r="F1877" i="1"/>
  <c r="F1687" i="1"/>
  <c r="F2480" i="1"/>
  <c r="F2738" i="1"/>
  <c r="F1715" i="1"/>
  <c r="F1467" i="1"/>
  <c r="F1814" i="1"/>
  <c r="F314" i="1"/>
  <c r="F1387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509" i="1"/>
  <c r="F1515" i="1"/>
  <c r="F2931" i="1"/>
  <c r="F3271" i="1"/>
  <c r="F3664" i="1"/>
  <c r="F3328" i="1"/>
  <c r="F1477" i="1"/>
  <c r="F3379" i="1"/>
  <c r="F1458" i="1"/>
  <c r="F1745" i="1"/>
  <c r="F1546" i="1"/>
  <c r="F421" i="1"/>
  <c r="F2527" i="1"/>
  <c r="F2977" i="1"/>
  <c r="F3378" i="1"/>
  <c r="F3048" i="1"/>
  <c r="F2469" i="1"/>
  <c r="F1728" i="1"/>
  <c r="F3365" i="1"/>
  <c r="F1029" i="1"/>
  <c r="F1447" i="1"/>
  <c r="F1476" i="1"/>
  <c r="F3714" i="1"/>
  <c r="F1621" i="1"/>
  <c r="F2474" i="1"/>
  <c r="F307" i="1"/>
  <c r="F1368" i="1"/>
  <c r="F400" i="1"/>
  <c r="F1612" i="1"/>
  <c r="F2234" i="1"/>
  <c r="F2535" i="1"/>
  <c r="F3588" i="1"/>
  <c r="F1793" i="1"/>
  <c r="F1887" i="1"/>
  <c r="F1188" i="1"/>
  <c r="F375" i="1"/>
  <c r="F730" i="1"/>
  <c r="F2731" i="1"/>
  <c r="F793" i="1"/>
  <c r="F1907" i="1"/>
  <c r="F358" i="1"/>
  <c r="F109" i="1"/>
  <c r="F1273" i="1"/>
  <c r="F2526" i="1"/>
  <c r="F2615" i="1"/>
  <c r="F1506" i="1"/>
  <c r="F1367" i="1"/>
  <c r="F3003" i="1"/>
  <c r="F1658" i="1"/>
  <c r="F1631" i="1"/>
  <c r="F1848" i="1"/>
  <c r="F1469" i="1"/>
  <c r="F818" i="1"/>
  <c r="F1529" i="1"/>
  <c r="F3767" i="1"/>
  <c r="F3156" i="1"/>
  <c r="F1283" i="1"/>
  <c r="F366" i="1"/>
  <c r="F3173" i="1"/>
  <c r="F3004" i="1"/>
  <c r="F67" i="1"/>
  <c r="F2316" i="1"/>
  <c r="F726" i="1"/>
  <c r="F3260" i="1"/>
  <c r="F1738" i="1"/>
  <c r="F1450" i="1"/>
  <c r="F3230" i="1"/>
  <c r="F3184" i="1"/>
  <c r="F3022" i="1"/>
  <c r="F749" i="1"/>
  <c r="F1028" i="1"/>
  <c r="F1373" i="1"/>
  <c r="F1474" i="1"/>
  <c r="F1256" i="1"/>
  <c r="F2275" i="1"/>
  <c r="F1280" i="1"/>
  <c r="F1264" i="1"/>
  <c r="F371" i="1"/>
  <c r="F1215" i="1"/>
  <c r="F2552" i="1"/>
  <c r="F3312" i="1"/>
  <c r="F2532" i="1"/>
  <c r="F1855" i="1"/>
  <c r="F1593" i="1"/>
  <c r="F1421" i="1"/>
  <c r="F1820" i="1"/>
  <c r="F1609" i="1"/>
  <c r="F1690" i="1"/>
  <c r="F741" i="1"/>
  <c r="F38" i="1"/>
  <c r="F1618" i="1"/>
  <c r="F1508" i="1"/>
  <c r="F3268" i="1"/>
  <c r="F376" i="1"/>
  <c r="F104" i="1"/>
  <c r="F1363" i="1"/>
  <c r="F1710" i="1"/>
  <c r="F2786" i="1"/>
  <c r="F3529" i="1"/>
  <c r="F91" i="1"/>
  <c r="F1784" i="1"/>
  <c r="F2379" i="1"/>
  <c r="F3788" i="1"/>
  <c r="F2721" i="1"/>
  <c r="F341" i="1"/>
  <c r="F1398" i="1"/>
  <c r="F1861" i="1"/>
  <c r="F88" i="1"/>
  <c r="F1836" i="1"/>
  <c r="F1211" i="1"/>
  <c r="F2972" i="1"/>
  <c r="F2531" i="1"/>
  <c r="F1480" i="1"/>
  <c r="F3426" i="1"/>
  <c r="F1203" i="1"/>
  <c r="F2550" i="1"/>
  <c r="F1253" i="1"/>
  <c r="F835" i="1"/>
  <c r="F3344" i="1"/>
  <c r="F410" i="1"/>
  <c r="F804" i="1"/>
  <c r="F1717" i="1"/>
  <c r="F16" i="1"/>
  <c r="F1856" i="1"/>
  <c r="F1457" i="1"/>
  <c r="F3752" i="1"/>
  <c r="F1528" i="1"/>
  <c r="F1723" i="1"/>
  <c r="F3215" i="1"/>
  <c r="F3386" i="1"/>
  <c r="F2498" i="1"/>
  <c r="F2824" i="1"/>
  <c r="F3334" i="1"/>
  <c r="F1350" i="1"/>
  <c r="F3241" i="1"/>
  <c r="F3281" i="1"/>
  <c r="F3576" i="1"/>
  <c r="F1575" i="1"/>
  <c r="F1259" i="1"/>
  <c r="F2714" i="1"/>
  <c r="F836" i="1"/>
  <c r="F283" i="1"/>
  <c r="F2549" i="1"/>
  <c r="F2283" i="1"/>
  <c r="F3555" i="1"/>
  <c r="F3251" i="1"/>
  <c r="F1534" i="1"/>
  <c r="F1749" i="1"/>
  <c r="F3544" i="1"/>
  <c r="F3158" i="1"/>
  <c r="F828" i="1"/>
  <c r="F3350" i="1"/>
  <c r="F3299" i="1"/>
  <c r="F806" i="1"/>
  <c r="F2454" i="1"/>
  <c r="F325" i="1"/>
  <c r="F1034" i="1"/>
  <c r="F1608" i="1"/>
  <c r="F35" i="1"/>
  <c r="F2304" i="1"/>
  <c r="F1639" i="1"/>
  <c r="F1217" i="1"/>
  <c r="F1800" i="1"/>
  <c r="F2452" i="1"/>
  <c r="F1808" i="1"/>
  <c r="F2635" i="1"/>
  <c r="F248" i="1"/>
  <c r="F540" i="1"/>
  <c r="F320" i="1"/>
  <c r="F1663" i="1"/>
  <c r="F1805" i="1"/>
  <c r="F1635" i="1"/>
  <c r="F2724" i="1"/>
  <c r="F3026" i="1"/>
  <c r="F1655" i="1"/>
  <c r="F658" i="1"/>
  <c r="F1351" i="1"/>
  <c r="F1521" i="1"/>
  <c r="F1531" i="1"/>
  <c r="F1554" i="1"/>
  <c r="F3157" i="1"/>
  <c r="F254" i="1"/>
  <c r="F1865" i="1"/>
  <c r="F2975" i="1"/>
  <c r="F1503" i="1"/>
  <c r="F1891" i="1"/>
  <c r="F3030" i="1"/>
  <c r="F1892" i="1"/>
  <c r="F3050" i="1"/>
  <c r="F1538" i="1"/>
  <c r="F1409" i="1"/>
  <c r="F3536" i="1"/>
  <c r="F63" i="1"/>
  <c r="F2740" i="1"/>
  <c r="F1846" i="1"/>
  <c r="F3614" i="1"/>
  <c r="F788" i="1"/>
  <c r="F115" i="1"/>
  <c r="F1390" i="1"/>
  <c r="F249" i="1"/>
  <c r="F1853" i="1"/>
  <c r="F1036" i="1"/>
  <c r="F2631" i="1"/>
  <c r="F390" i="1"/>
  <c r="F1759" i="1"/>
  <c r="F733" i="1"/>
  <c r="F2809" i="1"/>
  <c r="F1494" i="1"/>
  <c r="F1610" i="1"/>
  <c r="F739" i="1"/>
  <c r="F3283" i="1"/>
  <c r="F1473" i="1"/>
  <c r="F1870" i="1"/>
  <c r="F525" i="1"/>
  <c r="F13" i="1"/>
  <c r="F847" i="1"/>
  <c r="F293" i="1"/>
  <c r="F47" i="1"/>
  <c r="F3235" i="1"/>
  <c r="F266" i="1"/>
  <c r="F2801" i="1"/>
  <c r="F841" i="1"/>
  <c r="F3657" i="1"/>
  <c r="F1535" i="1"/>
  <c r="F1369" i="1"/>
  <c r="F3160" i="1"/>
  <c r="F2969" i="1"/>
  <c r="F3363" i="1"/>
  <c r="F3556" i="1"/>
  <c r="F2814" i="1"/>
  <c r="F120" i="1"/>
  <c r="F3491" i="1"/>
  <c r="F321" i="1"/>
  <c r="F754" i="1"/>
  <c r="F270" i="1"/>
  <c r="F267" i="1"/>
  <c r="F1496" i="1"/>
  <c r="F1370" i="1"/>
  <c r="F3700" i="1"/>
  <c r="F3774" i="1"/>
  <c r="F1904" i="1"/>
  <c r="F3824" i="1"/>
  <c r="F2963" i="1"/>
  <c r="F3177" i="1"/>
  <c r="F725" i="1"/>
  <c r="F3262" i="1"/>
  <c r="F1872" i="1"/>
  <c r="F3279" i="1"/>
  <c r="F3775" i="1"/>
  <c r="F1694" i="1"/>
  <c r="F275" i="1"/>
  <c r="F49" i="1"/>
  <c r="F3354" i="1"/>
  <c r="F1763" i="1"/>
  <c r="F1383" i="1"/>
  <c r="F3497" i="1"/>
  <c r="F1537" i="1"/>
  <c r="F1274" i="1"/>
  <c r="F3438" i="1"/>
  <c r="F3658" i="1"/>
  <c r="F3687" i="1"/>
  <c r="F3827" i="1"/>
  <c r="F405" i="1"/>
  <c r="F3442" i="1"/>
  <c r="F94" i="1"/>
  <c r="F2821" i="1"/>
  <c r="F1497" i="1"/>
  <c r="F1739" i="1"/>
  <c r="F2787" i="1"/>
  <c r="F523" i="1"/>
  <c r="F3333" i="1"/>
  <c r="F1251" i="1"/>
  <c r="F1352" i="1"/>
  <c r="F114" i="1"/>
  <c r="F3371" i="1"/>
  <c r="F247" i="1"/>
  <c r="F3750" i="1"/>
  <c r="F3210" i="1"/>
  <c r="F3755" i="1"/>
  <c r="F2663" i="1"/>
  <c r="F1466" i="1"/>
  <c r="F3466" i="1"/>
  <c r="F746" i="1"/>
  <c r="F522" i="1"/>
  <c r="F2984" i="1"/>
  <c r="F2976" i="1"/>
  <c r="F761" i="1"/>
  <c r="F2800" i="1"/>
  <c r="F2981" i="1"/>
  <c r="F843" i="1"/>
  <c r="F3353" i="1"/>
  <c r="F1689" i="1"/>
  <c r="F3762" i="1"/>
  <c r="F838" i="1"/>
  <c r="F2546" i="1"/>
  <c r="F3723" i="1"/>
  <c r="F2966" i="1"/>
  <c r="F108" i="1"/>
  <c r="F3571" i="1"/>
  <c r="F3337" i="1"/>
  <c r="F3689" i="1"/>
  <c r="F3592" i="1"/>
  <c r="F801" i="1"/>
  <c r="F2476" i="1"/>
  <c r="F102" i="1"/>
  <c r="F296" i="1"/>
  <c r="F2524" i="1"/>
  <c r="F3765" i="1"/>
  <c r="F3830" i="1"/>
  <c r="F3287" i="1"/>
  <c r="F1683" i="1"/>
  <c r="F1348" i="1"/>
  <c r="F3475" i="1"/>
  <c r="F1202" i="1"/>
  <c r="F396" i="1"/>
  <c r="F1772" i="1"/>
  <c r="F1037" i="1"/>
  <c r="F1829" i="1"/>
  <c r="F1582" i="1"/>
  <c r="F3295" i="1"/>
  <c r="F1839" i="1"/>
  <c r="F3278" i="1"/>
  <c r="F3023" i="1"/>
  <c r="F3219" i="1"/>
  <c r="F1038" i="1"/>
  <c r="F1747" i="1"/>
  <c r="F3783" i="1"/>
  <c r="F292" i="1"/>
  <c r="F1487" i="1"/>
  <c r="F62" i="1"/>
  <c r="F3725" i="1"/>
  <c r="F3162" i="1"/>
  <c r="F3346" i="1"/>
  <c r="F3758" i="1"/>
  <c r="F1502" i="1"/>
  <c r="F119" i="1"/>
  <c r="F2533" i="1"/>
  <c r="F2810" i="1"/>
  <c r="F810" i="1"/>
  <c r="F3676" i="1"/>
  <c r="F752" i="1"/>
  <c r="F1400" i="1"/>
  <c r="F3186" i="1"/>
  <c r="F3726" i="1"/>
  <c r="F1757" i="1"/>
  <c r="F3181" i="1"/>
  <c r="F3020" i="1"/>
  <c r="F1809" i="1"/>
  <c r="F1776" i="1"/>
  <c r="F1666" i="1"/>
  <c r="F2292" i="1"/>
  <c r="F1224" i="1"/>
  <c r="F1481" i="1"/>
  <c r="F2501" i="1"/>
  <c r="F1377" i="1"/>
  <c r="F276" i="1"/>
  <c r="F852" i="1"/>
  <c r="F2400" i="1"/>
  <c r="F278" i="1"/>
  <c r="F382" i="1"/>
  <c r="F2403" i="1"/>
  <c r="F1389" i="1"/>
  <c r="F329" i="1"/>
  <c r="F3047" i="1"/>
  <c r="F1448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1782" i="1"/>
  <c r="F3400" i="1"/>
  <c r="F3761" i="1"/>
  <c r="F3317" i="1"/>
  <c r="F1407" i="1"/>
  <c r="F3770" i="1"/>
  <c r="F3275" i="1"/>
  <c r="F2530" i="1"/>
  <c r="F817" i="1"/>
  <c r="F1734" i="1"/>
  <c r="F3361" i="1"/>
  <c r="F1755" i="1"/>
  <c r="F3504" i="1"/>
  <c r="F809" i="1"/>
  <c r="F861" i="1"/>
  <c r="F811" i="1"/>
  <c r="F1275" i="1"/>
  <c r="F3223" i="1"/>
  <c r="F2303" i="1"/>
  <c r="F1405" i="1"/>
  <c r="F3383" i="1"/>
  <c r="F2529" i="1"/>
  <c r="F3307" i="1"/>
  <c r="F1880" i="1"/>
  <c r="F3628" i="1"/>
  <c r="F1483" i="1"/>
  <c r="F2940" i="1"/>
  <c r="F32" i="1"/>
  <c r="F3159" i="1"/>
  <c r="F1479" i="1"/>
  <c r="F3420" i="1"/>
  <c r="F3719" i="1"/>
  <c r="F1711" i="1"/>
  <c r="F1290" i="1"/>
  <c r="F3236" i="1"/>
  <c r="F3697" i="1"/>
  <c r="F3604" i="1"/>
  <c r="F84" i="1"/>
  <c r="F533" i="1"/>
  <c r="F3519" i="1"/>
  <c r="F7" i="1"/>
  <c r="F1816" i="1"/>
  <c r="F2713" i="1"/>
  <c r="F3336" i="1"/>
  <c r="F3494" i="1"/>
  <c r="F1499" i="1"/>
  <c r="F3428" i="1"/>
  <c r="F2450" i="1"/>
  <c r="F3051" i="1"/>
  <c r="F1378" i="1"/>
  <c r="F2553" i="1"/>
  <c r="F738" i="1"/>
  <c r="F1429" i="1"/>
  <c r="F1200" i="1"/>
  <c r="F181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1719" i="1"/>
  <c r="F1512" i="1"/>
  <c r="F2486" i="1"/>
  <c r="F1267" i="1"/>
  <c r="F77" i="1"/>
  <c r="F800" i="1"/>
  <c r="F1706" i="1"/>
  <c r="F246" i="1"/>
  <c r="F118" i="1"/>
  <c r="F1397" i="1"/>
  <c r="F2548" i="1"/>
  <c r="F2841" i="1"/>
  <c r="F3685" i="1"/>
  <c r="F1441" i="1"/>
  <c r="F526" i="1"/>
  <c r="F1292" i="1"/>
  <c r="F3759" i="1"/>
  <c r="F3696" i="1"/>
  <c r="F2543" i="1"/>
  <c r="F1858" i="1"/>
  <c r="F343" i="1"/>
  <c r="F3376" i="1"/>
  <c r="F2970" i="1"/>
  <c r="F854" i="1"/>
  <c r="F3335" i="1"/>
  <c r="F3823" i="1"/>
  <c r="F3352" i="1"/>
  <c r="F356" i="1"/>
  <c r="F90" i="1"/>
  <c r="F3717" i="1"/>
  <c r="F1792" i="1"/>
  <c r="F3152" i="1"/>
  <c r="F2937" i="1"/>
  <c r="F3673" i="1"/>
  <c r="F3384" i="1"/>
  <c r="F3153" i="1"/>
  <c r="F10" i="1"/>
  <c r="F103" i="1"/>
  <c r="F532" i="1"/>
  <c r="F306" i="1"/>
  <c r="F1358" i="1"/>
  <c r="F1514" i="1"/>
  <c r="F3587" i="1"/>
  <c r="F3017" i="1"/>
  <c r="F3485" i="1"/>
  <c r="F1579" i="1"/>
  <c r="F3343" i="1"/>
  <c r="F1819" i="1"/>
  <c r="F538" i="1"/>
  <c r="F1262" i="1"/>
  <c r="F3722" i="1"/>
  <c r="F3528" i="1"/>
  <c r="F3324" i="1"/>
  <c r="F3263" i="1"/>
  <c r="F121" i="1"/>
  <c r="F3562" i="1"/>
  <c r="F100" i="1"/>
  <c r="F2478" i="1"/>
  <c r="F3188" i="1"/>
  <c r="F1605" i="1"/>
  <c r="F2973" i="1"/>
  <c r="F3225" i="1"/>
  <c r="F2934" i="1"/>
  <c r="F2424" i="1"/>
  <c r="F1023" i="1"/>
  <c r="F3155" i="1"/>
  <c r="F1442" i="1"/>
  <c r="F845" i="1"/>
  <c r="F1678" i="1"/>
  <c r="F2232" i="1"/>
  <c r="F1257" i="1"/>
  <c r="F846" i="1"/>
  <c r="F3458" i="1"/>
  <c r="F274" i="1"/>
  <c r="F3488" i="1"/>
  <c r="F64" i="1"/>
  <c r="F1899" i="1"/>
  <c r="F3829" i="1"/>
  <c r="F3035" i="1"/>
  <c r="F1293" i="1"/>
  <c r="F2818" i="1"/>
  <c r="F3684" i="1"/>
  <c r="F3484" i="1"/>
  <c r="F3342" i="1"/>
  <c r="F305" i="1"/>
  <c r="F3302" i="1"/>
  <c r="F1302" i="1"/>
  <c r="F3303" i="1"/>
  <c r="F1724" i="1"/>
  <c r="F1576" i="1"/>
  <c r="F3608" i="1"/>
  <c r="F1669" i="1"/>
  <c r="F3212" i="1"/>
  <c r="F2928" i="1"/>
  <c r="F3498" i="1"/>
  <c r="F31" i="1"/>
  <c r="F2556" i="1"/>
  <c r="F1837" i="1"/>
  <c r="F3490" i="1"/>
  <c r="F93" i="1"/>
  <c r="F824" i="1"/>
  <c r="F753" i="1"/>
  <c r="F3691" i="1"/>
  <c r="F3389" i="1"/>
  <c r="F3301" i="1"/>
  <c r="F3169" i="1"/>
  <c r="F1713" i="1"/>
  <c r="F3586" i="1"/>
  <c r="F1523" i="1"/>
  <c r="F524" i="1"/>
  <c r="F1600" i="1"/>
  <c r="F2979" i="1"/>
  <c r="F3606" i="1"/>
  <c r="F3682" i="1"/>
  <c r="F1419" i="1"/>
  <c r="F2808" i="1"/>
  <c r="F380" i="1"/>
  <c r="F1360" i="1"/>
  <c r="F2380" i="1"/>
  <c r="F3663" i="1"/>
  <c r="F1908" i="1"/>
  <c r="F2833" i="1"/>
  <c r="F3595" i="1"/>
  <c r="F3623" i="1"/>
  <c r="F55" i="1"/>
  <c r="F2982" i="1"/>
  <c r="F3690" i="1"/>
  <c r="F3704" i="1"/>
  <c r="F3424" i="1"/>
  <c r="F3836" i="1"/>
  <c r="F1890" i="1"/>
  <c r="F3412" i="1"/>
  <c r="F3585" i="1"/>
  <c r="F1709" i="1"/>
  <c r="F1864" i="1"/>
  <c r="F1871" i="1"/>
  <c r="F799" i="1"/>
  <c r="F3042" i="1"/>
  <c r="F742" i="1"/>
  <c r="F1566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3669" i="1"/>
  <c r="F3575" i="1"/>
  <c r="F3517" i="1"/>
  <c r="F3627" i="1"/>
  <c r="F3661" i="1"/>
  <c r="F3356" i="1"/>
  <c r="F2804" i="1"/>
  <c r="F3286" i="1"/>
  <c r="F3674" i="1"/>
  <c r="F3508" i="1"/>
  <c r="F339" i="1"/>
  <c r="F2791" i="1"/>
  <c r="F3005" i="1"/>
  <c r="F3010" i="1"/>
  <c r="F3176" i="1"/>
  <c r="F3439" i="1"/>
  <c r="F3469" i="1"/>
  <c r="F1835" i="1"/>
  <c r="F661" i="1"/>
  <c r="F3242" i="1"/>
  <c r="F12" i="1"/>
  <c r="F654" i="1"/>
  <c r="F2562" i="1"/>
  <c r="F1543" i="1"/>
  <c r="F1574" i="1"/>
  <c r="F1722" i="1"/>
  <c r="F2832" i="1"/>
  <c r="F3377" i="1"/>
  <c r="F3414" i="1"/>
  <c r="F748" i="1"/>
  <c r="F3403" i="1"/>
  <c r="F3707" i="1"/>
  <c r="F407" i="1"/>
  <c r="F1802" i="1"/>
  <c r="F2815" i="1"/>
  <c r="F1456" i="1"/>
  <c r="F3515" i="1"/>
  <c r="F3471" i="1"/>
  <c r="F3240" i="1"/>
  <c r="F1392" i="1"/>
  <c r="F408" i="1"/>
  <c r="F3421" i="1"/>
  <c r="F795" i="1"/>
  <c r="F3532" i="1"/>
  <c r="F3267" i="1"/>
  <c r="F1193" i="1"/>
  <c r="F2835" i="1"/>
  <c r="F1201" i="1"/>
  <c r="F1439" i="1"/>
  <c r="F36" i="1"/>
  <c r="F3597" i="1"/>
  <c r="F3232" i="1"/>
  <c r="F2298" i="1"/>
  <c r="F1604" i="1"/>
  <c r="F1824" i="1"/>
  <c r="F1799" i="1"/>
  <c r="F1641" i="1"/>
  <c r="F2318" i="1"/>
  <c r="F1403" i="1"/>
  <c r="F1893" i="1"/>
  <c r="F1670" i="1"/>
  <c r="F2313" i="1"/>
  <c r="F1818" i="1"/>
  <c r="F3027" i="1"/>
  <c r="F264" i="1"/>
  <c r="F2428" i="1"/>
  <c r="F1783" i="1"/>
  <c r="F1843" i="1"/>
  <c r="F1584" i="1"/>
  <c r="F1513" i="1"/>
  <c r="F1250" i="1"/>
  <c r="F651" i="1"/>
  <c r="F2373" i="1"/>
  <c r="F3613" i="1"/>
  <c r="F1541" i="1"/>
  <c r="F1748" i="1"/>
  <c r="F1214" i="1"/>
  <c r="F414" i="1"/>
  <c r="F3224" i="1"/>
  <c r="F3618" i="1"/>
  <c r="F3170" i="1"/>
  <c r="F1357" i="1"/>
  <c r="F1511" i="1"/>
  <c r="F839" i="1"/>
  <c r="F1565" i="1"/>
  <c r="F735" i="1"/>
  <c r="F1714" i="1"/>
  <c r="F3625" i="1"/>
  <c r="F3756" i="1"/>
  <c r="F3782" i="1"/>
  <c r="F1828" i="1"/>
  <c r="F2788" i="1"/>
  <c r="F3179" i="1"/>
  <c r="F2834" i="1"/>
  <c r="F3486" i="1"/>
  <c r="F1394" i="1"/>
  <c r="F3265" i="1"/>
  <c r="F2628" i="1"/>
  <c r="F3339" i="1"/>
  <c r="F40" i="1"/>
  <c r="F3313" i="1"/>
  <c r="F1596" i="1"/>
  <c r="F1404" i="1"/>
  <c r="F3185" i="1"/>
  <c r="F1611" i="1"/>
  <c r="F1453" i="1"/>
  <c r="F2812" i="1"/>
  <c r="F2936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589" i="1"/>
  <c r="F2842" i="1"/>
  <c r="F3367" i="1"/>
  <c r="F3507" i="1"/>
  <c r="F2542" i="1"/>
  <c r="F3280" i="1"/>
  <c r="F3266" i="1"/>
  <c r="F2935" i="1"/>
  <c r="F1867" i="1"/>
  <c r="F3443" i="1"/>
  <c r="F3599" i="1"/>
  <c r="F2811" i="1"/>
  <c r="F3563" i="1"/>
  <c r="F1349" i="1"/>
  <c r="F760" i="1"/>
  <c r="F1297" i="1"/>
  <c r="F757" i="1"/>
  <c r="F728" i="1"/>
  <c r="F1492" i="1"/>
  <c r="F3322" i="1"/>
  <c r="F3616" i="1"/>
  <c r="F3701" i="1"/>
  <c r="F794" i="1"/>
  <c r="F1760" i="1"/>
  <c r="F2315" i="1"/>
  <c r="F3314" i="1"/>
  <c r="F1304" i="1"/>
  <c r="F1720" i="1"/>
  <c r="F1911" i="1"/>
  <c r="F3289" i="1"/>
  <c r="F3518" i="1"/>
  <c r="F3546" i="1"/>
  <c r="F3776" i="1"/>
  <c r="F2726" i="1"/>
  <c r="F378" i="1"/>
  <c r="F2988" i="1"/>
  <c r="F3780" i="1"/>
  <c r="F3557" i="1"/>
  <c r="F1445" i="1"/>
  <c r="F1854" i="1"/>
  <c r="F272" i="1"/>
  <c r="F1498" i="1"/>
  <c r="F805" i="1"/>
  <c r="F3254" i="1"/>
  <c r="F747" i="1"/>
  <c r="F1385" i="1"/>
  <c r="F1817" i="1"/>
  <c r="F1223" i="1"/>
  <c r="F74" i="1"/>
  <c r="F107" i="1"/>
  <c r="F1731" i="1"/>
  <c r="F3154" i="1"/>
  <c r="F3558" i="1"/>
  <c r="F1520" i="1"/>
  <c r="F3450" i="1"/>
  <c r="F3550" i="1"/>
  <c r="F3815" i="1"/>
  <c r="F2617" i="1"/>
  <c r="F2308" i="1"/>
  <c r="F1032" i="1"/>
  <c r="F647" i="1"/>
  <c r="F1462" i="1"/>
  <c r="F2257" i="1"/>
  <c r="F1730" i="1"/>
  <c r="F1025" i="1"/>
  <c r="F1696" i="1"/>
  <c r="F1380" i="1"/>
  <c r="F2547" i="1"/>
  <c r="F1525" i="1"/>
  <c r="F1578" i="1"/>
  <c r="F1190" i="1"/>
  <c r="F2632" i="1"/>
  <c r="F3698" i="1"/>
  <c r="F1764" i="1"/>
  <c r="F3787" i="1"/>
  <c r="F1750" i="1"/>
  <c r="F840" i="1"/>
  <c r="F3779" i="1"/>
  <c r="F404" i="1"/>
  <c r="F1500" i="1"/>
  <c r="F3459" i="1"/>
  <c r="F1516" i="1"/>
  <c r="F822" i="1"/>
  <c r="F1216" i="1"/>
  <c r="F853" i="1"/>
  <c r="F3540" i="1"/>
  <c r="F3270" i="1"/>
  <c r="F3489" i="1"/>
  <c r="F3594" i="1"/>
  <c r="F3320" i="1"/>
  <c r="F1359" i="1"/>
  <c r="F1486" i="1"/>
  <c r="F1560" i="1"/>
  <c r="F1790" i="1"/>
  <c r="F3292" i="1"/>
  <c r="F1607" i="1"/>
  <c r="F539" i="1"/>
  <c r="F1247" i="1"/>
  <c r="F2829" i="1"/>
  <c r="F2840" i="1"/>
  <c r="F3349" i="1"/>
  <c r="F68" i="1"/>
  <c r="F25" i="1"/>
  <c r="F837" i="1"/>
  <c r="F1248" i="1"/>
  <c r="F1478" i="1"/>
  <c r="F3769" i="1"/>
  <c r="F69" i="1"/>
  <c r="F1909" i="1"/>
  <c r="F3315" i="1"/>
  <c r="F1598" i="1"/>
  <c r="F3174" i="1"/>
  <c r="F1024" i="1"/>
  <c r="F3572" i="1"/>
  <c r="F2625" i="1"/>
  <c r="F65" i="1"/>
  <c r="F1726" i="1"/>
  <c r="F3480" i="1"/>
  <c r="F3172" i="1"/>
  <c r="F803" i="1"/>
  <c r="F2429" i="1"/>
  <c r="F3659" i="1"/>
  <c r="F2280" i="1"/>
  <c r="F3681" i="1"/>
  <c r="F3434" i="1"/>
  <c r="F2425" i="1"/>
  <c r="F3814" i="1"/>
  <c r="F1527" i="1"/>
  <c r="F3432" i="1"/>
  <c r="F3699" i="1"/>
  <c r="F50" i="1"/>
  <c r="F2828" i="1"/>
  <c r="F1732" i="1"/>
  <c r="F2794" i="1"/>
  <c r="F2557" i="1"/>
  <c r="F1844" i="1"/>
  <c r="F3819" i="1"/>
  <c r="F1913" i="1"/>
  <c r="F3409" i="1"/>
  <c r="F649" i="1"/>
  <c r="F17" i="1"/>
  <c r="F1585" i="1"/>
  <c r="F1736" i="1"/>
  <c r="F3259" i="1"/>
  <c r="F3501" i="1"/>
  <c r="F2974" i="1"/>
  <c r="F3163" i="1"/>
  <c r="F1544" i="1"/>
  <c r="F2536" i="1"/>
  <c r="F3388" i="1"/>
  <c r="F3568" i="1"/>
  <c r="F1300" i="1"/>
  <c r="F3603" i="1"/>
  <c r="F1246" i="1"/>
  <c r="F756" i="1"/>
  <c r="F3381" i="1"/>
  <c r="F2487" i="1"/>
  <c r="F3537" i="1"/>
  <c r="F3282" i="1"/>
  <c r="F3467" i="1"/>
  <c r="F1303" i="1"/>
  <c r="F3430" i="1"/>
  <c r="F537" i="1"/>
  <c r="F2790" i="1"/>
  <c r="F2793" i="1"/>
  <c r="F3680" i="1"/>
  <c r="F3227" i="1"/>
  <c r="F3839" i="1"/>
  <c r="F3474" i="1"/>
  <c r="F1559" i="1"/>
  <c r="F3784" i="1"/>
  <c r="F1287" i="1"/>
  <c r="F409" i="1"/>
  <c r="F3715" i="1"/>
  <c r="F42" i="1"/>
  <c r="F3521" i="1"/>
  <c r="F1263" i="1"/>
  <c r="F1573" i="1"/>
  <c r="F3811" i="1"/>
  <c r="F3841" i="1"/>
  <c r="F1286" i="1"/>
  <c r="F1545" i="1"/>
  <c r="F3359" i="1"/>
  <c r="F3476" i="1"/>
  <c r="F3620" i="1"/>
  <c r="F1501" i="1"/>
  <c r="F1744" i="1"/>
  <c r="F3522" i="1"/>
  <c r="F3729" i="1"/>
  <c r="F1518" i="1"/>
  <c r="F1485" i="1"/>
  <c r="F3655" i="1"/>
  <c r="F1735" i="1"/>
  <c r="F750" i="1"/>
  <c r="F3375" i="1"/>
  <c r="F3777" i="1"/>
  <c r="F22" i="1"/>
  <c r="F535" i="1"/>
  <c r="F3218" i="1"/>
  <c r="F1455" i="1"/>
  <c r="F43" i="1"/>
  <c r="F46" i="1"/>
  <c r="F1780" i="1"/>
  <c r="F2475" i="1"/>
  <c r="F2482" i="1"/>
  <c r="F3387" i="1"/>
  <c r="F3405" i="1"/>
  <c r="F3433" i="1"/>
  <c r="F3447" i="1"/>
  <c r="F3629" i="1"/>
  <c r="F3772" i="1"/>
  <c r="F1859" i="1"/>
  <c r="F3611" i="1"/>
  <c r="F722" i="1"/>
  <c r="F3178" i="1"/>
  <c r="F1765" i="1"/>
  <c r="F3330" i="1"/>
  <c r="F3150" i="1"/>
  <c r="F2929" i="1"/>
  <c r="F73" i="1"/>
  <c r="F3305" i="1"/>
  <c r="F3479" i="1"/>
  <c r="F832" i="1"/>
  <c r="F3272" i="1"/>
  <c r="F3277" i="1"/>
  <c r="F1490" i="1"/>
  <c r="F3357" i="1"/>
  <c r="F3385" i="1"/>
  <c r="F3032" i="1"/>
  <c r="F2605" i="1"/>
  <c r="F1519" i="1"/>
  <c r="F1294" i="1"/>
  <c r="F791" i="1"/>
  <c r="F3419" i="1"/>
  <c r="F3500" i="1"/>
  <c r="F3530" i="1"/>
  <c r="F3487" i="1"/>
  <c r="F1424" i="1"/>
  <c r="F826" i="1"/>
  <c r="F3596" i="1"/>
  <c r="F3246" i="1"/>
  <c r="F1653" i="1"/>
  <c r="F2551" i="1"/>
  <c r="F3499" i="1"/>
  <c r="F1022" i="1"/>
  <c r="F1346" i="1"/>
  <c r="F1821" i="1"/>
  <c r="F110" i="1"/>
  <c r="F833" i="1"/>
  <c r="F1740" i="1"/>
  <c r="F1602" i="1"/>
  <c r="F1662" i="1"/>
  <c r="F1376" i="1"/>
  <c r="F1902" i="1"/>
  <c r="F3308" i="1"/>
  <c r="F3656" i="1"/>
  <c r="F1362" i="1"/>
  <c r="F3180" i="1"/>
  <c r="F3605" i="1"/>
  <c r="F1548" i="1"/>
  <c r="F815" i="1"/>
  <c r="F3012" i="1"/>
  <c r="F2555" i="1"/>
  <c r="F802" i="1"/>
  <c r="F785" i="1"/>
  <c r="F1040" i="1"/>
  <c r="F3298" i="1"/>
  <c r="F1505" i="1"/>
  <c r="F3482" i="1"/>
  <c r="F3816" i="1"/>
  <c r="F819" i="1"/>
  <c r="F1597" i="1"/>
  <c r="F3161" i="1"/>
  <c r="F1471" i="1"/>
  <c r="F2939" i="1"/>
  <c r="F1777" i="1"/>
  <c r="F2624" i="1"/>
  <c r="F3273" i="1"/>
  <c r="F3044" i="1"/>
  <c r="F3481" i="1"/>
  <c r="F2497" i="1"/>
  <c r="F1415" i="1"/>
  <c r="F1291" i="1"/>
  <c r="F3573" i="1"/>
  <c r="F3812" i="1"/>
  <c r="F3708" i="1"/>
  <c r="F1418" i="1"/>
  <c r="F3692" i="1"/>
  <c r="F3818" i="1"/>
  <c r="F1265" i="1"/>
  <c r="F1524" i="1"/>
  <c r="F1461" i="1"/>
  <c r="F3372" i="1"/>
  <c r="F98" i="1"/>
  <c r="F528" i="1"/>
  <c r="F652" i="1"/>
  <c r="F2276" i="1"/>
  <c r="F3724" i="1"/>
  <c r="F1707" i="1"/>
  <c r="F3253" i="1"/>
  <c r="F2669" i="1"/>
  <c r="F1601" i="1"/>
  <c r="F3520" i="1"/>
  <c r="F3348" i="1"/>
  <c r="F2967" i="1"/>
  <c r="F1288" i="1"/>
  <c r="F2816" i="1"/>
  <c r="F1841" i="1"/>
  <c r="F740" i="1"/>
  <c r="F3332" i="1"/>
  <c r="F101" i="1"/>
  <c r="F3395" i="1"/>
  <c r="F1470" i="1"/>
  <c r="F812" i="1"/>
  <c r="F3545" i="1"/>
  <c r="F3398" i="1"/>
  <c r="F1842" i="1"/>
  <c r="F3390" i="1"/>
  <c r="F1372" i="1"/>
  <c r="F1712" i="1"/>
  <c r="F1718" i="1"/>
  <c r="F3392" i="1"/>
  <c r="F3760" i="1"/>
  <c r="F3553" i="1"/>
  <c r="F3326" i="1"/>
  <c r="F1562" i="1"/>
  <c r="F3358" i="1"/>
  <c r="F3513" i="1"/>
  <c r="F2496" i="1"/>
  <c r="F255" i="1"/>
  <c r="F19" i="1"/>
  <c r="F3503" i="1"/>
  <c r="F3660" i="1"/>
  <c r="F3703" i="1"/>
  <c r="F1454" i="1"/>
  <c r="F1838" i="1"/>
  <c r="F2489" i="1"/>
  <c r="F3580" i="1"/>
  <c r="F3033" i="1"/>
  <c r="F3429" i="1"/>
  <c r="F3495" i="1"/>
  <c r="F3583" i="1"/>
  <c r="F3766" i="1"/>
  <c r="F857" i="1"/>
  <c r="F744" i="1"/>
  <c r="F417" i="1"/>
  <c r="F3524" i="1"/>
  <c r="F1681" i="1"/>
  <c r="F3001" i="1"/>
  <c r="F1035" i="1"/>
  <c r="F3712" i="1"/>
  <c r="F112" i="1"/>
  <c r="F81" i="1"/>
  <c r="F1379" i="1"/>
  <c r="F830" i="1"/>
  <c r="F105" i="1"/>
  <c r="F1569" i="1"/>
  <c r="F28" i="1"/>
  <c r="F2560" i="1"/>
  <c r="F3764" i="1"/>
  <c r="F2783" i="1"/>
  <c r="F3151" i="1"/>
  <c r="F3615" i="1"/>
  <c r="F2305" i="1"/>
  <c r="F2285" i="1"/>
  <c r="F1426" i="1"/>
  <c r="F66" i="1"/>
  <c r="F1866" i="1"/>
  <c r="F1742" i="1"/>
  <c r="F860" i="1"/>
  <c r="F3441" i="1"/>
  <c r="F531" i="1"/>
  <c r="F1356" i="1"/>
  <c r="F3785" i="1"/>
  <c r="F87" i="1"/>
  <c r="F1847" i="1"/>
  <c r="F3229" i="1"/>
  <c r="F3182" i="1"/>
  <c r="F3835" i="1"/>
  <c r="F789" i="1"/>
  <c r="F1914" i="1"/>
  <c r="F2282" i="1"/>
  <c r="F3543" i="1"/>
  <c r="F3834" i="1"/>
  <c r="F3228" i="1"/>
  <c r="F3401" i="1"/>
  <c r="F1583" i="1"/>
  <c r="F1460" i="1"/>
  <c r="F859" i="1"/>
  <c r="F1493" i="1"/>
  <c r="F3668" i="1"/>
  <c r="F530" i="1"/>
  <c r="F2741" i="1"/>
  <c r="F848" i="1"/>
  <c r="F1504" i="1"/>
  <c r="F2485" i="1"/>
  <c r="F3598" i="1"/>
  <c r="F1779" i="1"/>
  <c r="F3548" i="1"/>
  <c r="F3771" i="1"/>
  <c r="F2634" i="1"/>
  <c r="F3705" i="1"/>
  <c r="F3319" i="1"/>
  <c r="F2319" i="1"/>
  <c r="F1827" i="1"/>
  <c r="F2402" i="1"/>
  <c r="F2314" i="1"/>
  <c r="F2455" i="1"/>
  <c r="F1705" i="1"/>
  <c r="F316" i="1"/>
  <c r="F308" i="1"/>
  <c r="F3584" i="1"/>
  <c r="F111" i="1"/>
  <c r="F1285" i="1"/>
  <c r="F1557" i="1"/>
  <c r="F790" i="1"/>
  <c r="F2621" i="1"/>
  <c r="F2638" i="1"/>
  <c r="F2837" i="1"/>
  <c r="F3709" i="1"/>
  <c r="F3445" i="1"/>
  <c r="F2670" i="1"/>
  <c r="F37" i="1"/>
  <c r="F2971" i="1"/>
  <c r="F3612" i="1"/>
  <c r="F1762" i="1"/>
  <c r="F3233" i="1"/>
  <c r="F1831" i="1"/>
  <c r="F3351" i="1"/>
  <c r="F3454" i="1"/>
  <c r="F3773" i="1"/>
  <c r="F268" i="1"/>
  <c r="F1594" i="1"/>
  <c r="F3671" i="1"/>
  <c r="F1522" i="1"/>
  <c r="F1727" i="1"/>
  <c r="F1581" i="1"/>
  <c r="F1743" i="1"/>
  <c r="F1355" i="1"/>
  <c r="F2802" i="1"/>
  <c r="F3753" i="1"/>
  <c r="F3234" i="1"/>
  <c r="F412" i="1"/>
  <c r="F2938" i="1"/>
  <c r="F3533" i="1"/>
  <c r="F3492" i="1"/>
  <c r="F816" i="1"/>
  <c r="F3034" i="1"/>
  <c r="F1606" i="1"/>
  <c r="F3694" i="1"/>
  <c r="F3325" i="1"/>
  <c r="F2964" i="1"/>
  <c r="F418" i="1"/>
  <c r="F2784" i="1"/>
  <c r="F2789" i="1"/>
  <c r="F1912" i="1"/>
  <c r="F1475" i="1"/>
  <c r="F1526" i="1"/>
  <c r="F3331" i="1"/>
  <c r="F2806" i="1"/>
  <c r="F3786" i="1"/>
  <c r="F1536" i="1"/>
  <c r="F1590" i="1"/>
  <c r="F2785" i="1"/>
  <c r="F1472" i="1"/>
  <c r="F3621" i="1"/>
  <c r="F3437" i="1"/>
  <c r="F3683" i="1"/>
  <c r="F3570" i="1"/>
  <c r="F95" i="1"/>
  <c r="F3600" i="1"/>
  <c r="F2539" i="1"/>
  <c r="F1364" i="1"/>
  <c r="F3569" i="1"/>
  <c r="F3711" i="1"/>
  <c r="F3448" i="1"/>
  <c r="F1510" i="1"/>
  <c r="F3449" i="1"/>
  <c r="F3309" i="1"/>
  <c r="F3821" i="1"/>
  <c r="F3502" i="1"/>
  <c r="F2500" i="1"/>
  <c r="F1489" i="1"/>
  <c r="F3370" i="1"/>
  <c r="F312" i="1"/>
  <c r="F782" i="1"/>
  <c r="F813" i="1"/>
  <c r="F3374" i="1"/>
  <c r="F3561" i="1"/>
  <c r="F3670" i="1"/>
  <c r="F2472" i="1"/>
  <c r="F1550" i="1"/>
  <c r="F1517" i="1"/>
  <c r="F786" i="1"/>
  <c r="F1039" i="1"/>
  <c r="F3551" i="1"/>
  <c r="F1781" i="1"/>
  <c r="F1465" i="1"/>
  <c r="F1791" i="1"/>
  <c r="F1213" i="1"/>
  <c r="F1849" i="1"/>
  <c r="F3040" i="1"/>
  <c r="F3566" i="1"/>
  <c r="F2995" i="1"/>
  <c r="F1556" i="1"/>
  <c r="F1840" i="1"/>
  <c r="F2484" i="1"/>
  <c r="F3624" i="1"/>
  <c r="F3817" i="1"/>
  <c r="F392" i="1"/>
  <c r="F1563" i="1"/>
  <c r="F1756" i="1"/>
  <c r="F2823" i="1"/>
  <c r="F2930" i="1"/>
  <c r="F2990" i="1"/>
  <c r="F3187" i="1"/>
  <c r="F3506" i="1"/>
  <c r="F3514" i="1"/>
  <c r="F3810" i="1"/>
  <c r="F385" i="1"/>
  <c r="F1580" i="1"/>
  <c r="F3460" i="1"/>
  <c r="F3534" i="1"/>
  <c r="F2636" i="1"/>
  <c r="F2525" i="1"/>
  <c r="F3028" i="1"/>
  <c r="F1595" i="1"/>
  <c r="F3567" i="1"/>
  <c r="F2559" i="1"/>
  <c r="F1208" i="1"/>
  <c r="F3582" i="1"/>
  <c r="F1558" i="1"/>
  <c r="F3512" i="1"/>
  <c r="F75" i="1"/>
  <c r="F3728" i="1"/>
  <c r="F21" i="1"/>
  <c r="F1298" i="1"/>
  <c r="F1845" i="1"/>
  <c r="F2839" i="1"/>
  <c r="F2630" i="1"/>
  <c r="F3316" i="1"/>
  <c r="F825" i="1"/>
  <c r="F3451" i="1"/>
  <c r="F2836" i="1"/>
  <c r="F3718" i="1"/>
  <c r="F783" i="1"/>
  <c r="F648" i="1"/>
  <c r="F1729" i="1"/>
  <c r="F3678" i="1"/>
  <c r="F1463" i="1"/>
  <c r="F2671" i="1"/>
  <c r="F2798" i="1"/>
  <c r="F3838" i="1"/>
  <c r="F2561" i="1"/>
  <c r="F3666" i="1"/>
  <c r="F3285" i="1"/>
  <c r="F1571" i="1"/>
  <c r="F1852" i="1"/>
  <c r="F3329" i="1"/>
  <c r="F1622" i="1"/>
  <c r="F3610" i="1"/>
  <c r="F3554" i="1"/>
  <c r="F2723" i="1"/>
  <c r="F2737" i="1"/>
  <c r="F83" i="1"/>
  <c r="F1834" i="1"/>
  <c r="F2479" i="1"/>
  <c r="F3167" i="1"/>
  <c r="F1778" i="1"/>
  <c r="F3686" i="1"/>
  <c r="F1577" i="1"/>
  <c r="F2980" i="1"/>
  <c r="F1396" i="1"/>
  <c r="F2306" i="1"/>
  <c r="F3369" i="1"/>
  <c r="F1708" i="1"/>
  <c r="F2933" i="1"/>
  <c r="F3651" i="1"/>
  <c r="F2279" i="1"/>
  <c r="F2558" i="1"/>
  <c r="F3619" i="1"/>
  <c r="F3710" i="1"/>
  <c r="F1758" i="1"/>
  <c r="F1910" i="1"/>
  <c r="F3593" i="1"/>
  <c r="F3345" i="1"/>
  <c r="F3422" i="1"/>
  <c r="F758" i="1"/>
  <c r="F1542" i="1"/>
  <c r="F2797" i="1"/>
  <c r="F2544" i="1"/>
  <c r="F3025" i="1"/>
  <c r="F3297" i="1"/>
  <c r="F3456" i="1"/>
  <c r="F784" i="1"/>
  <c r="F3539" i="1"/>
  <c r="F1361" i="1"/>
  <c r="F2321" i="1"/>
  <c r="F1616" i="1"/>
  <c r="F1266" i="1"/>
  <c r="F2826" i="1"/>
  <c r="F3453" i="1"/>
  <c r="F3667" i="1"/>
  <c r="F1555" i="1"/>
  <c r="F1786" i="1"/>
  <c r="F384" i="1"/>
  <c r="F1879" i="1"/>
  <c r="F1613" i="1"/>
  <c r="F3009" i="1"/>
  <c r="F814" i="1"/>
  <c r="F1408" i="1"/>
  <c r="F1725" i="1"/>
  <c r="F1898" i="1"/>
  <c r="F27" i="1"/>
  <c r="F2819" i="1"/>
  <c r="F3579" i="1"/>
  <c r="F70" i="1"/>
  <c r="F2494" i="1"/>
  <c r="F3541" i="1"/>
  <c r="F3828" i="1"/>
  <c r="F3296" i="1"/>
  <c r="F2502" i="1"/>
  <c r="F3052" i="1"/>
  <c r="F1603" i="1"/>
  <c r="F1702" i="1"/>
  <c r="F1721" i="1"/>
  <c r="F388" i="1"/>
  <c r="F52" i="1"/>
  <c r="F1787" i="1"/>
  <c r="F745" i="1"/>
  <c r="F3396" i="1"/>
  <c r="F3757" i="1"/>
  <c r="F3380" i="1"/>
  <c r="F3609" i="1"/>
  <c r="F2619" i="1"/>
  <c r="F2603" i="1"/>
  <c r="F1815" i="1"/>
  <c r="F3355" i="1"/>
  <c r="F1648" i="1"/>
  <c r="F3720" i="1"/>
  <c r="F3393" i="1"/>
  <c r="F3368" i="1"/>
  <c r="F3364" i="1"/>
  <c r="F3473" i="1"/>
  <c r="F3039" i="1"/>
  <c r="F3410" i="1"/>
  <c r="F3601" i="1"/>
  <c r="F3462" i="1"/>
  <c r="F3397" i="1"/>
  <c r="F787" i="1"/>
  <c r="F2639" i="1"/>
  <c r="F1794" i="1"/>
  <c r="F3493" i="1"/>
  <c r="F3452" i="1"/>
  <c r="F2310" i="1"/>
  <c r="F3049" i="1"/>
  <c r="F1391" i="1"/>
  <c r="F3463" i="1"/>
  <c r="F411" i="1"/>
  <c r="F1588" i="1"/>
  <c r="F1192" i="1"/>
  <c r="F2803" i="1"/>
  <c r="F3291" i="1"/>
  <c r="F3531" i="1"/>
  <c r="F3347" i="1"/>
  <c r="F3415" i="1"/>
  <c r="F1041" i="1"/>
  <c r="F2473" i="1"/>
  <c r="F72" i="1"/>
  <c r="F3589" i="1"/>
  <c r="F3461" i="1"/>
  <c r="F3535" i="1"/>
  <c r="F11" i="1"/>
  <c r="F1374" i="1"/>
  <c r="F3411" i="1"/>
  <c r="F1296" i="1"/>
  <c r="F3406" i="1"/>
  <c r="F2492" i="1"/>
  <c r="F3702" i="1"/>
  <c r="F106" i="1"/>
  <c r="F377" i="1"/>
  <c r="F3293" i="1"/>
  <c r="F3713" i="1"/>
  <c r="F3754" i="1"/>
  <c r="F76" i="1"/>
  <c r="F2281" i="1"/>
  <c r="F1393" i="1"/>
  <c r="F1464" i="1"/>
  <c r="F3516" i="1"/>
  <c r="F3183" i="1"/>
  <c r="F3321" i="1"/>
  <c r="F3323" i="1"/>
  <c r="F3833" i="1"/>
  <c r="F3527" i="1"/>
  <c r="F3565" i="1"/>
  <c r="F4" i="1"/>
  <c r="F3751" i="1"/>
  <c r="F831" i="1"/>
  <c r="F2287" i="1"/>
  <c r="F3653" i="1"/>
  <c r="F1488" i="1"/>
  <c r="F2493" i="1"/>
  <c r="F541" i="1"/>
  <c r="F92" i="1"/>
  <c r="F3831" i="1"/>
  <c r="F86" i="1"/>
  <c r="F2924" i="1"/>
  <c r="F3002" i="1"/>
  <c r="F3394" i="1"/>
  <c r="F3574" i="1"/>
  <c r="F3581" i="1"/>
  <c r="F3652" i="1"/>
  <c r="F3763" i="1"/>
  <c r="F2300" i="1"/>
  <c r="F2317" i="1"/>
  <c r="F1592" i="1"/>
  <c r="F117" i="1"/>
  <c r="F2838" i="1"/>
  <c r="F1789" i="1"/>
  <c r="F79" i="1"/>
  <c r="F1552" i="1"/>
  <c r="F1388" i="1"/>
  <c r="F1491" i="1"/>
  <c r="F1746" i="1"/>
  <c r="F3327" i="1"/>
  <c r="F2807" i="1"/>
  <c r="F821" i="1"/>
  <c r="F1894" i="1"/>
  <c r="F99" i="1"/>
  <c r="F1869" i="1"/>
  <c r="F3496" i="1"/>
  <c r="F1754" i="1"/>
  <c r="F3523" i="1"/>
  <c r="F1402" i="1"/>
  <c r="F3311" i="1"/>
  <c r="F820" i="1"/>
  <c r="F3560" i="1"/>
  <c r="F1551" i="1"/>
  <c r="F3407" i="1"/>
  <c r="F97" i="1"/>
  <c r="F24" i="1"/>
  <c r="F3688" i="1"/>
  <c r="F3789" i="1"/>
  <c r="F2640" i="1"/>
  <c r="F3695" i="1"/>
  <c r="F3564" i="1"/>
  <c r="F2996" i="1"/>
  <c r="F1851" i="1"/>
  <c r="F3446" i="1"/>
  <c r="F2488" i="1"/>
  <c r="F3654" i="1"/>
  <c r="F1833" i="1"/>
  <c r="F1901" i="1"/>
  <c r="F3257" i="1"/>
  <c r="F2641" i="1"/>
  <c r="F78" i="1"/>
  <c r="F3822" i="1"/>
  <c r="F3706" i="1"/>
  <c r="F2481" i="1"/>
  <c r="F3455" i="1"/>
  <c r="F3727" i="1"/>
  <c r="F374" i="1"/>
  <c r="F1347" i="1"/>
  <c r="F3013" i="1"/>
  <c r="F3542" i="1"/>
  <c r="F3477" i="1"/>
  <c r="F1788" i="1"/>
  <c r="F3478" i="1"/>
  <c r="F829" i="1"/>
  <c r="F2742" i="1"/>
  <c r="F1567" i="1"/>
  <c r="F850" i="1"/>
  <c r="F855" i="1"/>
  <c r="F2421" i="1"/>
  <c r="F1737" i="1"/>
  <c r="F2925" i="1"/>
  <c r="F3813" i="1"/>
  <c r="F1289" i="1"/>
  <c r="F2817" i="1"/>
  <c r="F759" i="1"/>
  <c r="F3820" i="1"/>
  <c r="F858" i="1"/>
  <c r="F3464" i="1"/>
  <c r="F3607" i="1"/>
  <c r="F2545" i="1"/>
  <c r="F3472" i="1"/>
  <c r="F3425" i="1"/>
  <c r="F3399" i="1"/>
  <c r="F3826" i="1"/>
  <c r="F96" i="1"/>
  <c r="F3547" i="1"/>
  <c r="F3338" i="1"/>
  <c r="F3444" i="1"/>
  <c r="F3662" i="1"/>
  <c r="F3665" i="1"/>
  <c r="F3672" i="1"/>
  <c r="F2320" i="1"/>
  <c r="F3721" i="1"/>
  <c r="F3837" i="1"/>
  <c r="F3373" i="1"/>
  <c r="F2822" i="1"/>
  <c r="F85" i="1"/>
  <c r="F3590" i="1"/>
  <c r="F1365" i="1"/>
  <c r="F3417" i="1"/>
  <c r="F1753" i="1"/>
  <c r="F2627" i="1"/>
  <c r="F2629" i="1"/>
  <c r="F3538" i="1"/>
  <c r="F3431" i="1"/>
  <c r="F1751" i="1"/>
  <c r="F1599" i="1"/>
  <c r="F2309" i="1"/>
  <c r="F3294" i="1"/>
  <c r="F1801" i="1"/>
  <c r="F1539" i="1"/>
  <c r="F1194" i="1"/>
  <c r="F3832" i="1"/>
  <c r="F3510" i="1"/>
  <c r="F2286" i="1"/>
  <c r="F2923" i="1"/>
  <c r="F2825" i="1"/>
  <c r="F3578" i="1"/>
  <c r="F2255" i="1"/>
  <c r="F2978" i="1"/>
  <c r="F642" i="1"/>
  <c r="F80" i="1"/>
  <c r="F2796" i="1"/>
  <c r="F3677" i="1"/>
  <c r="F734" i="1"/>
  <c r="F1382" i="1"/>
  <c r="F1533" i="1"/>
  <c r="F2538" i="1"/>
  <c r="F33" i="1"/>
  <c r="F1255" i="1"/>
  <c r="F3602" i="1"/>
  <c r="F849" i="1"/>
  <c r="F1785" i="1"/>
  <c r="F2736" i="1"/>
  <c r="F1807" i="1"/>
  <c r="F3842" i="1"/>
  <c r="F1927" i="1"/>
  <c r="F1929" i="1"/>
  <c r="F1915" i="1"/>
  <c r="F3148" i="1"/>
  <c r="F3141" i="1"/>
  <c r="F2705" i="1"/>
  <c r="F1923" i="1"/>
  <c r="F3134" i="1"/>
  <c r="F3147" i="1"/>
  <c r="F1931" i="1"/>
  <c r="F2706" i="1"/>
  <c r="F2707" i="1"/>
  <c r="F3130" i="1"/>
  <c r="F1935" i="1"/>
  <c r="F1928" i="1"/>
  <c r="F1926" i="1"/>
  <c r="F2471" i="1"/>
  <c r="F3146" i="1"/>
  <c r="F2704" i="1"/>
  <c r="F1919" i="1"/>
  <c r="F3132" i="1"/>
  <c r="F3142" i="1"/>
  <c r="F1925" i="1"/>
  <c r="F1917" i="1"/>
  <c r="F2323" i="1"/>
  <c r="F1916" i="1"/>
  <c r="F1930" i="1"/>
  <c r="F1924" i="1"/>
  <c r="F2430" i="1"/>
  <c r="F3133" i="1"/>
  <c r="F1920" i="1"/>
  <c r="F2374" i="1"/>
  <c r="F2703" i="1"/>
  <c r="F2322" i="1"/>
  <c r="F3144" i="1"/>
  <c r="F1932" i="1"/>
  <c r="F1922" i="1"/>
  <c r="F1921" i="1"/>
  <c r="F3139" i="1"/>
  <c r="F3131" i="1"/>
  <c r="F3136" i="1"/>
  <c r="F1934" i="1"/>
  <c r="F3137" i="1"/>
  <c r="F3145" i="1"/>
  <c r="F3138" i="1"/>
  <c r="F3135" i="1"/>
  <c r="F3143" i="1"/>
  <c r="F1918" i="1"/>
  <c r="F1933" i="1"/>
  <c r="F3140" i="1"/>
  <c r="F494" i="1"/>
  <c r="F2680" i="1"/>
  <c r="F226" i="1"/>
  <c r="F2952" i="1"/>
  <c r="F3198" i="1"/>
  <c r="F3075" i="1"/>
  <c r="F3082" i="1"/>
  <c r="F165" i="1"/>
  <c r="F197" i="1"/>
  <c r="F225" i="1"/>
  <c r="F233" i="1"/>
  <c r="F3081" i="1"/>
  <c r="F3122" i="1"/>
  <c r="F3083" i="1"/>
  <c r="F194" i="1"/>
  <c r="F3631" i="1"/>
  <c r="F3063" i="1"/>
  <c r="F1107" i="1"/>
  <c r="F488" i="1"/>
  <c r="F1097" i="1"/>
  <c r="F3120" i="1"/>
  <c r="F2123" i="1"/>
  <c r="F191" i="1"/>
  <c r="F1118" i="1"/>
  <c r="F1954" i="1"/>
  <c r="F2950" i="1"/>
  <c r="F180" i="1"/>
  <c r="F688" i="1"/>
  <c r="F2644" i="1"/>
  <c r="F2272" i="1"/>
  <c r="F2129" i="1"/>
  <c r="F2133" i="1"/>
  <c r="F3068" i="1"/>
  <c r="F235" i="1"/>
  <c r="F686" i="1"/>
  <c r="F206" i="1"/>
  <c r="F2137" i="1"/>
  <c r="F957" i="1"/>
  <c r="F2236" i="1"/>
  <c r="F3070" i="1"/>
  <c r="F1123" i="1"/>
  <c r="F544" i="1"/>
  <c r="F2351" i="1"/>
  <c r="F561" i="1"/>
  <c r="F3092" i="1"/>
  <c r="F478" i="1"/>
  <c r="F3062" i="1"/>
  <c r="F691" i="1"/>
  <c r="F671" i="1"/>
  <c r="F2944" i="1"/>
  <c r="F996" i="1"/>
  <c r="F665" i="1"/>
  <c r="F508" i="1"/>
  <c r="F2235" i="1"/>
  <c r="F668" i="1"/>
  <c r="F3953" i="1"/>
  <c r="F2457" i="1"/>
  <c r="F2327" i="1"/>
  <c r="F2911" i="1"/>
  <c r="F2273" i="1"/>
  <c r="F2515" i="1"/>
  <c r="F1178" i="1"/>
  <c r="F698" i="1"/>
  <c r="F980" i="1"/>
  <c r="F2083" i="1"/>
  <c r="F1001" i="1"/>
  <c r="F1068" i="1"/>
  <c r="F978" i="1"/>
  <c r="F559" i="1"/>
  <c r="F696" i="1"/>
  <c r="F2521" i="1"/>
  <c r="F2904" i="1"/>
  <c r="F3807" i="1"/>
  <c r="F238" i="1"/>
  <c r="F2878" i="1"/>
  <c r="F3638" i="1"/>
  <c r="F2246" i="1"/>
  <c r="F2107" i="1"/>
  <c r="F701" i="1"/>
  <c r="F2408" i="1"/>
  <c r="F1175" i="1"/>
  <c r="F580" i="1"/>
  <c r="F166" i="1"/>
  <c r="F2443" i="1"/>
  <c r="F966" i="1"/>
  <c r="F2504" i="1"/>
  <c r="F4094" i="1"/>
  <c r="F169" i="1"/>
  <c r="F2352" i="1"/>
  <c r="F437" i="1"/>
  <c r="F3115" i="1"/>
  <c r="F985" i="1"/>
  <c r="F695" i="1"/>
  <c r="F713" i="1"/>
  <c r="F700" i="1"/>
  <c r="F219" i="1"/>
  <c r="F689" i="1"/>
  <c r="F977" i="1"/>
  <c r="F947" i="1"/>
  <c r="F2117" i="1"/>
  <c r="F678" i="1"/>
  <c r="F3094" i="1"/>
  <c r="F707" i="1"/>
  <c r="F994" i="1"/>
  <c r="F597" i="1"/>
  <c r="F719" i="1"/>
  <c r="F1998" i="1"/>
  <c r="F973" i="1"/>
  <c r="F675" i="1"/>
  <c r="F593" i="1"/>
  <c r="F1099" i="1"/>
  <c r="F1103" i="1"/>
  <c r="F3855" i="1"/>
  <c r="F3096" i="1"/>
  <c r="F562" i="1"/>
  <c r="F2166" i="1"/>
  <c r="F1956" i="1"/>
  <c r="F464" i="1"/>
  <c r="F584" i="1"/>
  <c r="F708" i="1"/>
  <c r="F913" i="1"/>
  <c r="F2513" i="1"/>
  <c r="F2522" i="1"/>
  <c r="F2782" i="1"/>
  <c r="F3630" i="1"/>
  <c r="F2354" i="1"/>
  <c r="F517" i="1"/>
  <c r="F963" i="1"/>
  <c r="F2511" i="1"/>
  <c r="F174" i="1"/>
  <c r="F455" i="1"/>
  <c r="F672" i="1"/>
  <c r="F1066" i="1"/>
  <c r="F3979" i="1"/>
  <c r="F1126" i="1"/>
  <c r="F2584" i="1"/>
  <c r="F575" i="1"/>
  <c r="F983" i="1"/>
  <c r="F1114" i="1"/>
  <c r="F2251" i="1"/>
  <c r="F572" i="1"/>
  <c r="F2390" i="1"/>
  <c r="F2692" i="1"/>
  <c r="F2253" i="1"/>
  <c r="F486" i="1"/>
  <c r="F1147" i="1"/>
  <c r="F2121" i="1"/>
  <c r="F578" i="1"/>
  <c r="F2596" i="1"/>
  <c r="F1078" i="1"/>
  <c r="F2136" i="1"/>
  <c r="F682" i="1"/>
  <c r="F3066" i="1"/>
  <c r="F553" i="1"/>
  <c r="F3636" i="1"/>
  <c r="F3790" i="1"/>
  <c r="F565" i="1"/>
  <c r="F1074" i="1"/>
  <c r="F1180" i="1"/>
  <c r="F3116" i="1"/>
  <c r="F4100" i="1"/>
  <c r="F491" i="1"/>
  <c r="F995" i="1"/>
  <c r="F3800" i="1"/>
  <c r="F2686" i="1"/>
  <c r="F709" i="1"/>
  <c r="F1083" i="1"/>
  <c r="F500" i="1"/>
  <c r="F3090" i="1"/>
  <c r="F457" i="1"/>
  <c r="F2693" i="1"/>
  <c r="F1000" i="1"/>
  <c r="F2698" i="1"/>
  <c r="F1181" i="1"/>
  <c r="F1106" i="1"/>
  <c r="F2265" i="1"/>
  <c r="F1169" i="1"/>
  <c r="F2112" i="1"/>
  <c r="F697" i="1"/>
  <c r="F2151" i="1"/>
  <c r="F577" i="1"/>
  <c r="F3911" i="1"/>
  <c r="F3920" i="1"/>
  <c r="F3080" i="1"/>
  <c r="F548" i="1"/>
  <c r="F1164" i="1"/>
  <c r="F2159" i="1"/>
  <c r="F447" i="1"/>
  <c r="F498" i="1"/>
  <c r="F681" i="1"/>
  <c r="F2135" i="1"/>
  <c r="F962" i="1"/>
  <c r="F3191" i="1"/>
  <c r="F473" i="1"/>
  <c r="F465" i="1"/>
  <c r="F706" i="1"/>
  <c r="F1076" i="1"/>
  <c r="F2067" i="1"/>
  <c r="F218" i="1"/>
  <c r="F2089" i="1"/>
  <c r="F961" i="1"/>
  <c r="F953" i="1"/>
  <c r="F2442" i="1"/>
  <c r="F547" i="1"/>
  <c r="F679" i="1"/>
  <c r="F674" i="1"/>
  <c r="F3895" i="1"/>
  <c r="F221" i="1"/>
  <c r="F515" i="1"/>
  <c r="F946" i="1"/>
  <c r="F989" i="1"/>
  <c r="F1182" i="1"/>
  <c r="F669" i="1"/>
  <c r="F2602" i="1"/>
  <c r="F662" i="1"/>
  <c r="F2589" i="1"/>
  <c r="F943" i="1"/>
  <c r="F2047" i="1"/>
  <c r="F958" i="1"/>
  <c r="F1085" i="1"/>
  <c r="F2245" i="1"/>
  <c r="F510" i="1"/>
  <c r="F452" i="1"/>
  <c r="F222" i="1"/>
  <c r="F2416" i="1"/>
  <c r="F976" i="1"/>
  <c r="F693" i="1"/>
  <c r="F1112" i="1"/>
  <c r="F864" i="1"/>
  <c r="F906" i="1"/>
  <c r="F1151" i="1"/>
  <c r="F2512" i="1"/>
  <c r="F3054" i="1"/>
  <c r="F2690" i="1"/>
  <c r="F684" i="1"/>
  <c r="F2087" i="1"/>
  <c r="F601" i="1"/>
  <c r="F3110" i="1"/>
  <c r="F215" i="1"/>
  <c r="F2865" i="1"/>
  <c r="F676" i="1"/>
  <c r="F2687" i="1"/>
  <c r="F427" i="1"/>
  <c r="F163" i="1"/>
  <c r="F2591" i="1"/>
  <c r="F1183" i="1"/>
  <c r="F3995" i="1"/>
  <c r="F173" i="1"/>
  <c r="F2163" i="1"/>
  <c r="F3202" i="1"/>
  <c r="F210" i="1"/>
  <c r="F223" i="1"/>
  <c r="F489" i="1"/>
  <c r="F564" i="1"/>
  <c r="F1942" i="1"/>
  <c r="F2896" i="1"/>
  <c r="F2947" i="1"/>
  <c r="F3059" i="1"/>
  <c r="F954" i="1"/>
  <c r="F3100" i="1"/>
  <c r="F714" i="1"/>
  <c r="F2355" i="1"/>
  <c r="F2345" i="1"/>
  <c r="F1090" i="1"/>
  <c r="F1145" i="1"/>
  <c r="F2886" i="1"/>
  <c r="F2131" i="1"/>
  <c r="F870" i="1"/>
  <c r="F554" i="1"/>
  <c r="F2509" i="1"/>
  <c r="F2241" i="1"/>
  <c r="F2115" i="1"/>
  <c r="F2675" i="1"/>
  <c r="F2052" i="1"/>
  <c r="F710" i="1"/>
  <c r="F3109" i="1"/>
  <c r="F482" i="1"/>
  <c r="F187" i="1"/>
  <c r="F2042" i="1"/>
  <c r="F3847" i="1"/>
  <c r="F424" i="1"/>
  <c r="F2681" i="1"/>
  <c r="F1117" i="1"/>
  <c r="F1133" i="1"/>
  <c r="F1951" i="1"/>
  <c r="F2765" i="1"/>
  <c r="F664" i="1"/>
  <c r="F461" i="1"/>
  <c r="F2672" i="1"/>
  <c r="F2859" i="1"/>
  <c r="F773" i="1"/>
  <c r="F487" i="1"/>
  <c r="F2126" i="1"/>
  <c r="F981" i="1"/>
  <c r="F2676" i="1"/>
  <c r="F2598" i="1"/>
  <c r="F2051" i="1"/>
  <c r="F2092" i="1"/>
  <c r="F1129" i="1"/>
  <c r="F965" i="1"/>
  <c r="F685" i="1"/>
  <c r="F1140" i="1"/>
  <c r="F2017" i="1"/>
  <c r="F2850" i="1"/>
  <c r="F2164" i="1"/>
  <c r="F2691" i="1"/>
  <c r="F2506" i="1"/>
  <c r="F4107" i="1"/>
  <c r="F2057" i="1"/>
  <c r="F2099" i="1"/>
  <c r="F2046" i="1"/>
  <c r="F2682" i="1"/>
  <c r="F2361" i="1"/>
  <c r="F971" i="1"/>
  <c r="F2049" i="1"/>
  <c r="F673" i="1"/>
  <c r="F589" i="1"/>
  <c r="F3851" i="1"/>
  <c r="F915" i="1"/>
  <c r="F987" i="1"/>
  <c r="F2044" i="1"/>
  <c r="F483" i="1"/>
  <c r="F2122" i="1"/>
  <c r="F3983" i="1"/>
  <c r="F1162" i="1"/>
  <c r="F1087" i="1"/>
  <c r="F475" i="1"/>
  <c r="F4097" i="1"/>
  <c r="F3200" i="1"/>
  <c r="F2456" i="1"/>
  <c r="F904" i="1"/>
  <c r="F2090" i="1"/>
  <c r="F2132" i="1"/>
  <c r="F2587" i="1"/>
  <c r="F2594" i="1"/>
  <c r="F1070" i="1"/>
  <c r="F449" i="1"/>
  <c r="F4008" i="1"/>
  <c r="F2696" i="1"/>
  <c r="F2912" i="1"/>
  <c r="F495" i="1"/>
  <c r="F2688" i="1"/>
  <c r="F2890" i="1"/>
  <c r="F3950" i="1"/>
  <c r="F680" i="1"/>
  <c r="F228" i="1"/>
  <c r="F2065" i="1"/>
  <c r="F2411" i="1"/>
  <c r="F2362" i="1"/>
  <c r="F2140" i="1"/>
  <c r="F3959" i="1"/>
  <c r="F229" i="1"/>
  <c r="F717" i="1"/>
  <c r="F924" i="1"/>
  <c r="F3111" i="1"/>
  <c r="F2072" i="1"/>
  <c r="F1081" i="1"/>
  <c r="F3954" i="1"/>
  <c r="F240" i="1"/>
  <c r="F2058" i="1"/>
  <c r="F1139" i="1"/>
  <c r="F1079" i="1"/>
  <c r="F3091" i="1"/>
  <c r="F2673" i="1"/>
  <c r="F891" i="1"/>
  <c r="F2013" i="1"/>
  <c r="F2677" i="1"/>
  <c r="F1100" i="1"/>
  <c r="F2078" i="1"/>
  <c r="F2949" i="1"/>
  <c r="F1110" i="1"/>
  <c r="F3087" i="1"/>
  <c r="F2415" i="1"/>
  <c r="F2147" i="1"/>
  <c r="F2091" i="1"/>
  <c r="F2160" i="1"/>
  <c r="F967" i="1"/>
  <c r="F200" i="1"/>
  <c r="F2097" i="1"/>
  <c r="F715" i="1"/>
  <c r="F1157" i="1"/>
  <c r="F2148" i="1"/>
  <c r="F2076" i="1"/>
  <c r="F555" i="1"/>
  <c r="F573" i="1"/>
  <c r="F1936" i="1"/>
  <c r="F1172" i="1"/>
  <c r="F2088" i="1"/>
  <c r="F596" i="1"/>
  <c r="F992" i="1"/>
  <c r="F2240" i="1"/>
  <c r="F1173" i="1"/>
  <c r="F3076" i="1"/>
  <c r="F3067" i="1"/>
  <c r="F3112" i="1"/>
  <c r="F2154" i="1"/>
  <c r="F1136" i="1"/>
  <c r="F2916" i="1"/>
  <c r="F2943" i="1"/>
  <c r="F3641" i="1"/>
  <c r="F211" i="1"/>
  <c r="F567" i="1"/>
  <c r="F1122" i="1"/>
  <c r="F1149" i="1"/>
  <c r="F1153" i="1"/>
  <c r="F3058" i="1"/>
  <c r="F3645" i="1"/>
  <c r="F3956" i="1"/>
  <c r="F2043" i="1"/>
  <c r="F506" i="1"/>
  <c r="F570" i="1"/>
  <c r="F2054" i="1"/>
  <c r="F4035" i="1"/>
  <c r="F703" i="1"/>
  <c r="F2699" i="1"/>
  <c r="F2413" i="1"/>
  <c r="F3798" i="1"/>
  <c r="F2145" i="1"/>
  <c r="F3802" i="1"/>
  <c r="F3079" i="1"/>
  <c r="F545" i="1"/>
  <c r="F1996" i="1"/>
  <c r="F2518" i="1"/>
  <c r="F2778" i="1"/>
  <c r="F690" i="1"/>
  <c r="F896" i="1"/>
  <c r="F974" i="1"/>
  <c r="F3113" i="1"/>
  <c r="F469" i="1"/>
  <c r="F969" i="1"/>
  <c r="F988" i="1"/>
  <c r="F692" i="1"/>
  <c r="F2772" i="1"/>
  <c r="F501" i="1"/>
  <c r="F440" i="1"/>
  <c r="F3730" i="1"/>
  <c r="F1082" i="1"/>
  <c r="F694" i="1"/>
  <c r="F177" i="1"/>
  <c r="F3098" i="1"/>
  <c r="F509" i="1"/>
  <c r="F2391" i="1"/>
  <c r="F2347" i="1"/>
  <c r="F1177" i="1"/>
  <c r="F4064" i="1"/>
  <c r="F3931" i="1"/>
  <c r="F975" i="1"/>
  <c r="F951" i="1"/>
  <c r="F504" i="1"/>
  <c r="F2082" i="1"/>
  <c r="F2871" i="1"/>
  <c r="F425" i="1"/>
  <c r="F3089" i="1"/>
  <c r="F2096" i="1"/>
  <c r="F921" i="1"/>
  <c r="F872" i="1"/>
  <c r="F3085" i="1"/>
  <c r="F3088" i="1"/>
  <c r="F1961" i="1"/>
  <c r="F496" i="1"/>
  <c r="F2169" i="1"/>
  <c r="F1131" i="1"/>
  <c r="F4051" i="1"/>
  <c r="F2332" i="1"/>
  <c r="F2077" i="1"/>
  <c r="F2113" i="1"/>
  <c r="F2877" i="1"/>
  <c r="F598" i="1"/>
  <c r="F2152" i="1"/>
  <c r="F3057" i="1"/>
  <c r="F453" i="1"/>
  <c r="F459" i="1"/>
  <c r="F929" i="1"/>
  <c r="F2459" i="1"/>
  <c r="F2162" i="1"/>
  <c r="F2510" i="1"/>
  <c r="F3743" i="1"/>
  <c r="F3938" i="1"/>
  <c r="F4031" i="1"/>
  <c r="F4073" i="1"/>
  <c r="F2773" i="1"/>
  <c r="F2679" i="1"/>
  <c r="F2343" i="1"/>
  <c r="F4024" i="1"/>
  <c r="F2069" i="1"/>
  <c r="F1096" i="1"/>
  <c r="F2519" i="1"/>
  <c r="F2073" i="1"/>
  <c r="F1170" i="1"/>
  <c r="F1088" i="1"/>
  <c r="F1975" i="1"/>
  <c r="F3060" i="1"/>
  <c r="F566" i="1"/>
  <c r="F1163" i="1"/>
  <c r="F3955" i="1"/>
  <c r="F2062" i="1"/>
  <c r="F984" i="1"/>
  <c r="F772" i="1"/>
  <c r="F3633" i="1"/>
  <c r="F444" i="1"/>
  <c r="F1950" i="1"/>
  <c r="F4050" i="1"/>
  <c r="F2346" i="1"/>
  <c r="F167" i="1"/>
  <c r="F2156" i="1"/>
  <c r="F2003" i="1"/>
  <c r="F3104" i="1"/>
  <c r="F2061" i="1"/>
  <c r="F1154" i="1"/>
  <c r="F2746" i="1"/>
  <c r="F911" i="1"/>
  <c r="F2063" i="1"/>
  <c r="F485" i="1"/>
  <c r="F956" i="1"/>
  <c r="F2870" i="1"/>
  <c r="F481" i="1"/>
  <c r="F923" i="1"/>
  <c r="F704" i="1"/>
  <c r="F2127" i="1"/>
  <c r="F2100" i="1"/>
  <c r="F1168" i="1"/>
  <c r="F3892" i="1"/>
  <c r="F3926" i="1"/>
  <c r="F716" i="1"/>
  <c r="F2597" i="1"/>
  <c r="F4079" i="1"/>
  <c r="F3077" i="1"/>
  <c r="F1091" i="1"/>
  <c r="F1176" i="1"/>
  <c r="F705" i="1"/>
  <c r="F670" i="1"/>
  <c r="F3896" i="1"/>
  <c r="F2150" i="1"/>
  <c r="F3061" i="1"/>
  <c r="F702" i="1"/>
  <c r="F781" i="1"/>
  <c r="F2458" i="1"/>
  <c r="F925" i="1"/>
  <c r="F423" i="1"/>
  <c r="F948" i="1"/>
  <c r="F1105" i="1"/>
  <c r="F519" i="1"/>
  <c r="F721" i="1"/>
  <c r="F955" i="1"/>
  <c r="F4023" i="1"/>
  <c r="F1150" i="1"/>
  <c r="F2697" i="1"/>
  <c r="F711" i="1"/>
  <c r="F232" i="1"/>
  <c r="F563" i="1"/>
  <c r="F239" i="1"/>
  <c r="F1987" i="1"/>
  <c r="F2171" i="1"/>
  <c r="F2685" i="1"/>
  <c r="F2146" i="1"/>
  <c r="F2441" i="1"/>
  <c r="F4068" i="1"/>
  <c r="F2262" i="1"/>
  <c r="F3972" i="1"/>
  <c r="F542" i="1"/>
  <c r="F1971" i="1"/>
  <c r="F3914" i="1"/>
  <c r="F908" i="1"/>
  <c r="F1999" i="1"/>
  <c r="F2070" i="1"/>
  <c r="F2124" i="1"/>
  <c r="F2142" i="1"/>
  <c r="F2464" i="1"/>
  <c r="F2689" i="1"/>
  <c r="F3792" i="1"/>
  <c r="F3097" i="1"/>
  <c r="F930" i="1"/>
  <c r="F2324" i="1"/>
  <c r="F2914" i="1"/>
  <c r="F2333" i="1"/>
  <c r="F862" i="1"/>
  <c r="F209" i="1"/>
  <c r="F3973" i="1"/>
  <c r="F2167" i="1"/>
  <c r="F512" i="1"/>
  <c r="F4036" i="1"/>
  <c r="F3850" i="1"/>
  <c r="F2263" i="1"/>
  <c r="F1947" i="1"/>
  <c r="F2375" i="1"/>
  <c r="F1092" i="1"/>
  <c r="F2864" i="1"/>
  <c r="F208" i="1"/>
  <c r="F2039" i="1"/>
  <c r="F185" i="1"/>
  <c r="F3794" i="1"/>
  <c r="F216" i="1"/>
  <c r="F521" i="1"/>
  <c r="F3073" i="1"/>
  <c r="F2350" i="1"/>
  <c r="F212" i="1"/>
  <c r="F2882" i="1"/>
  <c r="F3805" i="1"/>
  <c r="F1098" i="1"/>
  <c r="F3102" i="1"/>
  <c r="F968" i="1"/>
  <c r="F666" i="1"/>
  <c r="F2261" i="1"/>
  <c r="F430" i="1"/>
  <c r="F2899" i="1"/>
  <c r="F959" i="1"/>
  <c r="F2516" i="1"/>
  <c r="F581" i="1"/>
  <c r="F720" i="1"/>
  <c r="F507" i="1"/>
  <c r="F2141" i="1"/>
  <c r="F192" i="1"/>
  <c r="F2258" i="1"/>
  <c r="F3074" i="1"/>
  <c r="F3934" i="1"/>
  <c r="F490" i="1"/>
  <c r="F3925" i="1"/>
  <c r="F2881" i="1"/>
  <c r="F576" i="1"/>
  <c r="F3985" i="1"/>
  <c r="F2048" i="1"/>
  <c r="F2337" i="1"/>
  <c r="F3856" i="1"/>
  <c r="F3114" i="1"/>
  <c r="F2503" i="1"/>
  <c r="F3196" i="1"/>
  <c r="F3849" i="1"/>
  <c r="F448" i="1"/>
  <c r="F2414" i="1"/>
  <c r="F2060" i="1"/>
  <c r="F3064" i="1"/>
  <c r="F2356" i="1"/>
  <c r="F4037" i="1"/>
  <c r="F2674" i="1"/>
  <c r="F1167" i="1"/>
  <c r="F2885" i="1"/>
  <c r="F667" i="1"/>
  <c r="F3099" i="1"/>
  <c r="F991" i="1"/>
  <c r="F3951" i="1"/>
  <c r="F2055" i="1"/>
  <c r="F3078" i="1"/>
  <c r="F982" i="1"/>
  <c r="F1134" i="1"/>
  <c r="F3199" i="1"/>
  <c r="F2010" i="1"/>
  <c r="F2758" i="1"/>
  <c r="F3915" i="1"/>
  <c r="F3843" i="1"/>
  <c r="F460" i="1"/>
  <c r="F997" i="1"/>
  <c r="F2022" i="1"/>
  <c r="F3994" i="1"/>
  <c r="F3648" i="1"/>
  <c r="F2873" i="1"/>
  <c r="F3801" i="1"/>
  <c r="F3072" i="1"/>
  <c r="F172" i="1"/>
  <c r="F3117" i="1"/>
  <c r="F4062" i="1"/>
  <c r="F2893" i="1"/>
  <c r="F4061" i="1"/>
  <c r="F777" i="1"/>
  <c r="F1159" i="1"/>
  <c r="F428" i="1"/>
  <c r="F3901" i="1"/>
  <c r="F2751" i="1"/>
  <c r="F986" i="1"/>
  <c r="F4019" i="1"/>
  <c r="F3194" i="1"/>
  <c r="F2946" i="1"/>
  <c r="F663" i="1"/>
  <c r="F2139" i="1"/>
  <c r="F456" i="1"/>
  <c r="F2406" i="1"/>
  <c r="F468" i="1"/>
  <c r="F1072" i="1"/>
  <c r="F588" i="1"/>
  <c r="F1084" i="1"/>
  <c r="F2084" i="1"/>
  <c r="F1111" i="1"/>
  <c r="F3055" i="1"/>
  <c r="F4044" i="1"/>
  <c r="F3854" i="1"/>
  <c r="F1171" i="1"/>
  <c r="F445" i="1"/>
  <c r="F484" i="1"/>
  <c r="F550" i="1"/>
  <c r="F3121" i="1"/>
  <c r="F3906" i="1"/>
  <c r="F2915" i="1"/>
  <c r="F201" i="1"/>
  <c r="F237" i="1"/>
  <c r="F480" i="1"/>
  <c r="F493" i="1"/>
  <c r="F503" i="1"/>
  <c r="F569" i="1"/>
  <c r="F1109" i="1"/>
  <c r="F1166" i="1"/>
  <c r="F1948" i="1"/>
  <c r="F1962" i="1"/>
  <c r="F2027" i="1"/>
  <c r="F2031" i="1"/>
  <c r="F2079" i="1"/>
  <c r="F2168" i="1"/>
  <c r="F2172" i="1"/>
  <c r="F2505" i="1"/>
  <c r="F2586" i="1"/>
  <c r="F2595" i="1"/>
  <c r="F2756" i="1"/>
  <c r="F2901" i="1"/>
  <c r="F3932" i="1"/>
  <c r="F3965" i="1"/>
  <c r="F4099" i="1"/>
  <c r="F2702" i="1"/>
  <c r="F3846" i="1"/>
  <c r="F2910" i="1"/>
  <c r="F4089" i="1"/>
  <c r="F934" i="1"/>
  <c r="F4065" i="1"/>
  <c r="F2855" i="1"/>
  <c r="F1146" i="1"/>
  <c r="F2601" i="1"/>
  <c r="F942" i="1"/>
  <c r="F2059" i="1"/>
  <c r="F590" i="1"/>
  <c r="F585" i="1"/>
  <c r="F587" i="1"/>
  <c r="F1174" i="1"/>
  <c r="F3084" i="1"/>
  <c r="F4016" i="1"/>
  <c r="F458" i="1"/>
  <c r="F1955" i="1"/>
  <c r="F4056" i="1"/>
  <c r="F871" i="1"/>
  <c r="F2349" i="1"/>
  <c r="F3748" i="1"/>
  <c r="F462" i="1"/>
  <c r="F898" i="1"/>
  <c r="F3913" i="1"/>
  <c r="F4042" i="1"/>
  <c r="F2747" i="1"/>
  <c r="F207" i="1"/>
  <c r="F1104" i="1"/>
  <c r="F170" i="1"/>
  <c r="F2852" i="1"/>
  <c r="F3207" i="1"/>
  <c r="F893" i="1"/>
  <c r="F558" i="1"/>
  <c r="F3069" i="1"/>
  <c r="F897" i="1"/>
  <c r="F3891" i="1"/>
  <c r="F970" i="1"/>
  <c r="F874" i="1"/>
  <c r="F2683" i="1"/>
  <c r="F1155" i="1"/>
  <c r="F2056" i="1"/>
  <c r="F2437" i="1"/>
  <c r="F2743" i="1"/>
  <c r="F2700" i="1"/>
  <c r="F514" i="1"/>
  <c r="F4002" i="1"/>
  <c r="F1141" i="1"/>
  <c r="F230" i="1"/>
  <c r="F2463" i="1"/>
  <c r="F2376" i="1"/>
  <c r="F2170" i="1"/>
  <c r="F2774" i="1"/>
  <c r="F2848" i="1"/>
  <c r="F3806" i="1"/>
  <c r="F3933" i="1"/>
  <c r="F960" i="1"/>
  <c r="F2847" i="1"/>
  <c r="F1946" i="1"/>
  <c r="F944" i="1"/>
  <c r="F2438" i="1"/>
  <c r="F2900" i="1"/>
  <c r="F594" i="1"/>
  <c r="F3968" i="1"/>
  <c r="F1160" i="1"/>
  <c r="F599" i="1"/>
  <c r="F3808" i="1"/>
  <c r="F591" i="1"/>
  <c r="F1992" i="1"/>
  <c r="F3864" i="1"/>
  <c r="F470" i="1"/>
  <c r="F549" i="1"/>
  <c r="F557" i="1"/>
  <c r="F4012" i="1"/>
  <c r="F520" i="1"/>
  <c r="F3795" i="1"/>
  <c r="F778" i="1"/>
  <c r="F767" i="1"/>
  <c r="F4001" i="1"/>
  <c r="F3935" i="1"/>
  <c r="F2770" i="1"/>
  <c r="F718" i="1"/>
  <c r="F1939" i="1"/>
  <c r="F3848" i="1"/>
  <c r="F1958" i="1"/>
  <c r="F940" i="1"/>
  <c r="F4017" i="1"/>
  <c r="F439" i="1"/>
  <c r="F497" i="1"/>
  <c r="F928" i="1"/>
  <c r="F2008" i="1"/>
  <c r="F2507" i="1"/>
  <c r="F4025" i="1"/>
  <c r="F1161" i="1"/>
  <c r="F1960" i="1"/>
  <c r="F2081" i="1"/>
  <c r="F2075" i="1"/>
  <c r="F866" i="1"/>
  <c r="F2025" i="1"/>
  <c r="F2348" i="1"/>
  <c r="F917" i="1"/>
  <c r="F502" i="1"/>
  <c r="F907" i="1"/>
  <c r="F505" i="1"/>
  <c r="F429" i="1"/>
  <c r="F903" i="1"/>
  <c r="F1158" i="1"/>
  <c r="F2108" i="1"/>
  <c r="F1944" i="1"/>
  <c r="F214" i="1"/>
  <c r="F4034" i="1"/>
  <c r="F3799" i="1"/>
  <c r="F4038" i="1"/>
  <c r="F894" i="1"/>
  <c r="F2684" i="1"/>
  <c r="F202" i="1"/>
  <c r="F3862" i="1"/>
  <c r="F677" i="1"/>
  <c r="F2879" i="1"/>
  <c r="F434" i="1"/>
  <c r="F2908" i="1"/>
  <c r="F1148" i="1"/>
  <c r="F873" i="1"/>
  <c r="F2590" i="1"/>
  <c r="F3948" i="1"/>
  <c r="F3912" i="1"/>
  <c r="F927" i="1"/>
  <c r="F3981" i="1"/>
  <c r="F2119" i="1"/>
  <c r="F2023" i="1"/>
  <c r="F2101" i="1"/>
  <c r="F1116" i="1"/>
  <c r="F2259" i="1"/>
  <c r="F2157" i="1"/>
  <c r="F176" i="1"/>
  <c r="F204" i="1"/>
  <c r="F471" i="1"/>
  <c r="F1179" i="1"/>
  <c r="F1984" i="1"/>
  <c r="F3865" i="1"/>
  <c r="F2745" i="1"/>
  <c r="F3107" i="1"/>
  <c r="F4048" i="1"/>
  <c r="F2902" i="1"/>
  <c r="F3209" i="1"/>
  <c r="F2359" i="1"/>
  <c r="F2050" i="1"/>
  <c r="F2780" i="1"/>
  <c r="F2339" i="1"/>
  <c r="F3733" i="1"/>
  <c r="F2024" i="1"/>
  <c r="F2894" i="1"/>
  <c r="F2341" i="1"/>
  <c r="F3943" i="1"/>
  <c r="F922" i="1"/>
  <c r="F2409" i="1"/>
  <c r="F2883" i="1"/>
  <c r="F3958" i="1"/>
  <c r="F1165" i="1"/>
  <c r="F2002" i="1"/>
  <c r="F3975" i="1"/>
  <c r="F4108" i="1"/>
  <c r="F4069" i="1"/>
  <c r="F168" i="1"/>
  <c r="F2093" i="1"/>
  <c r="F3204" i="1"/>
  <c r="F3201" i="1"/>
  <c r="F699" i="1"/>
  <c r="F972" i="1"/>
  <c r="F2040" i="1"/>
  <c r="F213" i="1"/>
  <c r="F885" i="1"/>
  <c r="F2053" i="1"/>
  <c r="F3945" i="1"/>
  <c r="F3635" i="1"/>
  <c r="F936" i="1"/>
  <c r="F952" i="1"/>
  <c r="F2920" i="1"/>
  <c r="F869" i="1"/>
  <c r="F2143" i="1"/>
  <c r="F3844" i="1"/>
  <c r="F3845" i="1"/>
  <c r="F2353" i="1"/>
  <c r="F2517" i="1"/>
  <c r="F4057" i="1"/>
  <c r="F3646" i="1"/>
  <c r="F189" i="1"/>
  <c r="F3093" i="1"/>
  <c r="F2872" i="1"/>
  <c r="F3930" i="1"/>
  <c r="F2440" i="1"/>
  <c r="F3195" i="1"/>
  <c r="F2064" i="1"/>
  <c r="F3936" i="1"/>
  <c r="F2583" i="1"/>
  <c r="F3970" i="1"/>
  <c r="F3988" i="1"/>
  <c r="F2007" i="1"/>
  <c r="F2120" i="1"/>
  <c r="F1968" i="1"/>
  <c r="F3803" i="1"/>
  <c r="F2405" i="1"/>
  <c r="F1949" i="1"/>
  <c r="F2001" i="1"/>
  <c r="F3731" i="1"/>
  <c r="F2340" i="1"/>
  <c r="F1156" i="1"/>
  <c r="F2876" i="1"/>
  <c r="F3859" i="1"/>
  <c r="F193" i="1"/>
  <c r="F4027" i="1"/>
  <c r="F4091" i="1"/>
  <c r="F763" i="1"/>
  <c r="F592" i="1"/>
  <c r="F993" i="1"/>
  <c r="F2041" i="1"/>
  <c r="F769" i="1"/>
  <c r="F905" i="1"/>
  <c r="F513" i="1"/>
  <c r="F2777" i="1"/>
  <c r="F2365" i="1"/>
  <c r="F4049" i="1"/>
  <c r="F2432" i="1"/>
  <c r="F220" i="1"/>
  <c r="F2768" i="1"/>
  <c r="F3744" i="1"/>
  <c r="F2854" i="1"/>
  <c r="F3921" i="1"/>
  <c r="F880" i="1"/>
  <c r="F999" i="1"/>
  <c r="F3866" i="1"/>
  <c r="F2750" i="1"/>
  <c r="F472" i="1"/>
  <c r="F2004" i="1"/>
  <c r="F2102" i="1"/>
  <c r="F3796" i="1"/>
  <c r="F2868" i="1"/>
  <c r="F2695" i="1"/>
  <c r="F2905" i="1"/>
  <c r="F2763" i="1"/>
  <c r="F552" i="1"/>
  <c r="F2410" i="1"/>
  <c r="F919" i="1"/>
  <c r="F2508" i="1"/>
  <c r="F1101" i="1"/>
  <c r="F2895" i="1"/>
  <c r="F902" i="1"/>
  <c r="F3963" i="1"/>
  <c r="F4043" i="1"/>
  <c r="F2036" i="1"/>
  <c r="F3928" i="1"/>
  <c r="F1125" i="1"/>
  <c r="F1132" i="1"/>
  <c r="F2014" i="1"/>
  <c r="F3942" i="1"/>
  <c r="F511" i="1"/>
  <c r="F579" i="1"/>
  <c r="F2451" i="1"/>
  <c r="F2386" i="1"/>
  <c r="F442" i="1"/>
  <c r="F1957" i="1"/>
  <c r="F3941" i="1"/>
  <c r="F568" i="1"/>
  <c r="F2128" i="1"/>
  <c r="F3858" i="1"/>
  <c r="F4047" i="1"/>
  <c r="F162" i="1"/>
  <c r="F188" i="1"/>
  <c r="F431" i="1"/>
  <c r="F518" i="1"/>
  <c r="F766" i="1"/>
  <c r="F877" i="1"/>
  <c r="F990" i="1"/>
  <c r="F1142" i="1"/>
  <c r="F1963" i="1"/>
  <c r="F2011" i="1"/>
  <c r="F2020" i="1"/>
  <c r="F2520" i="1"/>
  <c r="F2762" i="1"/>
  <c r="F3208" i="1"/>
  <c r="F3946" i="1"/>
  <c r="F4033" i="1"/>
  <c r="F2407" i="1"/>
  <c r="F2248" i="1"/>
  <c r="F2754" i="1"/>
  <c r="F1120" i="1"/>
  <c r="F863" i="1"/>
  <c r="F1943" i="1"/>
  <c r="F4101" i="1"/>
  <c r="F543" i="1"/>
  <c r="F2032" i="1"/>
  <c r="F2853" i="1"/>
  <c r="F499" i="1"/>
  <c r="F1941" i="1"/>
  <c r="F217" i="1"/>
  <c r="F1983" i="1"/>
  <c r="F765" i="1"/>
  <c r="F2338" i="1"/>
  <c r="F1138" i="1"/>
  <c r="F3105" i="1"/>
  <c r="F3086" i="1"/>
  <c r="F771" i="1"/>
  <c r="F3106" i="1"/>
  <c r="F3095" i="1"/>
  <c r="F2035" i="1"/>
  <c r="F3741" i="1"/>
  <c r="F2776" i="1"/>
  <c r="F950" i="1"/>
  <c r="F2862" i="1"/>
  <c r="F2019" i="1"/>
  <c r="F234" i="1"/>
  <c r="F1102" i="1"/>
  <c r="F2344" i="1"/>
  <c r="F998" i="1"/>
  <c r="F2766" i="1"/>
  <c r="F2018" i="1"/>
  <c r="F2769" i="1"/>
  <c r="F1966" i="1"/>
  <c r="F4067" i="1"/>
  <c r="F3952" i="1"/>
  <c r="F768" i="1"/>
  <c r="F1144" i="1"/>
  <c r="F1938" i="1"/>
  <c r="F2030" i="1"/>
  <c r="F2767" i="1"/>
  <c r="F3192" i="1"/>
  <c r="F4028" i="1"/>
  <c r="F920" i="1"/>
  <c r="F556" i="1"/>
  <c r="F882" i="1"/>
  <c r="F775" i="1"/>
  <c r="F3193" i="1"/>
  <c r="F4060" i="1"/>
  <c r="F883" i="1"/>
  <c r="F2138" i="1"/>
  <c r="F3791" i="1"/>
  <c r="F3197" i="1"/>
  <c r="F2412" i="1"/>
  <c r="F198" i="1"/>
  <c r="F3637" i="1"/>
  <c r="F3053" i="1"/>
  <c r="F4059" i="1"/>
  <c r="F4085" i="1"/>
  <c r="F868" i="1"/>
  <c r="F2907" i="1"/>
  <c r="F4098" i="1"/>
  <c r="F2436" i="1"/>
  <c r="F2080" i="1"/>
  <c r="F937" i="1"/>
  <c r="F875" i="1"/>
  <c r="F939" i="1"/>
  <c r="F4075" i="1"/>
  <c r="F914" i="1"/>
  <c r="F4021" i="1"/>
  <c r="F2694" i="1"/>
  <c r="F3919" i="1"/>
  <c r="F4087" i="1"/>
  <c r="F2161" i="1"/>
  <c r="F764" i="1"/>
  <c r="F1982" i="1"/>
  <c r="F4070" i="1"/>
  <c r="F183" i="1"/>
  <c r="F3640" i="1"/>
  <c r="F422" i="1"/>
  <c r="F476" i="1"/>
  <c r="F918" i="1"/>
  <c r="F2753" i="1"/>
  <c r="F2016" i="1"/>
  <c r="F3940" i="1"/>
  <c r="F2144" i="1"/>
  <c r="F2334" i="1"/>
  <c r="F2764" i="1"/>
  <c r="F1124" i="1"/>
  <c r="F2106" i="1"/>
  <c r="F878" i="1"/>
  <c r="F3904" i="1"/>
  <c r="F2086" i="1"/>
  <c r="F3937" i="1"/>
  <c r="F2600" i="1"/>
  <c r="F2891" i="1"/>
  <c r="F4054" i="1"/>
  <c r="F3639" i="1"/>
  <c r="F1952" i="1"/>
  <c r="F2748" i="1"/>
  <c r="F876" i="1"/>
  <c r="F4106" i="1"/>
  <c r="F2898" i="1"/>
  <c r="F3065" i="1"/>
  <c r="F2103" i="1"/>
  <c r="F3998" i="1"/>
  <c r="F433" i="1"/>
  <c r="F926" i="1"/>
  <c r="F945" i="1"/>
  <c r="F4029" i="1"/>
  <c r="F426" i="1"/>
  <c r="F2858" i="1"/>
  <c r="F892" i="1"/>
  <c r="F2342" i="1"/>
  <c r="F3949" i="1"/>
  <c r="F4113" i="1"/>
  <c r="F1067" i="1"/>
  <c r="F2880" i="1"/>
  <c r="F4110" i="1"/>
  <c r="F1972" i="1"/>
  <c r="F2012" i="1"/>
  <c r="F3962" i="1"/>
  <c r="F2461" i="1"/>
  <c r="F4007" i="1"/>
  <c r="F2149" i="1"/>
  <c r="F3903" i="1"/>
  <c r="F2034" i="1"/>
  <c r="F779" i="1"/>
  <c r="F2165" i="1"/>
  <c r="F1135" i="1"/>
  <c r="F1937" i="1"/>
  <c r="F2779" i="1"/>
  <c r="F4086" i="1"/>
  <c r="F2326" i="1"/>
  <c r="F2384" i="1"/>
  <c r="F2588" i="1"/>
  <c r="F2889" i="1"/>
  <c r="F4081" i="1"/>
  <c r="F582" i="1"/>
  <c r="F1978" i="1"/>
  <c r="F2336" i="1"/>
  <c r="F3632" i="1"/>
  <c r="F231" i="1"/>
  <c r="F435" i="1"/>
  <c r="F899" i="1"/>
  <c r="F1127" i="1"/>
  <c r="F2028" i="1"/>
  <c r="F2038" i="1"/>
  <c r="F2068" i="1"/>
  <c r="F2155" i="1"/>
  <c r="F2592" i="1"/>
  <c r="F2874" i="1"/>
  <c r="F2945" i="1"/>
  <c r="F3643" i="1"/>
  <c r="F3804" i="1"/>
  <c r="F3923" i="1"/>
  <c r="F3991" i="1"/>
  <c r="F3999" i="1"/>
  <c r="F4082" i="1"/>
  <c r="F1964" i="1"/>
  <c r="F909" i="1"/>
  <c r="F2867" i="1"/>
  <c r="F3939" i="1"/>
  <c r="F2021" i="1"/>
  <c r="F3971" i="1"/>
  <c r="F1974" i="1"/>
  <c r="F164" i="1"/>
  <c r="F4076" i="1"/>
  <c r="F941" i="1"/>
  <c r="F2431" i="1"/>
  <c r="F979" i="1"/>
  <c r="F2045" i="1"/>
  <c r="F2875" i="1"/>
  <c r="F3916" i="1"/>
  <c r="F3853" i="1"/>
  <c r="F600" i="1"/>
  <c r="F3900" i="1"/>
  <c r="F205" i="1"/>
  <c r="F2744" i="1"/>
  <c r="F964" i="1"/>
  <c r="F2922" i="1"/>
  <c r="F2109" i="1"/>
  <c r="F171" i="1"/>
  <c r="F2869" i="1"/>
  <c r="F3982" i="1"/>
  <c r="F3899" i="1"/>
  <c r="F4032" i="1"/>
  <c r="F4040" i="1"/>
  <c r="F3103" i="1"/>
  <c r="F199" i="1"/>
  <c r="F1152" i="1"/>
  <c r="F3902" i="1"/>
  <c r="F3922" i="1"/>
  <c r="F436" i="1"/>
  <c r="F1185" i="1"/>
  <c r="F1986" i="1"/>
  <c r="F1988" i="1"/>
  <c r="F450" i="1"/>
  <c r="F900" i="1"/>
  <c r="F551" i="1"/>
  <c r="F4095" i="1"/>
  <c r="F2781" i="1"/>
  <c r="F2866" i="1"/>
  <c r="F3749" i="1"/>
  <c r="F3929" i="1"/>
  <c r="F571" i="1"/>
  <c r="F2074" i="1"/>
  <c r="F196" i="1"/>
  <c r="F2909" i="1"/>
  <c r="F683" i="1"/>
  <c r="F1113" i="1"/>
  <c r="F3861" i="1"/>
  <c r="F4114" i="1"/>
  <c r="F574" i="1"/>
  <c r="F770" i="1"/>
  <c r="F910" i="1"/>
  <c r="F3867" i="1"/>
  <c r="F1967" i="1"/>
  <c r="F1976" i="1"/>
  <c r="F4083" i="1"/>
  <c r="F1071" i="1"/>
  <c r="F867" i="1"/>
  <c r="F762" i="1"/>
  <c r="F3745" i="1"/>
  <c r="F2678" i="1"/>
  <c r="F881" i="1"/>
  <c r="F1121" i="1"/>
  <c r="F2435" i="1"/>
  <c r="F879" i="1"/>
  <c r="F2005" i="1"/>
  <c r="F4096" i="1"/>
  <c r="F3960" i="1"/>
  <c r="F3987" i="1"/>
  <c r="F4077" i="1"/>
  <c r="F4030" i="1"/>
  <c r="F687" i="1"/>
  <c r="F3890" i="1"/>
  <c r="F2919" i="1"/>
  <c r="F4066" i="1"/>
  <c r="F2755" i="1"/>
  <c r="F3742" i="1"/>
  <c r="F3967" i="1"/>
  <c r="F3101" i="1"/>
  <c r="F3869" i="1"/>
  <c r="F2114" i="1"/>
  <c r="F2760" i="1"/>
  <c r="F2125" i="1"/>
  <c r="F4090" i="1"/>
  <c r="F3980" i="1"/>
  <c r="F4005" i="1"/>
  <c r="F895" i="1"/>
  <c r="F2015" i="1"/>
  <c r="F2104" i="1"/>
  <c r="F933" i="1"/>
  <c r="F3966" i="1"/>
  <c r="F935" i="1"/>
  <c r="F2260" i="1"/>
  <c r="F3863" i="1"/>
  <c r="F865" i="1"/>
  <c r="F451" i="1"/>
  <c r="F4109" i="1"/>
  <c r="F2861" i="1"/>
  <c r="F4015" i="1"/>
  <c r="F3203" i="1"/>
  <c r="F1094" i="1"/>
  <c r="F2892" i="1"/>
  <c r="F886" i="1"/>
  <c r="F3868" i="1"/>
  <c r="F1128" i="1"/>
  <c r="F1973" i="1"/>
  <c r="F3947" i="1"/>
  <c r="F3996" i="1"/>
  <c r="F4009" i="1"/>
  <c r="F2948" i="1"/>
  <c r="F2358" i="1"/>
  <c r="F477" i="1"/>
  <c r="F1959" i="1"/>
  <c r="F1969" i="1"/>
  <c r="F2006" i="1"/>
  <c r="F2360" i="1"/>
  <c r="F2130" i="1"/>
  <c r="F2849" i="1"/>
  <c r="F3918" i="1"/>
  <c r="F2752" i="1"/>
  <c r="F4011" i="1"/>
  <c r="F2249" i="1"/>
  <c r="F2918" i="1"/>
  <c r="F2913" i="1"/>
  <c r="F3957" i="1"/>
  <c r="F2009" i="1"/>
  <c r="F3969" i="1"/>
  <c r="F3992" i="1"/>
  <c r="F4093" i="1"/>
  <c r="F3898" i="1"/>
  <c r="F2357" i="1"/>
  <c r="F3908" i="1"/>
  <c r="F4058" i="1"/>
  <c r="F2434" i="1"/>
  <c r="F3809" i="1"/>
  <c r="F3736" i="1"/>
  <c r="F884" i="1"/>
  <c r="F3740" i="1"/>
  <c r="F3907" i="1"/>
  <c r="F4020" i="1"/>
  <c r="F3986" i="1"/>
  <c r="F2599" i="1"/>
  <c r="F2906" i="1"/>
  <c r="F186" i="1"/>
  <c r="F516" i="1"/>
  <c r="F774" i="1"/>
  <c r="F3990" i="1"/>
  <c r="F2593" i="1"/>
  <c r="F2643" i="1"/>
  <c r="F2759" i="1"/>
  <c r="F3738" i="1"/>
  <c r="F3917" i="1"/>
  <c r="F4115" i="1"/>
  <c r="F2105" i="1"/>
  <c r="F4052" i="1"/>
  <c r="F178" i="1"/>
  <c r="F190" i="1"/>
  <c r="F479" i="1"/>
  <c r="F916" i="1"/>
  <c r="F1953" i="1"/>
  <c r="F1970" i="1"/>
  <c r="F1991" i="1"/>
  <c r="F2460" i="1"/>
  <c r="F2844" i="1"/>
  <c r="F3735" i="1"/>
  <c r="F3793" i="1"/>
  <c r="F3905" i="1"/>
  <c r="F3964" i="1"/>
  <c r="F938" i="1"/>
  <c r="F3978" i="1"/>
  <c r="F2026" i="1"/>
  <c r="F4000" i="1"/>
  <c r="F4071" i="1"/>
  <c r="F4004" i="1"/>
  <c r="F4003" i="1"/>
  <c r="F182" i="1"/>
  <c r="F3961" i="1"/>
  <c r="F2366" i="1"/>
  <c r="F1965" i="1"/>
  <c r="F2071" i="1"/>
  <c r="F712" i="1"/>
  <c r="F1990" i="1"/>
  <c r="F1994" i="1"/>
  <c r="F2845" i="1"/>
  <c r="F3746" i="1"/>
  <c r="F3944" i="1"/>
  <c r="F2514" i="1"/>
  <c r="F175" i="1"/>
  <c r="F2111" i="1"/>
  <c r="F1089" i="1"/>
  <c r="F466" i="1"/>
  <c r="F887" i="1"/>
  <c r="F2917" i="1"/>
  <c r="F2856" i="1"/>
  <c r="F236" i="1"/>
  <c r="F3976" i="1"/>
  <c r="F2328" i="1"/>
  <c r="F241" i="1"/>
  <c r="F3205" i="1"/>
  <c r="F3974" i="1"/>
  <c r="F1997" i="1"/>
  <c r="F181" i="1"/>
  <c r="F4072" i="1"/>
  <c r="F3909" i="1"/>
  <c r="F3071" i="1"/>
  <c r="F224" i="1"/>
  <c r="F2363" i="1"/>
  <c r="F2033" i="1"/>
  <c r="F2761" i="1"/>
  <c r="F3732" i="1"/>
  <c r="F4105" i="1"/>
  <c r="F1989" i="1"/>
  <c r="F1119" i="1"/>
  <c r="F2439" i="1"/>
  <c r="F890" i="1"/>
  <c r="F2325" i="1"/>
  <c r="F4010" i="1"/>
  <c r="F3642" i="1"/>
  <c r="F446" i="1"/>
  <c r="F1137" i="1"/>
  <c r="F3897" i="1"/>
  <c r="F4088" i="1"/>
  <c r="F1077" i="1"/>
  <c r="F2385" i="1"/>
  <c r="F1184" i="1"/>
  <c r="F3108" i="1"/>
  <c r="F3852" i="1"/>
  <c r="F4092" i="1"/>
  <c r="F2951" i="1"/>
  <c r="F3857" i="1"/>
  <c r="F432" i="1"/>
  <c r="F2118" i="1"/>
  <c r="F2250" i="1"/>
  <c r="F586" i="1"/>
  <c r="F2843" i="1"/>
  <c r="F1115" i="1"/>
  <c r="F2331" i="1"/>
  <c r="F2585" i="1"/>
  <c r="F4074" i="1"/>
  <c r="F1130" i="1"/>
  <c r="F2037" i="1"/>
  <c r="F3119" i="1"/>
  <c r="F3647" i="1"/>
  <c r="F184" i="1"/>
  <c r="F195" i="1"/>
  <c r="F438" i="1"/>
  <c r="F492" i="1"/>
  <c r="F889" i="1"/>
  <c r="F2404" i="1"/>
  <c r="F1977" i="1"/>
  <c r="F2029" i="1"/>
  <c r="F2153" i="1"/>
  <c r="F2860" i="1"/>
  <c r="F3894" i="1"/>
  <c r="F932" i="1"/>
  <c r="F2264" i="1"/>
  <c r="F3984" i="1"/>
  <c r="F3734" i="1"/>
  <c r="F949" i="1"/>
  <c r="F3893" i="1"/>
  <c r="F474" i="1"/>
  <c r="F4026" i="1"/>
  <c r="F2771" i="1"/>
  <c r="F2000" i="1"/>
  <c r="F454" i="1"/>
  <c r="F3118" i="1"/>
  <c r="F901" i="1"/>
  <c r="F2884" i="1"/>
  <c r="F2329" i="1"/>
  <c r="F3910" i="1"/>
  <c r="F3924" i="1"/>
  <c r="F2330" i="1"/>
  <c r="F1075" i="1"/>
  <c r="F2903" i="1"/>
  <c r="F560" i="1"/>
  <c r="F1985" i="1"/>
  <c r="F3739" i="1"/>
  <c r="F4039" i="1"/>
  <c r="F1980" i="1"/>
  <c r="F3644" i="1"/>
  <c r="F4078" i="1"/>
  <c r="F3977" i="1"/>
  <c r="F2094" i="1"/>
  <c r="F203" i="1"/>
  <c r="F2857" i="1"/>
  <c r="F4046" i="1"/>
  <c r="F4022" i="1"/>
  <c r="F2921" i="1"/>
  <c r="F1080" i="1"/>
  <c r="F3797" i="1"/>
  <c r="F4103" i="1"/>
  <c r="F4014" i="1"/>
  <c r="F912" i="1"/>
  <c r="F2846" i="1"/>
  <c r="F463" i="1"/>
  <c r="F1086" i="1"/>
  <c r="F2775" i="1"/>
  <c r="F4063" i="1"/>
  <c r="F1993" i="1"/>
  <c r="F467" i="1"/>
  <c r="F776" i="1"/>
  <c r="F4041" i="1"/>
  <c r="F2757" i="1"/>
  <c r="F2098" i="1"/>
  <c r="F888" i="1"/>
  <c r="F1981" i="1"/>
  <c r="F2749" i="1"/>
  <c r="F4104" i="1"/>
  <c r="F1069" i="1"/>
  <c r="F595" i="1"/>
  <c r="F4055" i="1"/>
  <c r="F3634" i="1"/>
  <c r="F3993" i="1"/>
  <c r="F4018" i="1"/>
  <c r="F2110" i="1"/>
  <c r="F3649" i="1"/>
  <c r="F2116" i="1"/>
  <c r="F2897" i="1"/>
  <c r="F2433" i="1"/>
  <c r="F3860" i="1"/>
  <c r="F2095" i="1"/>
  <c r="F546" i="1"/>
  <c r="F2851" i="1"/>
  <c r="F780" i="1"/>
  <c r="F1940" i="1"/>
  <c r="F2158" i="1"/>
  <c r="F4006" i="1"/>
  <c r="F931" i="1"/>
  <c r="F1143" i="1"/>
  <c r="F2335" i="1"/>
  <c r="F3206" i="1"/>
  <c r="F4053" i="1"/>
  <c r="F4111" i="1"/>
  <c r="F179" i="1"/>
  <c r="F2066" i="1"/>
  <c r="F441" i="1"/>
  <c r="F1108" i="1"/>
  <c r="F3989" i="1"/>
  <c r="F2887" i="1"/>
  <c r="F443" i="1"/>
  <c r="F583" i="1"/>
  <c r="F4112" i="1"/>
  <c r="F1095" i="1"/>
  <c r="F3056" i="1"/>
  <c r="F4045" i="1"/>
  <c r="F2462" i="1"/>
  <c r="F4102" i="1"/>
  <c r="F2863" i="1"/>
  <c r="F4013" i="1"/>
  <c r="F2134" i="1"/>
  <c r="F4080" i="1"/>
  <c r="F3190" i="1"/>
  <c r="F3997" i="1"/>
  <c r="F1093" i="1"/>
  <c r="F2888" i="1"/>
  <c r="F227" i="1"/>
  <c r="F3737" i="1"/>
  <c r="F3927" i="1"/>
  <c r="F4084" i="1"/>
  <c r="F1945" i="1"/>
  <c r="F3747" i="1"/>
  <c r="F2364" i="1"/>
  <c r="F1073" i="1"/>
  <c r="F2085" i="1"/>
  <c r="F1995" i="1"/>
  <c r="F1979" i="1"/>
  <c r="F2701" i="1"/>
  <c r="F124" i="1"/>
  <c r="F2962" i="1"/>
  <c r="F2178" i="1"/>
  <c r="F621" i="1"/>
  <c r="F3127" i="1"/>
  <c r="F157" i="1"/>
  <c r="F2645" i="1"/>
  <c r="F641" i="1"/>
  <c r="F1002" i="1"/>
  <c r="F2238" i="1"/>
  <c r="F3126" i="1"/>
  <c r="F2467" i="1"/>
  <c r="F2648" i="1"/>
  <c r="F161" i="1"/>
  <c r="F1232" i="1"/>
  <c r="F2237" i="1"/>
  <c r="F1323" i="1"/>
  <c r="F629" i="1"/>
  <c r="F2955" i="1"/>
  <c r="F154" i="1"/>
  <c r="F3887" i="1"/>
  <c r="F2653" i="1"/>
  <c r="F1313" i="1"/>
  <c r="F1019" i="1"/>
  <c r="F1333" i="1"/>
  <c r="F153" i="1"/>
  <c r="F1007" i="1"/>
  <c r="F1319" i="1"/>
  <c r="F631" i="1"/>
  <c r="F2581" i="1"/>
  <c r="F640" i="1"/>
  <c r="F142" i="1"/>
  <c r="F1316" i="1"/>
  <c r="F2207" i="1"/>
  <c r="F2658" i="1"/>
  <c r="F140" i="1"/>
  <c r="F610" i="1"/>
  <c r="F2224" i="1"/>
  <c r="F1336" i="1"/>
  <c r="F152" i="1"/>
  <c r="F3125" i="1"/>
  <c r="F2651" i="1"/>
  <c r="F2230" i="1"/>
  <c r="F1012" i="1"/>
  <c r="F1308" i="1"/>
  <c r="F2217" i="1"/>
  <c r="F1338" i="1"/>
  <c r="F1317" i="1"/>
  <c r="F1045" i="1"/>
  <c r="F1018" i="1"/>
  <c r="F2646" i="1"/>
  <c r="F130" i="1"/>
  <c r="F1328" i="1"/>
  <c r="F2654" i="1"/>
  <c r="F1322" i="1"/>
  <c r="F2573" i="1"/>
  <c r="F2656" i="1"/>
  <c r="F2228" i="1"/>
  <c r="F639" i="1"/>
  <c r="F2563" i="1"/>
  <c r="F3129" i="1"/>
  <c r="F2660" i="1"/>
  <c r="F1010" i="1"/>
  <c r="F2220" i="1"/>
  <c r="F1042" i="1"/>
  <c r="F2577" i="1"/>
  <c r="F134" i="1"/>
  <c r="F613" i="1"/>
  <c r="F2960" i="1"/>
  <c r="F1330" i="1"/>
  <c r="F1318" i="1"/>
  <c r="F625" i="1"/>
  <c r="F135" i="1"/>
  <c r="F2201" i="1"/>
  <c r="F122" i="1"/>
  <c r="F604" i="1"/>
  <c r="F2223" i="1"/>
  <c r="F615" i="1"/>
  <c r="F2652" i="1"/>
  <c r="F2199" i="1"/>
  <c r="F125" i="1"/>
  <c r="F139" i="1"/>
  <c r="F2655" i="1"/>
  <c r="F1345" i="1"/>
  <c r="F1339" i="1"/>
  <c r="F1011" i="1"/>
  <c r="F1309" i="1"/>
  <c r="F1326" i="1"/>
  <c r="F1341" i="1"/>
  <c r="F1228" i="1"/>
  <c r="F2953" i="1"/>
  <c r="F633" i="1"/>
  <c r="F2209" i="1"/>
  <c r="F1331" i="1"/>
  <c r="F155" i="1"/>
  <c r="F1344" i="1"/>
  <c r="F150" i="1"/>
  <c r="F1236" i="1"/>
  <c r="F2270" i="1"/>
  <c r="F2468" i="1"/>
  <c r="F2661" i="1"/>
  <c r="F1329" i="1"/>
  <c r="F1021" i="1"/>
  <c r="F2569" i="1"/>
  <c r="F1306" i="1"/>
  <c r="F1315" i="1"/>
  <c r="F1320" i="1"/>
  <c r="F2210" i="1"/>
  <c r="F1060" i="1"/>
  <c r="F2566" i="1"/>
  <c r="F2225" i="1"/>
  <c r="F2392" i="1"/>
  <c r="F1332" i="1"/>
  <c r="F158" i="1"/>
  <c r="F1324" i="1"/>
  <c r="F2204" i="1"/>
  <c r="F2568" i="1"/>
  <c r="F2229" i="1"/>
  <c r="F1009" i="1"/>
  <c r="F1307" i="1"/>
  <c r="F2183" i="1"/>
  <c r="F2659" i="1"/>
  <c r="F1340" i="1"/>
  <c r="F622" i="1"/>
  <c r="F2186" i="1"/>
  <c r="F2218" i="1"/>
  <c r="F2449" i="1"/>
  <c r="F2574" i="1"/>
  <c r="F3877" i="1"/>
  <c r="F3884" i="1"/>
  <c r="F2370" i="1"/>
  <c r="F1006" i="1"/>
  <c r="F1343" i="1"/>
  <c r="F1015" i="1"/>
  <c r="F1337" i="1"/>
  <c r="F628" i="1"/>
  <c r="F2185" i="1"/>
  <c r="F2372" i="1"/>
  <c r="F128" i="1"/>
  <c r="F3879" i="1"/>
  <c r="F3128" i="1"/>
  <c r="F623" i="1"/>
  <c r="F2212" i="1"/>
  <c r="F637" i="1"/>
  <c r="F627" i="1"/>
  <c r="F1239" i="1"/>
  <c r="F2377" i="1"/>
  <c r="F2211" i="1"/>
  <c r="F2214" i="1"/>
  <c r="F1005" i="1"/>
  <c r="F1312" i="1"/>
  <c r="F2647" i="1"/>
  <c r="F2954" i="1"/>
  <c r="F1020" i="1"/>
  <c r="F1327" i="1"/>
  <c r="F148" i="1"/>
  <c r="F1013" i="1"/>
  <c r="F2226" i="1"/>
  <c r="F2662" i="1"/>
  <c r="F131" i="1"/>
  <c r="F634" i="1"/>
  <c r="F2565" i="1"/>
  <c r="F2173" i="1"/>
  <c r="F2242" i="1"/>
  <c r="F3880" i="1"/>
  <c r="F2378" i="1"/>
  <c r="F2657" i="1"/>
  <c r="F2175" i="1"/>
  <c r="F1325" i="1"/>
  <c r="F1226" i="1"/>
  <c r="F605" i="1"/>
  <c r="F2959" i="1"/>
  <c r="F1050" i="1"/>
  <c r="F2219" i="1"/>
  <c r="F2579" i="1"/>
  <c r="F2956" i="1"/>
  <c r="F3874" i="1"/>
  <c r="F3881" i="1"/>
  <c r="F3885" i="1"/>
  <c r="F2174" i="1"/>
  <c r="F612" i="1"/>
  <c r="F3871" i="1"/>
  <c r="F2239" i="1"/>
  <c r="F2368" i="1"/>
  <c r="F1245" i="1"/>
  <c r="F143" i="1"/>
  <c r="F2650" i="1"/>
  <c r="F1051" i="1"/>
  <c r="F632" i="1"/>
  <c r="F1311" i="1"/>
  <c r="F1334" i="1"/>
  <c r="F1016" i="1"/>
  <c r="F2189" i="1"/>
  <c r="F3872" i="1"/>
  <c r="F635" i="1"/>
  <c r="F1310" i="1"/>
  <c r="F2188" i="1"/>
  <c r="F2243" i="1"/>
  <c r="F2197" i="1"/>
  <c r="F1047" i="1"/>
  <c r="F603" i="1"/>
  <c r="F2567" i="1"/>
  <c r="F151" i="1"/>
  <c r="F2564" i="1"/>
  <c r="F2179" i="1"/>
  <c r="F2191" i="1"/>
  <c r="F2570" i="1"/>
  <c r="F2181" i="1"/>
  <c r="F614" i="1"/>
  <c r="F616" i="1"/>
  <c r="F1058" i="1"/>
  <c r="F1059" i="1"/>
  <c r="F2252" i="1"/>
  <c r="F2215" i="1"/>
  <c r="F2576" i="1"/>
  <c r="F2578" i="1"/>
  <c r="F2961" i="1"/>
  <c r="F3886" i="1"/>
  <c r="F3888" i="1"/>
  <c r="F1004" i="1"/>
  <c r="F1017" i="1"/>
  <c r="F2444" i="1"/>
  <c r="F2184" i="1"/>
  <c r="F2582" i="1"/>
  <c r="F1242" i="1"/>
  <c r="F129" i="1"/>
  <c r="F2465" i="1"/>
  <c r="F2575" i="1"/>
  <c r="F2958" i="1"/>
  <c r="F1237" i="1"/>
  <c r="F146" i="1"/>
  <c r="F2205" i="1"/>
  <c r="F3882" i="1"/>
  <c r="F2572" i="1"/>
  <c r="F1046" i="1"/>
  <c r="F149" i="1"/>
  <c r="F2571" i="1"/>
  <c r="F2187" i="1"/>
  <c r="F624" i="1"/>
  <c r="F2367" i="1"/>
  <c r="F2176" i="1"/>
  <c r="F2580" i="1"/>
  <c r="F1321" i="1"/>
  <c r="F2466" i="1"/>
  <c r="F145" i="1"/>
  <c r="F2196" i="1"/>
  <c r="F3875" i="1"/>
  <c r="F1014" i="1"/>
  <c r="F1003" i="1"/>
  <c r="F1243" i="1"/>
  <c r="F1230" i="1"/>
  <c r="F2190" i="1"/>
  <c r="F2266" i="1"/>
  <c r="F607" i="1"/>
  <c r="F602" i="1"/>
  <c r="F1062" i="1"/>
  <c r="F1234" i="1"/>
  <c r="F608" i="1"/>
  <c r="F2417" i="1"/>
  <c r="F3870" i="1"/>
  <c r="F2271" i="1"/>
  <c r="F2446" i="1"/>
  <c r="F636" i="1"/>
  <c r="F136" i="1"/>
  <c r="F160" i="1"/>
  <c r="F618" i="1"/>
  <c r="F626" i="1"/>
  <c r="F630" i="1"/>
  <c r="F1233" i="1"/>
  <c r="F2177" i="1"/>
  <c r="F2195" i="1"/>
  <c r="F1314" i="1"/>
  <c r="F147" i="1"/>
  <c r="F1054" i="1"/>
  <c r="F2227" i="1"/>
  <c r="F1008" i="1"/>
  <c r="F2182" i="1"/>
  <c r="F126" i="1"/>
  <c r="F1063" i="1"/>
  <c r="F2180" i="1"/>
  <c r="F2231" i="1"/>
  <c r="F3878" i="1"/>
  <c r="F1057" i="1"/>
  <c r="F2193" i="1"/>
  <c r="F137" i="1"/>
  <c r="F2216" i="1"/>
  <c r="F1227" i="1"/>
  <c r="F2221" i="1"/>
  <c r="F144" i="1"/>
  <c r="F123" i="1"/>
  <c r="F138" i="1"/>
  <c r="F1048" i="1"/>
  <c r="F2198" i="1"/>
  <c r="F159" i="1"/>
  <c r="F1231" i="1"/>
  <c r="F2369" i="1"/>
  <c r="F2649" i="1"/>
  <c r="F1052" i="1"/>
  <c r="F1056" i="1"/>
  <c r="F1238" i="1"/>
  <c r="F1241" i="1"/>
  <c r="F1335" i="1"/>
  <c r="F2448" i="1"/>
  <c r="F619" i="1"/>
  <c r="F3889" i="1"/>
  <c r="F638" i="1"/>
  <c r="F1049" i="1"/>
  <c r="F1229" i="1"/>
  <c r="F2202" i="1"/>
  <c r="F2213" i="1"/>
  <c r="F2192" i="1"/>
  <c r="F2387" i="1"/>
  <c r="F2194" i="1"/>
  <c r="F1342" i="1"/>
  <c r="F156" i="1"/>
  <c r="F3873" i="1"/>
  <c r="F1055" i="1"/>
  <c r="F3123" i="1"/>
  <c r="F606" i="1"/>
  <c r="F2371" i="1"/>
  <c r="F2957" i="1"/>
  <c r="F133" i="1"/>
  <c r="F1061" i="1"/>
  <c r="F1240" i="1"/>
  <c r="F1235" i="1"/>
  <c r="F2200" i="1"/>
  <c r="F2222" i="1"/>
  <c r="F2445" i="1"/>
  <c r="F1065" i="1"/>
  <c r="F2203" i="1"/>
  <c r="F2267" i="1"/>
  <c r="F1244" i="1"/>
  <c r="F611" i="1"/>
  <c r="F1044" i="1"/>
  <c r="F3876" i="1"/>
  <c r="F132" i="1"/>
  <c r="F617" i="1"/>
  <c r="F141" i="1"/>
  <c r="F127" i="1"/>
  <c r="F3883" i="1"/>
  <c r="F1053" i="1"/>
  <c r="F2206" i="1"/>
  <c r="F620" i="1"/>
  <c r="F609" i="1"/>
  <c r="F2447" i="1"/>
  <c r="F1064" i="1"/>
  <c r="F3124" i="1"/>
  <c r="F2208" i="1"/>
  <c r="F1043" i="1"/>
  <c r="F1640" i="1"/>
  <c r="F7" i="24" l="1"/>
  <c r="H8" i="24"/>
  <c r="G4" i="24"/>
  <c r="H4" i="24"/>
  <c r="G11" i="24"/>
  <c r="G3" i="24"/>
  <c r="E8" i="24"/>
  <c r="G8" i="24" s="1"/>
  <c r="F11" i="24"/>
  <c r="F3" i="24"/>
  <c r="E7" i="24"/>
  <c r="G7" i="24" s="1"/>
  <c r="E6" i="24"/>
  <c r="G6" i="24" s="1"/>
  <c r="F9" i="24"/>
  <c r="E12" i="24"/>
  <c r="H12" i="24" s="1"/>
  <c r="E4" i="24"/>
  <c r="F4" i="24" s="1"/>
  <c r="E13" i="24"/>
  <c r="G13" i="24" s="1"/>
  <c r="E2" i="24"/>
  <c r="F6" i="24" l="1"/>
  <c r="H6" i="24"/>
  <c r="G12" i="24"/>
  <c r="H7" i="24"/>
  <c r="G2" i="24"/>
  <c r="F12" i="24"/>
  <c r="F8" i="24"/>
  <c r="H2" i="24"/>
  <c r="H13" i="24"/>
  <c r="F13" i="24"/>
</calcChain>
</file>

<file path=xl/sharedStrings.xml><?xml version="1.0" encoding="utf-8"?>
<sst xmlns="http://schemas.openxmlformats.org/spreadsheetml/2006/main" count="33026" uniqueCount="8404">
  <si>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</si>
  <si>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</si>
  <si>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</si>
  <si>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</si>
  <si>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</si>
  <si>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</si>
  <si>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</si>
  <si>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</si>
  <si>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</si>
  <si>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</si>
  <si>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</si>
  <si>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</si>
  <si>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</si>
  <si>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</si>
  <si>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</si>
  <si>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</si>
  <si>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</si>
  <si>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</si>
  <si>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</si>
  <si>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</si>
  <si>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</si>
  <si>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</si>
  <si>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</si>
  <si>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</si>
  <si>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</si>
  <si>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</si>
  <si>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</si>
  <si>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</si>
  <si>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</si>
  <si>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</si>
  <si>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</si>
  <si>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</si>
  <si>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</si>
  <si>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</si>
  <si>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</si>
  <si>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</si>
  <si>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</si>
  <si>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</si>
  <si>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</si>
  <si>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</si>
  <si>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</si>
  <si>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</si>
  <si>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</si>
  <si>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</si>
  <si>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</si>
  <si>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</si>
  <si>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</si>
  <si>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</si>
  <si>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</si>
  <si>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</si>
  <si>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</si>
  <si>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</si>
  <si>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</si>
  <si>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</si>
  <si>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</si>
  <si>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</si>
  <si>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</si>
  <si>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</si>
  <si>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</si>
  <si>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</si>
  <si>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</si>
  <si>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</si>
  <si>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</si>
  <si>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</si>
  <si>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</si>
  <si>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</si>
  <si>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</si>
  <si>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</si>
  <si>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</si>
  <si>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</si>
  <si>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</si>
  <si>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</si>
  <si>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</si>
  <si>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</si>
  <si>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</si>
  <si>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</si>
  <si>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</si>
  <si>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</si>
  <si>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</si>
  <si>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</si>
  <si>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</si>
  <si>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</si>
  <si>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</si>
  <si>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</si>
  <si>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</si>
  <si>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</si>
  <si>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</si>
  <si>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</si>
  <si>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</si>
  <si>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</si>
  <si>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</si>
  <si>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</si>
  <si>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</si>
  <si>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</si>
  <si>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</si>
  <si>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</si>
  <si>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</si>
  <si>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</si>
  <si>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</si>
  <si>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</si>
  <si>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</si>
  <si>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</si>
  <si>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</si>
  <si>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</si>
  <si>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</si>
  <si>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</si>
  <si>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</si>
  <si>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</si>
  <si>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</si>
  <si>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</si>
  <si>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</si>
  <si>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</si>
  <si>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</si>
  <si>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</si>
  <si>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</si>
  <si>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</si>
  <si>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</si>
  <si>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</si>
  <si>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</si>
  <si>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</si>
  <si>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</si>
  <si>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</si>
  <si>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</si>
  <si>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</si>
  <si>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</si>
  <si>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</si>
  <si>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</si>
  <si>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</si>
  <si>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</si>
  <si>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</si>
  <si>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</si>
  <si>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</si>
  <si>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</si>
  <si>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</si>
  <si>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</si>
  <si>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</si>
  <si>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</si>
  <si>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</si>
  <si>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</si>
  <si>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</si>
  <si>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</si>
  <si>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</si>
  <si>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</si>
  <si>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</si>
  <si>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</si>
  <si>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</si>
  <si>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</si>
  <si>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</si>
  <si>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</si>
  <si>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</si>
  <si>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</si>
  <si>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</si>
  <si>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</si>
  <si>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</si>
  <si>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</si>
  <si>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</si>
  <si>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</si>
  <si>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</si>
  <si>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</si>
  <si>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</si>
  <si>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</si>
  <si>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</si>
  <si>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</si>
  <si>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</si>
  <si>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</si>
  <si>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</si>
  <si>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</si>
  <si>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</si>
  <si>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</si>
  <si>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</si>
  <si>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</si>
  <si>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</si>
  <si>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</si>
  <si>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</si>
  <si>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</si>
  <si>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</si>
  <si>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</si>
  <si>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</si>
  <si>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</si>
  <si>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</si>
  <si>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</si>
  <si>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</si>
  <si>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</si>
  <si>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</si>
  <si>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</si>
  <si>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</si>
  <si>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</si>
  <si>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</si>
  <si>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</si>
  <si>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</si>
  <si>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</si>
  <si>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</si>
  <si>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</si>
  <si>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</si>
  <si>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</si>
  <si>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</si>
  <si>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</si>
  <si>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</si>
  <si>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</si>
  <si>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</si>
  <si>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</si>
  <si>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</si>
  <si>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</si>
  <si>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</si>
  <si>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</si>
  <si>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</si>
  <si>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</si>
  <si>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</si>
  <si>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</si>
  <si>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</si>
  <si>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</si>
  <si>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</si>
  <si>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</si>
  <si>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</si>
  <si>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</si>
  <si>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</si>
  <si>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</si>
  <si>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</si>
  <si>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</si>
  <si>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</si>
  <si>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</si>
  <si>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</si>
  <si>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</si>
  <si>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</si>
  <si>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</si>
  <si>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</si>
  <si>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</si>
  <si>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</si>
  <si>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</si>
  <si>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</si>
  <si>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</si>
  <si>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</si>
  <si>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</si>
  <si>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</si>
  <si>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</si>
  <si>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</si>
  <si>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</si>
  <si>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</si>
  <si>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</si>
  <si>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</si>
  <si>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</si>
  <si>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</si>
  <si>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</si>
  <si>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</si>
  <si>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</si>
  <si>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</si>
  <si>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</si>
  <si>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</si>
  <si>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</si>
  <si>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</si>
  <si>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</si>
  <si>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</si>
  <si>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</si>
  <si>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</si>
  <si>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</si>
  <si>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</si>
  <si>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</si>
  <si>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</si>
  <si>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</si>
  <si>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</si>
  <si>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</si>
  <si>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</si>
  <si>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</si>
  <si>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</si>
  <si>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</si>
  <si>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</si>
  <si>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</si>
  <si>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</si>
  <si>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</si>
  <si>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</si>
  <si>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</si>
  <si>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</si>
  <si>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</si>
  <si>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</si>
  <si>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</si>
  <si>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</si>
  <si>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</si>
  <si>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</si>
  <si>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</si>
  <si>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</si>
  <si>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</si>
  <si>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</si>
  <si>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</si>
  <si>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</si>
  <si>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</si>
  <si>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</si>
  <si>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</si>
  <si>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</si>
  <si>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</si>
  <si>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</si>
  <si>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</si>
  <si>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</si>
  <si>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</si>
  <si>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</si>
  <si>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</si>
  <si>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</si>
  <si>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</si>
  <si>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</si>
  <si>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</si>
  <si>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</si>
  <si>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</si>
  <si>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</si>
  <si>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</si>
  <si>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</si>
  <si>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</si>
  <si>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</si>
  <si>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</si>
  <si>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</si>
  <si>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</si>
  <si>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</si>
  <si>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</si>
  <si>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</si>
  <si>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</si>
  <si>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</si>
  <si>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</si>
  <si>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</si>
  <si>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</si>
  <si>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</si>
  <si>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</si>
  <si>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</si>
  <si>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</si>
  <si>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</si>
  <si>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</si>
  <si>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</si>
  <si>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</si>
  <si>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</si>
  <si>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</si>
  <si>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</si>
  <si>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</si>
  <si>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</si>
  <si>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</si>
  <si>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</si>
  <si>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</si>
  <si>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</si>
  <si>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</si>
  <si>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</si>
  <si>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</si>
  <si>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</si>
  <si>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</si>
  <si>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</si>
  <si>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</si>
  <si>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</si>
  <si>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</si>
  <si>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</si>
  <si>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</si>
  <si>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</si>
  <si>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</si>
  <si>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</si>
  <si>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</si>
  <si>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</si>
  <si>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</si>
  <si>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</si>
  <si>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</si>
  <si>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</si>
  <si>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</si>
  <si>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</si>
  <si>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</si>
  <si>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</si>
  <si>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</si>
  <si>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</si>
  <si>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</si>
  <si>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</si>
  <si>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</si>
  <si>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</si>
  <si>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</si>
  <si>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</si>
  <si>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</si>
  <si>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</si>
  <si>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</si>
  <si>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</si>
  <si>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</si>
  <si>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</si>
  <si>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</si>
  <si>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</si>
  <si>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</si>
  <si>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</si>
  <si>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</si>
  <si>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</si>
  <si>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</si>
  <si>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</si>
  <si>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</si>
  <si>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</si>
  <si>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</si>
  <si>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</si>
  <si>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</si>
  <si>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</si>
  <si>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</si>
  <si>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</si>
  <si>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</si>
  <si>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</si>
  <si>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</si>
  <si>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</si>
  <si>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</si>
  <si>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</si>
  <si>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</si>
  <si>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</si>
  <si>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</si>
  <si>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</si>
  <si>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</si>
  <si>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</si>
  <si>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</si>
  <si>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</si>
  <si>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</si>
  <si>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</si>
  <si>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</si>
  <si>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</si>
  <si>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</si>
  <si>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</si>
  <si>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</si>
  <si>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</si>
  <si>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</si>
  <si>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</si>
  <si>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</si>
  <si>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</si>
  <si>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</si>
  <si>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</si>
  <si>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</si>
  <si>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</si>
  <si>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</si>
  <si>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</si>
  <si>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</si>
  <si>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</si>
  <si>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</si>
  <si>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</si>
  <si>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</si>
  <si>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</si>
  <si>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</si>
  <si>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</si>
  <si>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</si>
  <si>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</si>
  <si>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</si>
  <si>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</si>
  <si>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</si>
  <si>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</si>
  <si>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</si>
  <si>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</si>
  <si>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</si>
  <si>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</si>
  <si>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</si>
  <si>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</si>
  <si>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</si>
  <si>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</si>
  <si>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</si>
  <si>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</si>
  <si>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</si>
  <si>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</si>
  <si>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</si>
  <si>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</si>
  <si>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</si>
  <si>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</si>
  <si>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</si>
  <si>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</si>
  <si>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</si>
  <si>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</si>
  <si>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</si>
  <si>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</si>
  <si>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</si>
  <si>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</si>
  <si>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</si>
  <si>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</si>
  <si>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</si>
  <si>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</si>
  <si>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</si>
  <si>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</si>
  <si>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</si>
  <si>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</si>
  <si>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</si>
  <si>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</si>
  <si>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</si>
  <si>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</si>
  <si>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</si>
  <si>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</si>
  <si>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</si>
  <si>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</si>
  <si>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</si>
  <si>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</si>
  <si>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</si>
  <si>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</si>
  <si>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</si>
  <si>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</si>
  <si>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</si>
  <si>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</si>
  <si>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</si>
  <si>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</si>
  <si>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</si>
  <si>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</si>
  <si>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</si>
  <si>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</si>
  <si>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</si>
  <si>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</si>
  <si>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</si>
  <si>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</si>
  <si>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</si>
  <si>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</si>
  <si>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</si>
  <si>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</si>
  <si>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</si>
  <si>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</si>
  <si>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</si>
  <si>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</si>
  <si>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</si>
  <si>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</si>
  <si>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</si>
  <si>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</si>
  <si>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</si>
  <si>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</si>
  <si>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</si>
  <si>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</si>
  <si>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</si>
  <si>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</si>
  <si>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</si>
  <si>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</si>
  <si>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</si>
  <si>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</si>
  <si>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</si>
  <si>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</si>
  <si>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</si>
  <si>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</si>
  <si>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</si>
  <si>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</si>
  <si>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</si>
  <si>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</si>
  <si>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</si>
  <si>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</si>
  <si>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</si>
  <si>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</si>
  <si>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</si>
  <si>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</si>
  <si>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</si>
  <si>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</si>
  <si>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</si>
  <si>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</si>
  <si>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</si>
  <si>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</si>
  <si>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</si>
  <si>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</si>
  <si>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</si>
  <si>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</si>
  <si>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</si>
  <si>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</si>
  <si>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</si>
  <si>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</si>
  <si>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</si>
  <si>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</si>
  <si>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</si>
  <si>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</si>
  <si>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</si>
  <si>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</si>
  <si>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</si>
  <si>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</si>
  <si>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</si>
  <si>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</si>
  <si>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</si>
  <si>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</si>
  <si>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</si>
  <si>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</si>
  <si>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</si>
  <si>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</si>
  <si>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</si>
  <si>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</si>
  <si>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</si>
  <si>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</si>
  <si>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</si>
  <si>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</si>
  <si>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</si>
  <si>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</si>
  <si>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</si>
  <si>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</si>
  <si>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</si>
  <si>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</si>
  <si>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</si>
  <si>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</si>
  <si>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</si>
  <si>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</si>
  <si>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</si>
  <si>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</si>
  <si>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</si>
  <si>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</si>
  <si>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</si>
  <si>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</si>
  <si>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</si>
  <si>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</si>
  <si>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</si>
  <si>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</si>
  <si>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</si>
  <si>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</si>
  <si>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</si>
  <si>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</si>
  <si>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</si>
  <si>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</si>
  <si>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</si>
  <si>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</si>
  <si>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</si>
  <si>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</si>
  <si>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</si>
  <si>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</si>
  <si>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</si>
  <si>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</si>
  <si>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</si>
  <si>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</si>
  <si>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</si>
  <si>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</si>
  <si>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</si>
  <si>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</si>
  <si>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</si>
  <si>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</si>
  <si>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</si>
  <si>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</si>
  <si>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</si>
  <si>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</si>
  <si>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</si>
  <si>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</si>
  <si>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</si>
  <si>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</si>
  <si>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</si>
  <si>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</si>
  <si>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</si>
  <si>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</si>
  <si>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</si>
  <si>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</si>
  <si>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</si>
  <si>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</si>
  <si>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</si>
  <si>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</si>
  <si>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</si>
  <si>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</si>
  <si>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</si>
  <si>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</si>
  <si>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</si>
  <si>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</si>
  <si>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</si>
  <si>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</si>
  <si>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</si>
  <si>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</si>
  <si>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</si>
  <si>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</si>
  <si>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</si>
  <si>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</si>
  <si>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</si>
  <si>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</si>
  <si>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</si>
  <si>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</si>
  <si>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</si>
  <si>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</si>
  <si>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</si>
  <si>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</si>
  <si>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</si>
  <si>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</si>
  <si>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</si>
  <si>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</si>
  <si>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</si>
  <si>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</si>
  <si>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</si>
  <si>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</si>
  <si>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</si>
  <si>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</si>
  <si>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</si>
  <si>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</si>
  <si>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</si>
  <si>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</si>
  <si>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</si>
  <si>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</si>
  <si>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</si>
  <si>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</si>
  <si>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</si>
  <si>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</si>
  <si>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</si>
  <si>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</si>
  <si>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</si>
  <si>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</si>
  <si>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</si>
  <si>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</si>
  <si>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</si>
  <si>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</si>
  <si>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</si>
  <si>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</si>
  <si>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</si>
  <si>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</si>
  <si>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</si>
  <si>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</si>
  <si>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</si>
  <si>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</si>
  <si>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</si>
  <si>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</si>
  <si>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</si>
  <si>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</si>
  <si>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</si>
  <si>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</si>
  <si>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</si>
  <si>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</si>
  <si>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</si>
  <si>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</si>
  <si>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</si>
  <si>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</si>
  <si>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</si>
  <si>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</si>
  <si>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</si>
  <si>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</si>
  <si>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</si>
  <si>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</si>
  <si>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</si>
  <si>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</si>
  <si>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</si>
  <si>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</si>
  <si>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</si>
  <si>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</si>
  <si>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</si>
  <si>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</si>
  <si>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</si>
  <si>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</si>
  <si>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</si>
  <si>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</si>
  <si>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</si>
  <si>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</si>
  <si>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</si>
  <si>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</si>
  <si>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</si>
  <si>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</si>
  <si>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</si>
  <si>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</si>
  <si>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</si>
  <si>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</si>
  <si>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</si>
  <si>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</si>
  <si>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</si>
  <si>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</si>
  <si>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</si>
  <si>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</si>
  <si>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</si>
  <si>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</si>
  <si>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</si>
  <si>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</si>
  <si>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</si>
  <si>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</si>
  <si>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</si>
  <si>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</si>
  <si>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</si>
  <si>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</si>
  <si>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</si>
  <si>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</si>
  <si>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</si>
  <si>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</si>
  <si>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</si>
  <si>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</si>
  <si>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</si>
  <si>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</si>
  <si>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</si>
  <si>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</si>
  <si>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</si>
  <si>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</si>
  <si>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</si>
  <si>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</si>
  <si>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</si>
  <si>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</si>
  <si>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</si>
  <si>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</si>
  <si>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</si>
  <si>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</si>
  <si>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</si>
  <si>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</si>
  <si>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</si>
  <si>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</si>
  <si>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</si>
  <si>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</si>
  <si>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</si>
  <si>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</si>
  <si>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</si>
  <si>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</si>
  <si>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</si>
  <si>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</si>
  <si>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</si>
  <si>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</si>
  <si>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</si>
  <si>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</si>
  <si>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</si>
  <si>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</si>
  <si>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</si>
  <si>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</si>
  <si>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</si>
  <si>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</si>
  <si>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</si>
  <si>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</si>
  <si>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</si>
  <si>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</si>
  <si>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</si>
  <si>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</si>
  <si>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</si>
  <si>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</si>
  <si>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</si>
  <si>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</si>
  <si>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</si>
  <si>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</si>
  <si>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</si>
  <si>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</si>
  <si>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</si>
  <si>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</si>
  <si>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</si>
  <si>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</si>
  <si>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</si>
  <si>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</si>
  <si>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</si>
  <si>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</si>
  <si>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</si>
  <si>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</si>
  <si>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</si>
  <si>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</si>
  <si>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</si>
  <si>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</si>
  <si>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</si>
  <si>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</si>
  <si>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</si>
  <si>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</si>
  <si>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</si>
  <si>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</si>
  <si>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</si>
  <si>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</si>
  <si>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</si>
  <si>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</si>
  <si>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</si>
  <si>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</si>
  <si>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</si>
  <si>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</si>
  <si>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</si>
  <si>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</si>
  <si>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</si>
  <si>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</si>
  <si>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</si>
  <si>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</si>
  <si>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</si>
  <si>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</si>
  <si>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</si>
  <si>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</si>
  <si>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</si>
  <si>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</si>
  <si>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</si>
  <si>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</si>
  <si>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</si>
  <si>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</si>
  <si>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</si>
  <si>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</si>
  <si>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</si>
  <si>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</si>
  <si>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</si>
  <si>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</si>
  <si>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</si>
  <si>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</si>
  <si>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</si>
  <si>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</si>
  <si>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</si>
  <si>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</si>
  <si>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</si>
  <si>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</si>
  <si>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</si>
  <si>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</si>
  <si>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</si>
  <si>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</si>
  <si>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</si>
  <si>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</si>
  <si>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</si>
  <si>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</si>
  <si>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</si>
  <si>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</si>
  <si>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</si>
  <si>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</si>
  <si>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</si>
  <si>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</si>
  <si>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</si>
  <si>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</si>
  <si>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</si>
  <si>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</si>
  <si>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</si>
  <si>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</si>
  <si>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</si>
  <si>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</si>
  <si>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</si>
  <si>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</si>
  <si>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</si>
  <si>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</si>
  <si>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</si>
  <si>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</si>
  <si>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</si>
  <si>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</si>
  <si>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</si>
  <si>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</si>
  <si>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</si>
  <si>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</si>
  <si>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</si>
  <si>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</si>
  <si>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</si>
  <si>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</si>
  <si>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</si>
  <si>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</si>
  <si>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</si>
  <si>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</si>
  <si>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</si>
  <si>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</si>
  <si>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</si>
  <si>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</si>
  <si>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</si>
  <si>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</si>
  <si>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</si>
  <si>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</si>
  <si>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</si>
  <si>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</si>
  <si>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</si>
  <si>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</si>
  <si>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</si>
  <si>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</si>
  <si>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</si>
  <si>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</si>
  <si>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</si>
  <si>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</si>
  <si>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</si>
  <si>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</si>
  <si>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</si>
  <si>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</si>
  <si>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</si>
  <si>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</si>
  <si>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</si>
  <si>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</si>
  <si>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</si>
  <si>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</si>
  <si>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</si>
  <si>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</si>
  <si>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</si>
  <si>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</si>
  <si>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</si>
  <si>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</si>
  <si>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</si>
  <si>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</si>
  <si>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</si>
  <si>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</si>
  <si>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</si>
  <si>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</si>
  <si>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</si>
  <si>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</si>
  <si>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</si>
  <si>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</si>
  <si>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</si>
  <si>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</si>
  <si>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</si>
  <si>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</si>
  <si>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</si>
  <si>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</si>
  <si>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</si>
  <si>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</si>
  <si>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</si>
  <si>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</si>
  <si>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</si>
  <si>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</si>
  <si>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</si>
  <si>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</si>
  <si>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</si>
  <si>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</si>
  <si>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</si>
  <si>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</si>
  <si>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</si>
  <si>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</si>
  <si>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</si>
  <si>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</si>
  <si>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</si>
  <si>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</si>
  <si>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</si>
  <si>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</si>
  <si>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</si>
  <si>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</si>
  <si>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</si>
  <si>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</si>
  <si>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</si>
  <si>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</si>
  <si>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</si>
  <si>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</si>
  <si>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</si>
  <si>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</si>
  <si>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</si>
  <si>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</si>
  <si>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</si>
  <si>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</si>
  <si>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</si>
  <si>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</si>
  <si>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</si>
  <si>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</si>
  <si>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</si>
  <si>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</si>
  <si>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</si>
  <si>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</si>
  <si>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</si>
  <si>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</si>
  <si>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</si>
  <si>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</si>
  <si>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</si>
  <si>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</si>
  <si>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</si>
  <si>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</si>
  <si>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</si>
  <si>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</si>
  <si>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</si>
  <si>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</si>
  <si>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</si>
  <si>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</si>
  <si>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</si>
  <si>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</si>
  <si>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</si>
  <si>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</si>
  <si>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</si>
  <si>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</si>
  <si>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</si>
  <si>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</si>
  <si>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</si>
  <si>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</si>
  <si>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</si>
  <si>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</si>
  <si>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</si>
  <si>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</si>
  <si>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</si>
  <si>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</si>
  <si>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</si>
  <si>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</si>
  <si>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</si>
  <si>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</si>
  <si>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</si>
  <si>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</si>
  <si>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</si>
  <si>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</si>
  <si>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</si>
  <si>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</si>
  <si>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</si>
  <si>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</si>
  <si>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</si>
  <si>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</si>
  <si>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</si>
  <si>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</si>
  <si>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</si>
  <si>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</si>
  <si>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</si>
  <si>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</si>
  <si>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</si>
  <si>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</si>
  <si>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</si>
  <si>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</si>
  <si>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</si>
  <si>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</si>
  <si>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</si>
  <si>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</si>
  <si>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</si>
  <si>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</si>
  <si>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</si>
  <si>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</si>
  <si>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</si>
  <si>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</si>
  <si>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</si>
  <si>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</si>
  <si>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</si>
  <si>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</si>
  <si>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</si>
  <si>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</si>
  <si>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</si>
  <si>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</si>
  <si>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</si>
  <si>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</si>
  <si>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</si>
  <si>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</si>
  <si>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</si>
  <si>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</si>
  <si>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</si>
  <si>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</si>
  <si>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</si>
  <si>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</si>
  <si>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</si>
  <si>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</si>
  <si>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</si>
  <si>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</si>
  <si>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</si>
  <si>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</si>
  <si>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</si>
  <si>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</si>
  <si>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</si>
  <si>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</si>
  <si>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</si>
  <si>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</si>
  <si>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</si>
  <si>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</si>
  <si>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</si>
  <si>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</si>
  <si>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</si>
  <si>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</si>
  <si>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</si>
  <si>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</si>
  <si>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</si>
  <si>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</si>
  <si>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</si>
  <si>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</si>
  <si>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</si>
  <si>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</si>
  <si>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</si>
  <si>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</si>
  <si>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</si>
  <si>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</si>
  <si>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</si>
  <si>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</si>
  <si>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</si>
  <si>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</si>
  <si>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</si>
  <si>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</si>
  <si>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</si>
  <si>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</si>
  <si>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</si>
  <si>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</si>
  <si>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</si>
  <si>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</si>
  <si>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</si>
  <si>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</si>
  <si>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</si>
  <si>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</si>
  <si>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</si>
  <si>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</si>
  <si>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</si>
  <si>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</si>
  <si>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</si>
  <si>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</si>
  <si>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</si>
  <si>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</si>
  <si>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</si>
  <si>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</si>
  <si>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</si>
  <si>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</si>
  <si>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</si>
  <si>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</si>
  <si>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</si>
  <si>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</si>
  <si>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</si>
  <si>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</si>
  <si>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</si>
  <si>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</si>
  <si>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</si>
  <si>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</si>
  <si>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</si>
  <si>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</si>
  <si>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</si>
  <si>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</si>
  <si>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</si>
  <si>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</si>
  <si>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</si>
  <si>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</si>
  <si>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</si>
  <si>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</si>
  <si>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</si>
  <si>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</si>
  <si>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</si>
  <si>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</si>
  <si>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</si>
  <si>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</si>
  <si>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</si>
  <si>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</si>
  <si>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</si>
  <si>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</si>
  <si>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</si>
  <si>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</si>
  <si>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</si>
  <si>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</si>
  <si>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</si>
  <si>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</si>
  <si>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</si>
  <si>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</si>
  <si>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</si>
  <si>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</si>
  <si>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</si>
  <si>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</si>
  <si>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</si>
  <si>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</si>
  <si>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</si>
  <si>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</si>
  <si>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</si>
  <si>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</si>
  <si>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</si>
  <si>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</si>
  <si>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</si>
  <si>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</si>
  <si>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</si>
  <si>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</si>
  <si>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</si>
  <si>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</si>
  <si>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</si>
  <si>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</si>
  <si>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</si>
  <si>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</si>
  <si>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</si>
  <si>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</si>
  <si>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</si>
  <si>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</si>
  <si>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</si>
  <si>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</si>
  <si>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</si>
  <si>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</si>
  <si>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</si>
  <si>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</si>
  <si>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</si>
  <si>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</si>
  <si>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</si>
  <si>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</si>
  <si>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</si>
  <si>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</si>
  <si>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</si>
  <si>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</si>
  <si>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</si>
  <si>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</si>
  <si>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</si>
  <si>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</si>
  <si>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</si>
  <si>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</si>
  <si>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</si>
  <si>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</si>
  <si>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</si>
  <si>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</si>
  <si>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</si>
  <si>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</si>
  <si>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</si>
  <si>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</si>
  <si>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</si>
  <si>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</si>
  <si>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</si>
  <si>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</si>
  <si>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</si>
  <si>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</si>
  <si>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</si>
  <si>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</si>
  <si>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</si>
  <si>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</si>
  <si>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</si>
  <si>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</si>
  <si>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</si>
  <si>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</si>
  <si>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</si>
  <si>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</si>
  <si>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</si>
  <si>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</si>
  <si>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</si>
  <si>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</si>
  <si>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</si>
  <si>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</si>
  <si>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</si>
  <si>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</si>
  <si>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</si>
  <si>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</si>
  <si>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</si>
  <si>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</si>
  <si>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</si>
  <si>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</si>
  <si>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</si>
  <si>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</si>
  <si>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</si>
  <si>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</si>
  <si>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</si>
  <si>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</si>
  <si>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</si>
  <si>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</si>
  <si>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</si>
  <si>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</si>
  <si>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</si>
  <si>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</si>
  <si>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</si>
  <si>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</si>
  <si>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</si>
  <si>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</si>
  <si>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</si>
  <si>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</si>
  <si>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</si>
  <si>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</si>
  <si>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</si>
  <si>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</si>
  <si>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</si>
  <si>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</si>
  <si>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</si>
  <si>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</si>
  <si>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</si>
  <si>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</si>
  <si>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</si>
  <si>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</si>
  <si>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</si>
  <si>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</si>
  <si>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</si>
  <si>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</si>
  <si>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</si>
  <si>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</si>
  <si>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</si>
  <si>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</si>
  <si>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</si>
  <si>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</si>
  <si>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</si>
  <si>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</si>
  <si>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</si>
  <si>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</si>
  <si>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</si>
  <si>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</si>
  <si>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</si>
  <si>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</si>
  <si>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</si>
  <si>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</si>
  <si>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</si>
  <si>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</si>
  <si>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</si>
  <si>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</si>
  <si>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</si>
  <si>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</si>
  <si>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</si>
  <si>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</si>
  <si>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</si>
  <si>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</si>
  <si>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</si>
  <si>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</si>
  <si>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</si>
  <si>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</si>
  <si>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</si>
  <si>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</si>
  <si>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</si>
  <si>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</si>
  <si>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</si>
  <si>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</si>
  <si>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</si>
  <si>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</si>
  <si>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</si>
  <si>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</si>
  <si>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</si>
  <si>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</si>
  <si>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</si>
  <si>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</si>
  <si>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</si>
  <si>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</si>
  <si>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</si>
  <si>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</si>
  <si>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</si>
  <si>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</si>
  <si>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</si>
  <si>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</si>
  <si>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</si>
  <si>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</si>
  <si>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</si>
  <si>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</si>
  <si>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</si>
  <si>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</si>
  <si>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</si>
  <si>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</si>
  <si>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</si>
  <si>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</si>
  <si>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</si>
  <si>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</si>
  <si>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</si>
  <si>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</si>
  <si>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</si>
  <si>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</si>
  <si>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</si>
  <si>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</si>
  <si>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</si>
  <si>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</si>
  <si>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</si>
  <si>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</si>
  <si>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</si>
  <si>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</si>
  <si>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</si>
  <si>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</si>
  <si>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</si>
  <si>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</si>
  <si>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</si>
  <si>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</si>
  <si>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</si>
  <si>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</si>
  <si>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</si>
  <si>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</si>
  <si>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</si>
  <si>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</si>
  <si>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</si>
  <si>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</si>
  <si>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</si>
  <si>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</si>
  <si>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</si>
  <si>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</si>
  <si>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</si>
  <si>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</si>
  <si>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</si>
  <si>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</si>
  <si>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</si>
  <si>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</si>
  <si>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</si>
  <si>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</si>
  <si>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</si>
  <si>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</si>
  <si>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</si>
  <si>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</si>
  <si>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</si>
  <si>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</si>
  <si>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</si>
  <si>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</si>
  <si>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</si>
  <si>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</si>
  <si>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</si>
  <si>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</si>
  <si>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</si>
  <si>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</si>
  <si>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</si>
  <si>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</si>
  <si>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</si>
  <si>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</si>
  <si>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</si>
  <si>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</si>
  <si>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</si>
  <si>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</si>
  <si>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</si>
  <si>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</si>
  <si>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</si>
  <si>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</si>
  <si>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</si>
  <si>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</si>
  <si>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</si>
  <si>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</si>
  <si>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</si>
  <si>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</si>
  <si>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</si>
  <si>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</si>
  <si>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</si>
  <si>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</si>
  <si>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</si>
  <si>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</si>
  <si>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</si>
  <si>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</si>
  <si>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</si>
  <si>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</si>
  <si>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</si>
  <si>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</si>
  <si>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</si>
  <si>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</si>
  <si>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</si>
  <si>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</si>
  <si>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</si>
  <si>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</si>
  <si>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</si>
  <si>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</si>
  <si>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</si>
  <si>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</si>
  <si>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</si>
  <si>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</si>
  <si>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</si>
  <si>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</si>
  <si>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</si>
  <si>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</si>
  <si>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</si>
  <si>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</si>
  <si>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</si>
  <si>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</si>
  <si>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</si>
  <si>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</si>
  <si>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</si>
  <si>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</si>
  <si>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</si>
  <si>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</si>
  <si>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</si>
  <si>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</si>
  <si>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</si>
  <si>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</si>
  <si>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</si>
  <si>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</si>
  <si>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</si>
  <si>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</si>
  <si>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</si>
  <si>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</si>
  <si>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</si>
  <si>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</si>
  <si>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</si>
  <si>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</si>
  <si>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</si>
  <si>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</si>
  <si>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</si>
  <si>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</si>
  <si>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</si>
  <si>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</si>
  <si>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</si>
  <si>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</si>
  <si>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</si>
  <si>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</si>
  <si>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</si>
  <si>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</si>
  <si>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</si>
  <si>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</si>
  <si>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</si>
  <si>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</si>
  <si>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</si>
  <si>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</si>
  <si>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</si>
  <si>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</si>
  <si>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</si>
  <si>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</si>
  <si>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</si>
  <si>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</si>
  <si>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</si>
  <si>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</si>
  <si>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</si>
  <si>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</si>
  <si>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</si>
  <si>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</si>
  <si>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</si>
  <si>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</si>
  <si>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</si>
  <si>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</si>
  <si>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</si>
  <si>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</si>
  <si>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</si>
  <si>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</si>
  <si>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</si>
  <si>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</si>
  <si>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</si>
  <si>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</si>
  <si>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</si>
  <si>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</si>
  <si>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</si>
  <si>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</si>
  <si>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</si>
  <si>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</si>
  <si>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</si>
  <si>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</si>
  <si>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</si>
  <si>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</si>
  <si>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</si>
  <si>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</si>
  <si>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</si>
  <si>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</si>
  <si>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</si>
  <si>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</si>
  <si>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</si>
  <si>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</si>
  <si>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</si>
  <si>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</si>
  <si>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</si>
  <si>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</si>
  <si>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</si>
  <si>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</si>
  <si>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</si>
  <si>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</si>
  <si>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</si>
  <si>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</si>
  <si>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</si>
  <si>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</si>
  <si>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</si>
  <si>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</si>
  <si>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</si>
  <si>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</si>
  <si>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</si>
  <si>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</si>
  <si>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</si>
  <si>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</si>
  <si>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</si>
  <si>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</si>
  <si>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</si>
  <si>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</si>
  <si>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</si>
  <si>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</si>
  <si>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</si>
  <si>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</si>
  <si>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</si>
  <si>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</si>
  <si>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</si>
  <si>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</si>
  <si>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</si>
  <si>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</si>
  <si>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</si>
  <si>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</si>
  <si>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</si>
  <si>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</si>
  <si>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</si>
  <si>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</si>
  <si>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</si>
  <si>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</si>
  <si>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</si>
  <si>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</si>
  <si>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</si>
  <si>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</si>
  <si>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</si>
  <si>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</si>
  <si>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</si>
  <si>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</si>
  <si>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</si>
  <si>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</si>
  <si>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</si>
  <si>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</si>
  <si>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</si>
  <si>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</si>
  <si>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</si>
  <si>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</si>
  <si>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</si>
  <si>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</si>
  <si>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</si>
  <si>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</si>
  <si>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</si>
  <si>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</si>
  <si>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</si>
  <si>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</si>
  <si>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</si>
  <si>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</si>
  <si>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</si>
  <si>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</si>
  <si>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</si>
  <si>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</si>
  <si>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</si>
  <si>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</si>
  <si>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</si>
  <si>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</si>
  <si>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</si>
  <si>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</si>
  <si>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</si>
  <si>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</si>
  <si>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</si>
  <si>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</si>
  <si>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</si>
  <si>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</si>
  <si>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</si>
  <si>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</si>
  <si>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</si>
  <si>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</si>
  <si>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</si>
  <si>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</si>
  <si>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</si>
  <si>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</si>
  <si>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</si>
  <si>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</si>
  <si>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</si>
  <si>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</si>
  <si>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</si>
  <si>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</si>
  <si>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</si>
  <si>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</si>
  <si>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</si>
  <si>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</si>
  <si>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</si>
  <si>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</si>
  <si>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</si>
  <si>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</si>
  <si>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</si>
  <si>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</si>
  <si>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</si>
  <si>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</si>
  <si>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</si>
  <si>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</si>
  <si>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</si>
  <si>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</si>
  <si>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</si>
  <si>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</si>
  <si>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</si>
  <si>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</si>
  <si>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</si>
  <si>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</si>
  <si>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</si>
  <si>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</si>
  <si>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</si>
  <si>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</si>
  <si>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</si>
  <si>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</si>
  <si>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</si>
  <si>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</si>
  <si>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</si>
  <si>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</si>
  <si>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</si>
  <si>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</si>
  <si>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</si>
  <si>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</si>
  <si>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</si>
  <si>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</si>
  <si>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</si>
  <si>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</si>
  <si>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</si>
  <si>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</si>
  <si>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</si>
  <si>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</si>
  <si>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</si>
  <si>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</si>
  <si>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</si>
  <si>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</si>
  <si>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</si>
  <si>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</si>
  <si>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</si>
  <si>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</si>
  <si>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</si>
  <si>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</si>
  <si>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</si>
  <si>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</si>
  <si>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</si>
  <si>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</si>
  <si>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</si>
  <si>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</si>
  <si>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</si>
  <si>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</si>
  <si>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</si>
  <si>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</si>
  <si>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</si>
  <si>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</si>
  <si>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</si>
  <si>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</si>
  <si>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</si>
  <si>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</si>
  <si>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</si>
  <si>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</si>
  <si>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</si>
  <si>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</si>
  <si>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</si>
  <si>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</si>
  <si>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</si>
  <si>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</si>
  <si>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</si>
  <si>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</si>
  <si>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</si>
  <si>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</si>
  <si>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</si>
  <si>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</si>
  <si>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</si>
  <si>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</si>
  <si>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</si>
  <si>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</si>
  <si>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</si>
  <si>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</si>
  <si>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</si>
  <si>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</si>
  <si>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</si>
  <si>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</si>
  <si>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</si>
  <si>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</si>
  <si>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</si>
  <si>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</si>
  <si>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</si>
  <si>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</si>
  <si>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</si>
  <si>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</si>
  <si>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</si>
  <si>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</si>
  <si>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</si>
  <si>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</si>
  <si>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</si>
  <si>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</si>
  <si>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</si>
  <si>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</si>
  <si>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</si>
  <si>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</si>
  <si>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</si>
  <si>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</si>
  <si>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</si>
  <si>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</si>
  <si>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</si>
  <si>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</si>
  <si>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</si>
  <si>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</si>
  <si>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</si>
  <si>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</si>
  <si>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</si>
  <si>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</si>
  <si>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</si>
  <si>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</si>
  <si>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</si>
  <si>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</si>
  <si>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</si>
  <si>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</si>
  <si>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</si>
  <si>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</si>
  <si>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</si>
  <si>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</si>
  <si>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</si>
  <si>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</si>
  <si>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</si>
  <si>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</si>
  <si>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</si>
  <si>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</si>
  <si>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</si>
  <si>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</si>
  <si>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</si>
  <si>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</si>
  <si>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</si>
  <si>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</si>
  <si>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</si>
  <si>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</si>
  <si>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</si>
  <si>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</si>
  <si>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</si>
  <si>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</si>
  <si>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</si>
  <si>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</si>
  <si>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</si>
  <si>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</si>
  <si>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</si>
  <si>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</si>
  <si>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</si>
  <si>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</si>
  <si>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</si>
  <si>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</si>
  <si>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</si>
  <si>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</si>
  <si>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</si>
  <si>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</si>
  <si>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</si>
  <si>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</si>
  <si>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</si>
  <si>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</si>
  <si>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</si>
  <si>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</si>
  <si>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</si>
  <si>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</si>
  <si>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</si>
  <si>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</si>
  <si>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</si>
  <si>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</si>
  <si>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</si>
  <si>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</si>
  <si>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</si>
  <si>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</si>
  <si>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</si>
  <si>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</si>
  <si>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</si>
  <si>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</si>
  <si>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</si>
  <si>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</si>
  <si>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</si>
  <si>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</si>
  <si>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</si>
  <si>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</si>
  <si>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</si>
  <si>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</si>
  <si>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</si>
  <si>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</si>
  <si>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</si>
  <si>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</si>
  <si>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</si>
  <si>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</si>
  <si>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</si>
  <si>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</si>
  <si>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</si>
  <si>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</si>
  <si>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</si>
  <si>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</si>
  <si>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</si>
  <si>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</si>
  <si>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</si>
  <si>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</si>
  <si>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</si>
  <si>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</si>
  <si>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</si>
  <si>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</si>
  <si>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</si>
  <si>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</si>
  <si>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</si>
  <si>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</si>
  <si>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</si>
  <si>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</si>
  <si>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</si>
  <si>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</si>
  <si>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</si>
  <si>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</si>
  <si>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</si>
  <si>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</si>
  <si>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</si>
  <si>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</si>
  <si>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</si>
  <si>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</si>
  <si>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</si>
  <si>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</si>
  <si>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</si>
  <si>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</si>
  <si>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</si>
  <si>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</si>
  <si>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</si>
  <si>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</si>
  <si>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</si>
  <si>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</si>
  <si>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</si>
  <si>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</si>
  <si>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</si>
  <si>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</si>
  <si>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</si>
  <si>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</si>
  <si>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</si>
  <si>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</si>
  <si>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</si>
  <si>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</si>
  <si>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</si>
  <si>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</si>
  <si>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</si>
  <si>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</si>
  <si>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</si>
  <si>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</si>
  <si>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</si>
  <si>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</si>
  <si>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</si>
  <si>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</si>
  <si>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</si>
  <si>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</si>
  <si>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</si>
  <si>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</si>
  <si>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</si>
  <si>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</si>
  <si>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</si>
  <si>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</si>
  <si>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</si>
  <si>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</si>
  <si>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</si>
  <si>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</si>
  <si>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</si>
  <si>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</si>
  <si>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</si>
  <si>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</si>
  <si>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</si>
  <si>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</si>
  <si>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</si>
  <si>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</si>
  <si>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</si>
  <si>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</si>
  <si>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</si>
  <si>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</si>
  <si>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</si>
  <si>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</si>
  <si>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</si>
  <si>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</si>
  <si>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</si>
  <si>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</si>
  <si>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</si>
  <si>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</si>
  <si>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</si>
  <si>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</si>
  <si>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</si>
  <si>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</si>
  <si>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</si>
  <si>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</si>
  <si>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</si>
  <si>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</si>
  <si>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</si>
  <si>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</si>
  <si>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</si>
  <si>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</si>
  <si>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</si>
  <si>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</si>
  <si>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</si>
  <si>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</si>
  <si>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</si>
  <si>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</si>
  <si>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</si>
  <si>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</si>
  <si>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</si>
  <si>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</si>
  <si>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</si>
  <si>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</si>
  <si>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</si>
  <si>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</si>
  <si>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</si>
  <si>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</si>
  <si>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</si>
  <si>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</si>
  <si>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</si>
  <si>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</si>
  <si>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</si>
  <si>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</si>
  <si>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</si>
  <si>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</si>
  <si>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</si>
  <si>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</si>
  <si>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</si>
  <si>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</si>
  <si>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</si>
  <si>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</si>
  <si>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</si>
  <si>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</si>
  <si>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</si>
  <si>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</si>
  <si>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</si>
  <si>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</si>
  <si>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</si>
  <si>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</si>
  <si>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</si>
  <si>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</si>
  <si>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</si>
  <si>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</si>
  <si>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</si>
  <si>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</si>
  <si>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</si>
  <si>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</si>
  <si>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</si>
  <si>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</si>
  <si>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</si>
  <si>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</si>
  <si>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</si>
  <si>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</si>
  <si>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</si>
  <si>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</si>
  <si>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</si>
  <si>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</si>
  <si>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</si>
  <si>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</si>
  <si>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</si>
  <si>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</si>
  <si>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</si>
  <si>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</si>
  <si>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</si>
  <si>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</si>
  <si>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</si>
  <si>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</si>
  <si>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</si>
  <si>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</si>
  <si>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</si>
  <si>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</si>
  <si>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</si>
  <si>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</si>
  <si>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</si>
  <si>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</si>
  <si>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</si>
  <si>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</si>
  <si>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</si>
  <si>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</si>
  <si>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</si>
  <si>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</si>
  <si>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</si>
  <si>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</si>
  <si>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</si>
  <si>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</si>
  <si>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</si>
  <si>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</si>
  <si>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</si>
  <si>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</si>
  <si>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</si>
  <si>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</si>
  <si>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</si>
  <si>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</si>
  <si>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</si>
  <si>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</si>
  <si>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</si>
  <si>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</si>
  <si>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</si>
  <si>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</si>
  <si>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</si>
  <si>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</si>
  <si>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</si>
  <si>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</si>
  <si>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</si>
  <si>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</si>
  <si>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</si>
  <si>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</si>
  <si>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</si>
  <si>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</si>
  <si>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</si>
  <si>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</si>
  <si>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</si>
  <si>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</si>
  <si>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</si>
  <si>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</si>
  <si>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</si>
  <si>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</si>
  <si>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</si>
  <si>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</si>
  <si>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</si>
  <si>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</si>
  <si>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</si>
  <si>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</si>
  <si>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</si>
  <si>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</si>
  <si>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</si>
  <si>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</si>
  <si>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</si>
  <si>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</si>
  <si>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</si>
  <si>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</si>
  <si>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</si>
  <si>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</si>
  <si>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</si>
  <si>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</si>
  <si>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</si>
  <si>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</si>
  <si>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</si>
  <si>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</si>
  <si>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</si>
  <si>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</si>
  <si>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</si>
  <si>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</si>
  <si>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</si>
  <si>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</si>
  <si>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</si>
  <si>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</si>
  <si>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</si>
  <si>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</si>
  <si>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</si>
  <si>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</si>
  <si>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</si>
  <si>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</si>
  <si>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</si>
  <si>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</si>
  <si>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</si>
  <si>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</si>
  <si>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</si>
  <si>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</si>
  <si>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</si>
  <si>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</si>
  <si>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</si>
  <si>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</si>
  <si>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</si>
  <si>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</si>
  <si>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</si>
  <si>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</si>
  <si>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</si>
  <si>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</si>
  <si>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</si>
  <si>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</si>
  <si>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</si>
  <si>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</si>
  <si>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</si>
  <si>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</si>
  <si>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</si>
  <si>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</si>
  <si>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</si>
  <si>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</si>
  <si>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</si>
  <si>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</si>
  <si>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</si>
  <si>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</si>
  <si>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</si>
  <si>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</si>
  <si>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</si>
  <si>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</si>
  <si>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</si>
  <si>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</si>
  <si>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</si>
  <si>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</si>
  <si>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</si>
  <si>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</si>
  <si>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</si>
  <si>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</si>
  <si>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</si>
  <si>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</si>
  <si>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</si>
  <si>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</si>
  <si>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</si>
  <si>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</si>
  <si>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</si>
  <si>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</si>
  <si>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</si>
  <si>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</si>
  <si>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</si>
  <si>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</si>
  <si>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</si>
  <si>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</si>
  <si>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</si>
  <si>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</si>
  <si>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</si>
  <si>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</si>
  <si>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</si>
  <si>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</si>
  <si>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</si>
  <si>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</si>
  <si>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</si>
  <si>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</si>
  <si>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</si>
  <si>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</si>
  <si>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</si>
  <si>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</si>
  <si>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</si>
  <si>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</si>
  <si>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</si>
  <si>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</si>
  <si>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</si>
  <si>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</si>
  <si>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</si>
  <si>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</si>
  <si>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</si>
  <si>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</si>
  <si>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</si>
  <si>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</si>
  <si>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</si>
  <si>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</si>
  <si>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</si>
  <si>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</si>
  <si>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</si>
  <si>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</si>
  <si>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</si>
  <si>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</si>
  <si>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</si>
  <si>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</si>
  <si>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</si>
  <si>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</si>
  <si>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</si>
  <si>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</si>
  <si>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</si>
  <si>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</si>
  <si>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</si>
  <si>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</si>
  <si>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</si>
  <si>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</si>
  <si>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</si>
  <si>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</si>
  <si>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</si>
  <si>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</si>
  <si>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</si>
  <si>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</si>
  <si>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</si>
  <si>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</si>
  <si>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</si>
  <si>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</si>
  <si>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</si>
  <si>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</si>
  <si>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</si>
  <si>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</si>
  <si>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</si>
  <si>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</si>
  <si>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</si>
  <si>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</si>
  <si>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</si>
  <si>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</si>
  <si>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</si>
  <si>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</si>
  <si>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</si>
  <si>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</si>
  <si>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</si>
  <si>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</si>
  <si>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</si>
  <si>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</si>
  <si>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</si>
  <si>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</si>
  <si>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</si>
  <si>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</si>
  <si>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</si>
  <si>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</si>
  <si>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</si>
  <si>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</si>
  <si>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</si>
  <si>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</si>
  <si>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</si>
  <si>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</si>
  <si>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</si>
  <si>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</si>
  <si>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</si>
  <si>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</si>
  <si>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</si>
  <si>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</si>
  <si>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</si>
  <si>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</si>
  <si>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</si>
  <si>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</si>
  <si>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</si>
  <si>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</si>
  <si>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</si>
  <si>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</si>
  <si>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</si>
  <si>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</si>
  <si>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</si>
  <si>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</si>
  <si>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</si>
  <si>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</si>
  <si>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</si>
  <si>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</si>
  <si>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</si>
  <si>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</si>
  <si>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</si>
  <si>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</si>
  <si>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</si>
  <si>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</si>
  <si>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</si>
  <si>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</si>
  <si>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</si>
  <si>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</si>
  <si>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</si>
  <si>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</si>
  <si>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</si>
  <si>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</si>
  <si>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</si>
  <si>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</si>
  <si>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</si>
  <si>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</si>
  <si>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</si>
  <si>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</si>
  <si>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</si>
  <si>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</si>
  <si>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</si>
  <si>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</si>
  <si>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</si>
  <si>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</si>
  <si>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</si>
  <si>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</si>
  <si>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</si>
  <si>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</si>
  <si>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</si>
  <si>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</si>
  <si>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</si>
  <si>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</si>
  <si>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</si>
  <si>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</si>
  <si>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</si>
  <si>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</si>
  <si>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</si>
  <si>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</si>
  <si>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</si>
  <si>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</si>
  <si>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</si>
  <si>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</si>
  <si>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</si>
  <si>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</si>
  <si>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</si>
  <si>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</si>
  <si>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</si>
  <si>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</si>
  <si>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</si>
  <si>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</si>
  <si>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</si>
  <si>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</si>
  <si>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</si>
  <si>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</si>
  <si>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</si>
  <si>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</si>
  <si>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</si>
  <si>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</si>
  <si>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</si>
  <si>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</si>
  <si>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</si>
  <si>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</si>
  <si>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</si>
  <si>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</si>
  <si>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</si>
  <si>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</si>
  <si>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</si>
  <si>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</si>
  <si>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</si>
  <si>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</si>
  <si>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</si>
  <si>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</si>
  <si>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</si>
  <si>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</si>
  <si>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</si>
  <si>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</si>
  <si>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</si>
  <si>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</si>
  <si>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</si>
  <si>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</si>
  <si>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</si>
  <si>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</si>
  <si>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</si>
  <si>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</si>
  <si>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</si>
  <si>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</si>
  <si>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</si>
  <si>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</si>
  <si>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</si>
  <si>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</si>
  <si>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</si>
  <si>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</si>
  <si>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</si>
  <si>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</si>
  <si>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</si>
  <si>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</si>
  <si>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</si>
  <si>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</si>
  <si>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</si>
  <si>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</si>
  <si>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</si>
  <si>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</si>
  <si>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</si>
  <si>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</si>
  <si>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</si>
  <si>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</si>
  <si>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</si>
  <si>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</si>
  <si>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</si>
  <si>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</si>
  <si>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</si>
  <si>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</si>
  <si>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</si>
  <si>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</si>
  <si>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</si>
  <si>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</si>
  <si>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</si>
  <si>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</si>
  <si>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</si>
  <si>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</si>
  <si>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</si>
  <si>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</si>
  <si>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</si>
  <si>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</si>
  <si>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</si>
  <si>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</si>
  <si>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</si>
  <si>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</si>
  <si>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</si>
  <si>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</si>
  <si>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</si>
  <si>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</si>
  <si>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</si>
  <si>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</si>
  <si>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</si>
  <si>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</si>
  <si>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</si>
  <si>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</si>
  <si>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</si>
  <si>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</si>
  <si>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</si>
  <si>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</si>
  <si>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</si>
  <si>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</si>
  <si>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</si>
  <si>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</si>
  <si>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</si>
  <si>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</si>
  <si>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</si>
  <si>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</si>
  <si>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</si>
  <si>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</si>
  <si>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</si>
  <si>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</si>
  <si>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</si>
  <si>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</si>
  <si>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</si>
  <si>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</si>
  <si>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</si>
  <si>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</si>
  <si>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</si>
  <si>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</si>
  <si>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</si>
  <si>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</si>
  <si>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</si>
  <si>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</si>
  <si>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</si>
  <si>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</si>
  <si>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</si>
  <si>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</si>
  <si>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</si>
  <si>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</si>
  <si>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</si>
  <si>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</si>
  <si>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</si>
  <si>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</si>
  <si>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</si>
  <si>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</si>
  <si>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</si>
  <si>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</si>
  <si>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</si>
  <si>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</si>
  <si>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</si>
  <si>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</si>
  <si>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</si>
  <si>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</si>
  <si>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</si>
  <si>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</si>
  <si>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</si>
  <si>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</si>
  <si>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</si>
  <si>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</si>
  <si>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</si>
  <si>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</si>
  <si>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</si>
  <si>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</si>
  <si>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</si>
  <si>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</si>
  <si>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</si>
  <si>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</si>
  <si>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</si>
  <si>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</si>
  <si>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</si>
  <si>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</si>
  <si>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</si>
  <si>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</si>
  <si>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</si>
  <si>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</si>
  <si>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</si>
  <si>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</si>
  <si>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</si>
  <si>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</si>
  <si>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</si>
  <si>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</si>
  <si>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</si>
  <si>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</si>
  <si>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</si>
  <si>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</si>
  <si>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</si>
  <si>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</si>
  <si>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</si>
  <si>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</si>
  <si>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</si>
  <si>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</si>
  <si>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</si>
  <si>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</si>
  <si>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</si>
  <si>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</si>
  <si>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</si>
  <si>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</si>
  <si>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</si>
  <si>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</si>
  <si>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</si>
  <si>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</si>
  <si>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</si>
  <si>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</si>
  <si>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</si>
  <si>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</si>
  <si>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</si>
  <si>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</si>
  <si>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</si>
  <si>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</si>
  <si>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</si>
  <si>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</si>
  <si>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</si>
  <si>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</si>
  <si>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</si>
  <si>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</si>
  <si>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</si>
  <si>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</si>
  <si>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</si>
  <si>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</si>
  <si>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</si>
  <si>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</si>
  <si>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</si>
  <si>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</si>
  <si>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</si>
  <si>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</si>
  <si>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</si>
  <si>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</si>
  <si>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</si>
  <si>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</si>
  <si>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</si>
  <si>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</si>
  <si>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</si>
  <si>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</si>
  <si>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</si>
  <si>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</si>
  <si>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</si>
  <si>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</si>
  <si>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</si>
  <si>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</si>
  <si>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</si>
  <si>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</si>
  <si>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</si>
  <si>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</si>
  <si>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</si>
  <si>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</si>
  <si>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</si>
  <si>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</si>
  <si>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</si>
  <si>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</si>
  <si>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</si>
  <si>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</si>
  <si>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</si>
  <si>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</si>
  <si>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</si>
  <si>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</si>
  <si>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</si>
  <si>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</si>
  <si>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</si>
  <si>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</si>
  <si>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</si>
  <si>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</si>
  <si>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</si>
  <si>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</si>
  <si>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</si>
  <si>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</si>
  <si>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</si>
  <si>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</si>
  <si>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</si>
  <si>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</si>
  <si>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</si>
  <si>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</si>
  <si>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</si>
  <si>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</si>
  <si>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</si>
  <si>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</si>
  <si>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</si>
  <si>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</si>
  <si>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</si>
  <si>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</si>
  <si>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</si>
  <si>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</si>
  <si>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</si>
  <si>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</si>
  <si>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</si>
  <si>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</si>
  <si>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</si>
  <si>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</si>
  <si>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</si>
  <si>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</si>
  <si>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</si>
  <si>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</si>
  <si>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</si>
  <si>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</si>
  <si>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</si>
  <si>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</si>
  <si>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</si>
  <si>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</si>
  <si>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</si>
  <si>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</si>
  <si>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</si>
  <si>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</si>
  <si>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</si>
  <si>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</si>
  <si>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</si>
  <si>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</si>
  <si>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</si>
  <si>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</si>
  <si>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</si>
  <si>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</si>
  <si>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</si>
  <si>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</si>
  <si>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</si>
  <si>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</si>
  <si>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</si>
  <si>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</si>
  <si>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</si>
  <si>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</si>
  <si>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</si>
  <si>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</si>
  <si>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</si>
  <si>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</si>
  <si>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</si>
  <si>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</si>
  <si>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</si>
  <si>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</si>
  <si>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</si>
  <si>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</si>
  <si>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</si>
  <si>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</si>
  <si>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</si>
  <si>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</si>
  <si>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</si>
  <si>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</si>
  <si>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</si>
  <si>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</si>
  <si>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</si>
  <si>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</si>
  <si>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</si>
  <si>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</si>
  <si>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</si>
  <si>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</si>
  <si>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</si>
  <si>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</si>
  <si>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</si>
  <si>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</si>
  <si>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</si>
  <si>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</si>
  <si>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</si>
  <si>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</si>
  <si>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</si>
  <si>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</si>
  <si>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</si>
  <si>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</si>
  <si>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</si>
  <si>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</si>
  <si>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</si>
  <si>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</si>
  <si>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</si>
  <si>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</si>
  <si>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</si>
  <si>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</si>
  <si>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</si>
  <si>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</si>
  <si>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</si>
  <si>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</si>
  <si>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</si>
  <si>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</si>
  <si>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</si>
  <si>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</si>
  <si>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</si>
  <si>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</si>
  <si>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</si>
  <si>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</si>
  <si>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</si>
  <si>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</si>
  <si>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</si>
  <si>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</si>
  <si>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</si>
  <si>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</si>
  <si>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</si>
  <si>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</si>
  <si>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</si>
  <si>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</si>
  <si>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</si>
  <si>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</si>
  <si>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</si>
  <si>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</si>
  <si>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</si>
  <si>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</si>
  <si>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</si>
  <si>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</si>
  <si>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</si>
  <si>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</si>
  <si>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</si>
  <si>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</si>
  <si>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</si>
  <si>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</si>
  <si>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</si>
  <si>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</si>
  <si>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</si>
  <si>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</si>
  <si>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</si>
  <si>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</si>
  <si>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</si>
  <si>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</si>
  <si>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</si>
  <si>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</si>
  <si>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</si>
  <si>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</si>
  <si>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</si>
  <si>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</si>
  <si>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</si>
  <si>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</si>
  <si>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</si>
  <si>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</si>
  <si>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</si>
  <si>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</si>
  <si>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</si>
  <si>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</si>
  <si>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</si>
  <si>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</si>
  <si>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</si>
  <si>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</si>
  <si>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</si>
  <si>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</si>
  <si>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</si>
  <si>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</si>
  <si>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</si>
  <si>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</si>
  <si>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</si>
  <si>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</si>
  <si>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</si>
  <si>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</si>
  <si>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</si>
  <si>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</si>
  <si>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</si>
  <si>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</si>
  <si>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</si>
  <si>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</si>
  <si>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</si>
  <si>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</si>
  <si>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</si>
  <si>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</si>
  <si>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</si>
  <si>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</si>
  <si>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</si>
  <si>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</si>
  <si>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</si>
  <si>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</si>
  <si>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</si>
  <si>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</si>
  <si>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</si>
  <si>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</si>
  <si>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</si>
  <si>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</si>
  <si>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</si>
  <si>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</si>
  <si>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</si>
  <si>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</si>
  <si>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</si>
  <si>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</si>
  <si>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</si>
  <si>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</si>
  <si>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</si>
  <si>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</si>
  <si>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</si>
  <si>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</si>
  <si>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</si>
  <si>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</si>
  <si>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</si>
  <si>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</si>
  <si>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</si>
  <si>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</si>
  <si>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</si>
  <si>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</si>
  <si>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</si>
  <si>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</si>
  <si>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</si>
  <si>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</si>
  <si>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</si>
  <si>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</si>
  <si>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</si>
  <si>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</si>
  <si>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</si>
  <si>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</si>
  <si>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</si>
  <si>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</si>
  <si>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</si>
  <si>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</si>
  <si>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</si>
  <si>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</si>
  <si>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</si>
  <si>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</si>
  <si>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</si>
  <si>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</si>
  <si>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</si>
  <si>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</si>
  <si>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</si>
  <si>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</si>
  <si>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</si>
  <si>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</si>
  <si>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</si>
  <si>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</si>
  <si>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</si>
  <si>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</si>
  <si>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</si>
  <si>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</si>
  <si>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</si>
  <si>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</si>
  <si>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</si>
  <si>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</si>
  <si>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</si>
  <si>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</si>
  <si>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</si>
  <si>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</si>
  <si>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</si>
  <si>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</si>
  <si>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</si>
  <si>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</si>
  <si>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</si>
  <si>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</si>
  <si>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</si>
  <si>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</si>
  <si>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</si>
  <si>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</si>
  <si>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</si>
  <si>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</si>
  <si>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</si>
  <si>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</si>
  <si>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</si>
  <si>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</si>
  <si>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</si>
  <si>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</si>
  <si>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</si>
  <si>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</si>
  <si>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</si>
  <si>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</si>
  <si>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</si>
  <si>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</si>
  <si>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</si>
  <si>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</si>
  <si>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</si>
  <si>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</si>
  <si>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</si>
  <si>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</si>
  <si>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</si>
  <si>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</si>
  <si>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</si>
  <si>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</si>
  <si>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</si>
  <si>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</si>
  <si>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</si>
  <si>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</si>
  <si>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</si>
  <si>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</si>
  <si>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</si>
  <si>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</si>
  <si>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</si>
  <si>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</si>
  <si>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</si>
  <si>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</si>
  <si>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</si>
  <si>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</si>
  <si>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</si>
  <si>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</si>
  <si>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</si>
  <si>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</si>
  <si>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</si>
  <si>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</si>
  <si>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</si>
  <si>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</si>
  <si>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</si>
  <si>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</si>
  <si>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</si>
  <si>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</si>
  <si>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</si>
  <si>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</si>
  <si>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</si>
  <si>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</si>
  <si>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</si>
  <si>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</si>
  <si>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</si>
  <si>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</si>
  <si>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</si>
  <si>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</si>
  <si>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</si>
  <si>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</si>
  <si>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</si>
  <si>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</si>
  <si>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</si>
  <si>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</si>
  <si>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</si>
  <si>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</si>
  <si>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</si>
  <si>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</si>
  <si>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</si>
  <si>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</si>
  <si>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</si>
  <si>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</si>
  <si>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</si>
  <si>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</si>
  <si>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</si>
  <si>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</si>
  <si>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</si>
  <si>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</si>
  <si>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</si>
  <si>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</si>
  <si>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</si>
  <si>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</si>
  <si>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</si>
  <si>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</si>
  <si>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</si>
  <si>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</si>
  <si>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</si>
  <si>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</si>
  <si>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</si>
  <si>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</si>
  <si>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</si>
  <si>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</si>
  <si>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</si>
  <si>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</si>
  <si>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</si>
  <si>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</si>
  <si>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</si>
  <si>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</si>
  <si>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</si>
  <si>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</si>
  <si>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</si>
  <si>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</si>
  <si>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</si>
  <si>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</si>
  <si>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</si>
  <si>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</si>
  <si>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</si>
  <si>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</si>
  <si>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</si>
  <si>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</si>
  <si>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</si>
  <si>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</si>
  <si>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</si>
  <si>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</si>
  <si>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</si>
  <si>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</si>
  <si>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</si>
  <si>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</si>
  <si>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</si>
  <si>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</si>
  <si>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</si>
  <si>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</si>
  <si>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</si>
  <si>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</si>
  <si>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</si>
  <si>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</si>
  <si>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</si>
  <si>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</si>
  <si>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</si>
  <si>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</si>
  <si>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</si>
  <si>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</si>
  <si>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</si>
  <si>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</si>
  <si>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</si>
  <si>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</si>
  <si>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</si>
  <si>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</si>
  <si>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</si>
  <si>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</si>
  <si>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</si>
  <si>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</si>
  <si>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</si>
  <si>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</si>
  <si>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</si>
  <si>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</si>
  <si>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</si>
  <si>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</si>
  <si>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</si>
  <si>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</si>
  <si>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</si>
  <si>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</si>
  <si>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</si>
  <si>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</si>
  <si>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</si>
  <si>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</si>
  <si>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</si>
  <si>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</si>
  <si>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</si>
  <si>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</si>
  <si>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</si>
  <si>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</si>
  <si>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</si>
  <si>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</si>
  <si>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</si>
  <si>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</si>
  <si>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</si>
  <si>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</si>
  <si>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</si>
  <si>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</si>
  <si>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</si>
  <si>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</si>
  <si>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</si>
  <si>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</si>
  <si>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</si>
  <si>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</si>
  <si>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</si>
  <si>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</si>
  <si>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</si>
  <si>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</si>
  <si>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</si>
  <si>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</si>
  <si>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</si>
  <si>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</si>
  <si>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</si>
  <si>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</si>
  <si>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</si>
  <si>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</si>
  <si>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</si>
  <si>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</si>
  <si>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</si>
  <si>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</si>
  <si>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</si>
  <si>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</si>
  <si>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</si>
  <si>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</si>
  <si>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</si>
  <si>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</si>
  <si>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</si>
  <si>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</si>
  <si>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</si>
  <si>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</si>
  <si>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</si>
  <si>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</si>
  <si>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</si>
  <si>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</si>
  <si>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</si>
  <si>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</si>
  <si>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</si>
  <si>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</si>
  <si>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</si>
  <si>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</si>
  <si>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</si>
  <si>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</si>
  <si>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</si>
  <si>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</si>
  <si>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</si>
  <si>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</si>
  <si>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</si>
  <si>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</si>
  <si>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</si>
  <si>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</si>
  <si>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</si>
  <si>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</si>
  <si>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</si>
  <si>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</si>
  <si>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</si>
  <si>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</si>
  <si>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</si>
  <si>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</si>
  <si>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</si>
  <si>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</si>
  <si>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</si>
  <si>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</si>
  <si>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</si>
  <si>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</si>
  <si>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</si>
  <si>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</si>
  <si>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</si>
  <si>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</si>
  <si>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</si>
  <si>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</si>
  <si>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</si>
  <si>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</si>
  <si>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</si>
  <si>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</si>
  <si>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</si>
  <si>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</si>
  <si>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</si>
  <si>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</si>
  <si>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</si>
  <si>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</si>
  <si>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</si>
  <si>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</si>
  <si>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</si>
  <si>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</si>
  <si>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</si>
  <si>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</si>
  <si>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</si>
  <si>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</si>
  <si>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</si>
  <si>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</si>
  <si>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</si>
  <si>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</si>
  <si>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</si>
  <si>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</si>
  <si>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</si>
  <si>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</si>
  <si>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</si>
  <si>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</si>
  <si>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</si>
  <si>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</si>
  <si>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</si>
  <si>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</si>
  <si>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</si>
  <si>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</si>
  <si>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</si>
  <si>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</si>
  <si>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</si>
  <si>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</si>
  <si>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</si>
  <si>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</si>
  <si>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</si>
  <si>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</si>
  <si>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</si>
  <si>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</si>
  <si>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</si>
  <si>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</si>
  <si>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</si>
  <si>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</si>
  <si>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</si>
  <si>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</si>
  <si>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</si>
  <si>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</si>
  <si>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</si>
  <si>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</si>
  <si>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</si>
  <si>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</si>
  <si>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</si>
  <si>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</si>
  <si>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</si>
  <si>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</si>
  <si>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</si>
  <si>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</si>
  <si>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</si>
  <si>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</si>
  <si>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</si>
  <si>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</si>
  <si>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</si>
  <si>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</si>
  <si>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</si>
  <si>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</si>
  <si>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</si>
  <si>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</si>
  <si>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</si>
  <si>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</si>
  <si>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</si>
  <si>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</si>
  <si>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</si>
  <si>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</si>
  <si>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</si>
  <si>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</si>
  <si>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</si>
  <si>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</si>
  <si>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</si>
  <si>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</si>
  <si>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</si>
  <si>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</si>
  <si>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</si>
  <si>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</si>
  <si>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</si>
  <si>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</si>
  <si>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</si>
  <si>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</si>
  <si>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</si>
  <si>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</si>
  <si>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</si>
  <si>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</si>
  <si>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</si>
  <si>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</si>
  <si>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</si>
  <si>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</si>
  <si>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</si>
  <si>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</si>
  <si>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</si>
  <si>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</si>
  <si>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</si>
  <si>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</si>
  <si>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</si>
  <si>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</si>
  <si>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</si>
  <si>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</si>
  <si>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</si>
  <si>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</si>
  <si>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</si>
  <si>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</si>
  <si>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</si>
  <si>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</si>
  <si>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</si>
  <si>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</si>
  <si>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</si>
  <si>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</si>
  <si>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</si>
  <si>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</si>
  <si>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</si>
  <si>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</si>
  <si>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</si>
  <si>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</si>
  <si>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</si>
  <si>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</si>
  <si>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</si>
  <si>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</si>
  <si>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</si>
  <si>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</si>
  <si>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</si>
  <si>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</si>
  <si>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</si>
  <si>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</si>
  <si>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</si>
  <si>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</si>
  <si>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</si>
  <si>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</si>
  <si>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</si>
  <si>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</si>
  <si>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</si>
  <si>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</si>
  <si>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</si>
  <si>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</si>
  <si>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</si>
  <si>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</si>
  <si>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</si>
  <si>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</si>
  <si>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</si>
  <si>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</si>
  <si>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</si>
  <si>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</si>
  <si>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</si>
  <si>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</si>
  <si>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</si>
  <si>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</si>
  <si>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</si>
  <si>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</si>
  <si>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</si>
  <si>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</si>
  <si>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</si>
  <si>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</si>
  <si>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</si>
  <si>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</si>
  <si>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</si>
  <si>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</si>
  <si>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</si>
  <si>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</si>
  <si>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</si>
  <si>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</si>
  <si>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</si>
  <si>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</si>
  <si>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</si>
  <si>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</si>
  <si>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</si>
  <si>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</si>
  <si>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</si>
  <si>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</si>
  <si>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</si>
  <si>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</si>
  <si>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</si>
  <si>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</si>
  <si>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</si>
  <si>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</si>
  <si>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</si>
  <si>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</si>
  <si>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</si>
  <si>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</si>
  <si>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</si>
  <si>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</si>
  <si>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</si>
  <si>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</si>
  <si>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</si>
  <si>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</si>
  <si>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</si>
  <si>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</si>
  <si>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</si>
  <si>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</si>
  <si>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</si>
  <si>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</si>
  <si>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</si>
  <si>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</si>
  <si>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</si>
  <si>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</si>
  <si>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</si>
  <si>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</si>
  <si>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</si>
  <si>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</si>
  <si>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</si>
  <si>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</si>
  <si>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</si>
  <si>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</si>
  <si>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</si>
  <si>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</si>
  <si>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</si>
  <si>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</si>
  <si>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</si>
  <si>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</si>
  <si>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</si>
  <si>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</si>
  <si>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</si>
  <si>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</si>
  <si>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</si>
  <si>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</si>
  <si>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</si>
  <si>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</si>
  <si>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</si>
  <si>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</si>
  <si>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</si>
  <si>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</si>
  <si>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</si>
  <si>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</si>
  <si>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</si>
  <si>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</si>
  <si>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</si>
  <si>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</si>
  <si>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</si>
  <si>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</si>
  <si>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</si>
  <si>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</si>
  <si>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</si>
  <si>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</si>
  <si>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</si>
  <si>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</si>
  <si>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</si>
  <si>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</si>
  <si>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</si>
  <si>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</si>
  <si>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</si>
  <si>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</si>
  <si>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</si>
  <si>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</si>
  <si>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</si>
  <si>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</si>
  <si>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</si>
  <si>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</si>
  <si>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</si>
  <si>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</si>
  <si>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</si>
  <si>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</si>
  <si>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</si>
  <si>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</si>
  <si>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</si>
  <si>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</si>
  <si>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</si>
  <si>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</si>
  <si>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</si>
  <si>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</si>
  <si>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</si>
  <si>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</si>
  <si>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</si>
  <si>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</si>
  <si>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</si>
  <si>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</si>
  <si>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</si>
  <si>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</si>
  <si>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</si>
  <si>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</si>
  <si>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</si>
  <si>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</si>
  <si>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</si>
  <si>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</si>
  <si>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</si>
  <si>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</si>
  <si>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</si>
  <si>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</si>
  <si>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</si>
  <si>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</si>
  <si>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</si>
  <si>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</si>
  <si>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</si>
  <si>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</si>
  <si>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</si>
  <si>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</si>
  <si>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</si>
  <si>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</si>
  <si>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</si>
  <si>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</si>
  <si>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</si>
  <si>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</si>
  <si>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</si>
  <si>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</si>
  <si>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</si>
  <si>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</si>
  <si>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</si>
  <si>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</si>
  <si>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</si>
  <si>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</si>
  <si>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</si>
  <si>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</si>
  <si>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</si>
  <si>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</si>
  <si>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</si>
  <si>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</si>
  <si>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</si>
  <si>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</si>
  <si>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</si>
  <si>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</si>
  <si>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</si>
  <si>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</si>
  <si>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</si>
  <si>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</si>
  <si>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</si>
  <si>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</si>
  <si>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</si>
  <si>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</si>
  <si>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</si>
  <si>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</si>
  <si>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</si>
  <si>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</si>
  <si>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</si>
  <si>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</si>
  <si>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</si>
  <si>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</si>
  <si>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</si>
  <si>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</si>
  <si>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</si>
  <si>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</si>
  <si>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</si>
  <si>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</si>
  <si>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</si>
  <si>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</si>
  <si>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</si>
  <si>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</si>
  <si>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</si>
  <si>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</si>
  <si>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</si>
  <si>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</si>
  <si>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</si>
  <si>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</si>
  <si>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</si>
  <si>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</si>
  <si>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</si>
  <si>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</si>
  <si>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</si>
  <si>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</si>
  <si>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</si>
  <si>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</si>
  <si>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</si>
  <si>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</si>
  <si>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</si>
  <si>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</si>
  <si>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</si>
  <si>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</si>
  <si>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</si>
  <si>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</si>
  <si>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</si>
  <si>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</si>
  <si>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</si>
  <si>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</si>
  <si>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</si>
  <si>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</si>
  <si>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</si>
  <si>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</si>
  <si>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</si>
  <si>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</si>
  <si>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</si>
  <si>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</si>
  <si>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</si>
  <si>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</si>
  <si>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</si>
  <si>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</si>
  <si>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</si>
  <si>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</si>
  <si>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</si>
  <si>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</si>
  <si>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</si>
  <si>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</si>
  <si>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</si>
  <si>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</si>
  <si>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</si>
  <si>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</si>
  <si>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</si>
  <si>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</si>
  <si>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</si>
  <si>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</si>
  <si>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</si>
  <si>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</si>
  <si>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</si>
  <si>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</si>
  <si>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</si>
  <si>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</si>
  <si>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</si>
  <si>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</si>
  <si>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</si>
  <si>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</si>
  <si>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</si>
  <si>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</si>
  <si>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</si>
  <si>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</si>
  <si>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</si>
  <si>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</si>
  <si>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</si>
  <si>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</si>
  <si>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</si>
  <si>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</si>
  <si>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</si>
  <si>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</si>
  <si>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</si>
  <si>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</si>
  <si>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</si>
  <si>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</si>
  <si>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</si>
  <si>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</si>
  <si>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</si>
  <si>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</si>
  <si>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</si>
  <si>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</si>
  <si>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</si>
  <si>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</si>
  <si>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</si>
  <si>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</si>
  <si>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</si>
  <si>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</si>
  <si>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</si>
  <si>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</si>
  <si>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</si>
  <si>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</si>
  <si>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</si>
  <si>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</si>
  <si>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</si>
  <si>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</si>
  <si>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</si>
  <si>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</si>
  <si>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</si>
  <si>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</si>
  <si>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</si>
  <si>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</si>
  <si>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</si>
  <si>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</si>
  <si>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</si>
  <si>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</si>
  <si>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</si>
  <si>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</si>
  <si>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</si>
  <si>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</si>
  <si>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</si>
  <si>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</si>
  <si>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</si>
  <si>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</si>
  <si>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</si>
  <si>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</si>
  <si>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</si>
  <si>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</si>
  <si>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</si>
  <si>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</si>
  <si>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</si>
  <si>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</si>
  <si>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</si>
  <si>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</si>
  <si>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</si>
  <si>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</si>
  <si>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</si>
  <si>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</si>
  <si>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</si>
  <si>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</si>
  <si>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</si>
  <si>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</si>
  <si>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</si>
  <si>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</si>
  <si>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</si>
  <si>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</si>
  <si>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</si>
  <si>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</si>
  <si>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</si>
  <si>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</si>
  <si>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</si>
  <si>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</si>
  <si>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</si>
  <si>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</si>
  <si>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</si>
  <si>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</si>
  <si>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</si>
  <si>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</si>
  <si>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</si>
  <si>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</si>
  <si>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</si>
  <si>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</si>
  <si>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</si>
  <si>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</si>
  <si>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</si>
  <si>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</si>
  <si>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</si>
  <si>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</si>
  <si>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</si>
  <si>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</si>
  <si>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</si>
  <si>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</si>
  <si>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</si>
  <si>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</si>
  <si>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</si>
  <si>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</si>
  <si>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</si>
  <si>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</si>
  <si>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</si>
  <si>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</si>
  <si>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</si>
  <si>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</si>
  <si>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</si>
  <si>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</si>
  <si>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</si>
  <si>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</si>
  <si>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</si>
  <si>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</si>
  <si>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</si>
  <si>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</si>
  <si>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</si>
  <si>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</si>
  <si>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</si>
  <si>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</si>
  <si>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</si>
  <si>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</si>
  <si>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</si>
  <si>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</si>
  <si>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</si>
  <si>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</si>
  <si>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</si>
  <si>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</si>
  <si>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</si>
  <si>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</si>
  <si>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</si>
  <si>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</si>
  <si>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</si>
  <si>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</si>
  <si>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</si>
  <si>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</si>
  <si>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</si>
  <si>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</si>
  <si>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</si>
  <si>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</si>
  <si>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</si>
  <si>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</si>
  <si>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</si>
  <si>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</si>
  <si>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</si>
  <si>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</si>
  <si>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</si>
  <si>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</si>
  <si>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</si>
  <si>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</si>
  <si>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</si>
  <si>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</si>
  <si>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</si>
  <si>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</si>
  <si>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</si>
  <si>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</si>
  <si>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</si>
  <si>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</si>
  <si>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</si>
  <si>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</si>
  <si>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</si>
  <si>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</si>
  <si>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</si>
  <si>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</si>
  <si>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</si>
  <si>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</si>
  <si>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</si>
  <si>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</si>
  <si>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</si>
  <si>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</si>
  <si>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</si>
  <si>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</si>
  <si>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</si>
  <si>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</si>
  <si>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</si>
  <si>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</si>
  <si>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</si>
  <si>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</si>
  <si>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</si>
  <si>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</si>
  <si>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</si>
  <si>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</si>
  <si>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</si>
  <si>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</si>
  <si>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</si>
  <si>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</si>
  <si>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</si>
  <si>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</si>
  <si>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</si>
  <si>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</si>
  <si>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</si>
  <si>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</si>
  <si>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</si>
  <si>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</si>
  <si>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</si>
  <si>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</si>
  <si>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</si>
  <si>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</si>
  <si>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</si>
  <si>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</si>
  <si>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</si>
  <si>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</si>
  <si>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</si>
  <si>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</si>
  <si>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</si>
  <si>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</si>
  <si>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</si>
  <si>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</si>
  <si>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</si>
  <si>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</si>
  <si>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</si>
  <si>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</si>
  <si>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</si>
  <si>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</si>
  <si>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</si>
  <si>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</si>
  <si>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</si>
  <si>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</si>
  <si>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</si>
  <si>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</si>
  <si>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</si>
  <si>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</si>
  <si>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</si>
  <si>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</si>
  <si>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</si>
  <si>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</si>
  <si>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</si>
  <si>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</si>
  <si>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</si>
  <si>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</si>
  <si>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</si>
  <si>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</si>
  <si>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</si>
  <si>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</si>
  <si>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</si>
  <si>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</si>
  <si>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</si>
  <si>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</si>
  <si>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</si>
  <si>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</si>
  <si>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</si>
  <si>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</si>
  <si>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</si>
  <si>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</si>
  <si>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</si>
  <si>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</si>
  <si>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</si>
  <si>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</si>
  <si>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</si>
  <si>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</si>
  <si>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</si>
  <si>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</si>
  <si>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</si>
  <si>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</si>
  <si>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</si>
  <si>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</si>
  <si>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</si>
  <si>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</si>
  <si>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</si>
  <si>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</si>
  <si>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</si>
  <si>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</si>
  <si>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</si>
  <si>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</si>
  <si>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</si>
  <si>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</si>
  <si>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</si>
  <si>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</si>
  <si>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</si>
  <si>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</si>
  <si>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</si>
  <si>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</si>
  <si>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</si>
  <si>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</si>
  <si>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</si>
  <si>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</si>
  <si>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</si>
  <si>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</si>
  <si>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</si>
  <si>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</si>
  <si>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</si>
  <si>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</si>
  <si>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</si>
  <si>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</si>
  <si>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</si>
  <si>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</si>
  <si>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</si>
  <si>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</si>
  <si>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</si>
  <si>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</si>
  <si>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</si>
  <si>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</si>
  <si>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</si>
  <si>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</si>
  <si>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</si>
  <si>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</si>
  <si>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</si>
  <si>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</si>
  <si>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</si>
  <si>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</si>
  <si>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</si>
  <si>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</si>
  <si>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</si>
  <si>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</si>
  <si>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</si>
  <si>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</si>
  <si>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</si>
  <si>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</si>
  <si>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</si>
  <si>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</si>
  <si>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</si>
  <si>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</si>
  <si>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</si>
  <si>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</si>
  <si>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</si>
  <si>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</si>
  <si>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</si>
  <si>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</si>
  <si>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</si>
  <si>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</si>
  <si>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</si>
  <si>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</si>
  <si>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</si>
  <si>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</si>
  <si>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</si>
  <si>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</si>
  <si>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</si>
  <si>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</si>
  <si>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</si>
  <si>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</si>
  <si>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</si>
  <si>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</si>
  <si>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</si>
  <si>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</si>
  <si>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</si>
  <si>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</si>
  <si>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</si>
  <si>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</si>
  <si>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</si>
  <si>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</si>
  <si>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</si>
  <si>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</si>
  <si>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</si>
  <si>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</si>
  <si>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</si>
  <si>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</si>
  <si>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</si>
  <si>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</si>
  <si>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</si>
  <si>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</si>
  <si>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</si>
  <si>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</si>
  <si>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</si>
  <si>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</si>
  <si>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</si>
  <si>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</si>
  <si>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</si>
  <si>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</si>
  <si>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</si>
  <si>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</si>
  <si>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</si>
  <si>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</si>
  <si>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</si>
  <si>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</si>
  <si>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</si>
  <si>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</si>
  <si>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</si>
  <si>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</si>
  <si>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</si>
  <si>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</si>
  <si>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</si>
  <si>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</si>
  <si>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</si>
  <si>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</si>
  <si>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</si>
  <si>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</si>
  <si>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</si>
  <si>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</si>
  <si>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</si>
  <si>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</si>
  <si>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</si>
  <si>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</si>
  <si>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</si>
  <si>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</si>
  <si>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</si>
  <si>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</si>
  <si>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</si>
  <si>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</si>
  <si>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</si>
  <si>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</si>
  <si>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</si>
  <si>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</si>
  <si>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</si>
  <si>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</si>
  <si>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</si>
  <si>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</si>
  <si>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</si>
  <si>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</si>
  <si>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</si>
  <si>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</si>
  <si>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</si>
  <si>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</si>
  <si>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</si>
  <si>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</si>
  <si>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</si>
  <si>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</si>
  <si>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</si>
  <si>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</si>
  <si>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</si>
  <si>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</si>
  <si>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</si>
  <si>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</si>
  <si>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</si>
  <si>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</si>
  <si>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</si>
  <si>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</si>
  <si>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</si>
  <si>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</si>
  <si>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</si>
  <si>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</si>
  <si>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</si>
  <si>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</si>
  <si>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</si>
  <si>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</si>
  <si>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</si>
  <si>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</si>
  <si>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</si>
  <si>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</si>
  <si>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</si>
  <si>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</si>
  <si>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</si>
  <si>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</si>
  <si>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</si>
  <si>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</si>
  <si>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</si>
  <si>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</si>
  <si>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</si>
  <si>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</si>
  <si>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</si>
  <si>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</si>
  <si>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</si>
  <si>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</si>
  <si>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</si>
  <si>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</si>
  <si>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</si>
  <si>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</si>
  <si>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</si>
  <si>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</si>
  <si>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</si>
  <si>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</si>
  <si>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</si>
  <si>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</si>
  <si>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</si>
  <si>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</si>
  <si>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</si>
  <si>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</si>
  <si>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</si>
  <si>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</si>
  <si>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</si>
  <si>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</si>
  <si>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</si>
  <si>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</si>
  <si>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</si>
  <si>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</si>
  <si>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</si>
  <si>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</si>
  <si>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</si>
  <si>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</si>
  <si>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</si>
  <si>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</si>
  <si>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</si>
  <si>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</si>
  <si>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</si>
  <si>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</si>
  <si>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</si>
  <si>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</si>
  <si>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</si>
  <si>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</si>
  <si>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</si>
  <si>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</si>
  <si>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</si>
  <si>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</si>
  <si>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</si>
  <si>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</si>
  <si>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</si>
  <si>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</si>
  <si>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</si>
  <si>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</si>
  <si>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</si>
  <si>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</si>
  <si>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</si>
  <si>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</si>
  <si>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</si>
  <si>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</si>
  <si>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</si>
  <si>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</si>
  <si>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</si>
  <si>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</si>
  <si>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</si>
  <si>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</si>
  <si>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</si>
  <si>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</si>
  <si>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</si>
  <si>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</si>
  <si>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</si>
  <si>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</si>
  <si>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</si>
  <si>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</si>
  <si>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</si>
  <si>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</si>
  <si>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</si>
  <si>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</si>
  <si>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</si>
  <si>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</si>
  <si>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</si>
  <si>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</si>
  <si>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</si>
  <si>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</si>
  <si>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</si>
  <si>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</si>
  <si>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</si>
  <si>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</si>
  <si>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</si>
  <si>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</si>
  <si>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</si>
  <si>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</si>
  <si>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</si>
  <si>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</si>
  <si>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</si>
  <si>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</si>
  <si>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</si>
  <si>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</si>
  <si>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</si>
  <si>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</si>
  <si>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</si>
  <si>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</si>
  <si>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</si>
  <si>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</si>
  <si>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</si>
  <si>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</si>
  <si>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</si>
  <si>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</si>
  <si>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</si>
  <si>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</si>
  <si>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</si>
  <si>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</si>
  <si>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</si>
  <si>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</si>
  <si>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</si>
  <si>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</si>
  <si>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</si>
  <si>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</si>
  <si>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</si>
  <si>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</si>
  <si>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</si>
  <si>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</si>
  <si>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</si>
  <si>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</si>
  <si>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</si>
  <si>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</si>
  <si>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</si>
  <si>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</si>
  <si>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</si>
  <si>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</si>
  <si>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</si>
  <si>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</si>
  <si>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</si>
  <si>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</si>
  <si>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</si>
  <si>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</si>
  <si>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</si>
  <si>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</si>
  <si>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</si>
  <si>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</si>
  <si>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</si>
  <si>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</si>
  <si>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</si>
  <si>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</si>
  <si>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</si>
  <si>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</si>
  <si>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</si>
  <si>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</si>
  <si>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</si>
  <si>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</si>
  <si>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</si>
  <si>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</si>
  <si>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</si>
  <si>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</si>
  <si>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</si>
  <si>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</si>
  <si>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</si>
  <si>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</si>
  <si>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</si>
  <si>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</si>
  <si>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</si>
  <si>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</si>
  <si>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</si>
  <si>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</si>
  <si>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</si>
  <si>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</si>
  <si>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</si>
  <si>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</si>
  <si>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</si>
  <si>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</si>
  <si>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</si>
  <si>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</si>
  <si>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</si>
  <si>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</si>
  <si>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</si>
  <si>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</si>
  <si>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</si>
  <si>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</si>
  <si>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</si>
  <si>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</si>
  <si>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</si>
  <si>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</si>
  <si>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</si>
  <si>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</si>
  <si>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</si>
  <si>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</si>
  <si>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</si>
  <si>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</si>
  <si>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</si>
  <si>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</si>
  <si>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</si>
  <si>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</si>
  <si>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</si>
  <si>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</si>
  <si>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</si>
  <si>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</si>
  <si>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</si>
  <si>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</si>
  <si>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</si>
  <si>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</si>
  <si>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</si>
  <si>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</si>
  <si>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</si>
  <si>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</si>
  <si>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</si>
  <si>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</si>
  <si>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</si>
  <si>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</si>
  <si>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</si>
  <si>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</si>
  <si>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</si>
  <si>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</si>
  <si>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</si>
  <si>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</si>
  <si>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</si>
  <si>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</si>
  <si>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</si>
  <si>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</si>
  <si>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</si>
  <si>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</si>
  <si>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</si>
  <si>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</si>
  <si>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</si>
  <si>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</si>
  <si>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</si>
  <si>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</si>
  <si>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</si>
  <si>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</si>
  <si>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</si>
  <si>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</si>
  <si>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</si>
  <si>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</si>
  <si>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</si>
  <si>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</si>
  <si>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</si>
  <si>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</si>
  <si>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</si>
  <si>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</si>
  <si>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</si>
  <si>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</si>
  <si>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</si>
  <si>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</si>
  <si>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</si>
  <si>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</si>
  <si>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</si>
  <si>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</si>
  <si>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</si>
  <si>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</si>
  <si>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</si>
  <si>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</si>
  <si>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</si>
  <si>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</si>
  <si>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</si>
  <si>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</si>
  <si>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</si>
  <si>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</si>
  <si>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</si>
  <si>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</si>
  <si>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</si>
  <si>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</si>
  <si>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</si>
  <si>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</si>
  <si>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</si>
  <si>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</si>
  <si>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</si>
  <si>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</si>
  <si>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</si>
  <si>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</si>
  <si>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</si>
  <si>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</si>
  <si>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</si>
  <si>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</si>
  <si>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</si>
  <si>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</si>
  <si>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</si>
  <si>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</si>
  <si>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</si>
  <si>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</si>
  <si>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</si>
  <si>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</si>
  <si>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</si>
  <si>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</si>
  <si>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</si>
  <si>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</si>
  <si>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</si>
  <si>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</si>
  <si>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</si>
  <si>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</si>
  <si>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</si>
  <si>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</si>
  <si>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</si>
  <si>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</si>
  <si>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</si>
  <si>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</si>
  <si>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</si>
  <si>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</si>
  <si>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</si>
  <si>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</si>
  <si>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</si>
  <si>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</si>
  <si>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</si>
  <si>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</si>
  <si>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</si>
  <si>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</si>
  <si>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</si>
  <si>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</si>
  <si>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</si>
  <si>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</si>
  <si>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</si>
  <si>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</si>
  <si>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</si>
  <si>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</si>
  <si>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</si>
  <si>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</si>
  <si>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</si>
  <si>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</si>
  <si>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</si>
  <si>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</si>
  <si>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</si>
  <si>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</si>
  <si>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</si>
  <si>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</si>
  <si>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</si>
  <si>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</si>
  <si>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</si>
  <si>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</si>
  <si>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</si>
  <si>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</si>
  <si>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</si>
  <si>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</si>
  <si>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</si>
  <si>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</si>
  <si>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</si>
  <si>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</si>
  <si>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</si>
  <si>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</si>
  <si>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</si>
  <si>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</si>
  <si>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</si>
  <si>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</si>
  <si>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</si>
  <si>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</si>
  <si>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</si>
  <si>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</si>
  <si>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</si>
  <si>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</si>
  <si>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</si>
  <si>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</si>
  <si>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</si>
  <si>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</si>
  <si>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</si>
  <si>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</si>
  <si>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</si>
  <si>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</si>
  <si>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</si>
  <si>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</si>
  <si>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</si>
  <si>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</si>
  <si>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</si>
  <si>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</si>
  <si>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</si>
  <si>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</si>
  <si>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</si>
  <si>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</si>
  <si>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</si>
  <si>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</si>
  <si>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</si>
  <si>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</si>
  <si>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</si>
  <si>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</si>
  <si>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</si>
  <si>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</si>
  <si>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</si>
  <si>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</si>
  <si>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</si>
  <si>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</si>
  <si>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</si>
  <si>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</si>
  <si>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</si>
  <si>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</si>
  <si>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</si>
  <si>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</si>
  <si>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</si>
  <si>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</si>
  <si>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</si>
  <si>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</si>
  <si>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</si>
  <si>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</si>
  <si>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</si>
  <si>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</si>
  <si>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</si>
  <si>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</si>
  <si>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</si>
  <si>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</si>
  <si>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</si>
  <si>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</si>
  <si>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</si>
  <si>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</si>
  <si>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</si>
  <si>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</si>
  <si>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</si>
  <si>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</si>
  <si>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</si>
  <si>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</si>
  <si>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</si>
  <si>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</si>
  <si>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</si>
  <si>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</si>
  <si>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</si>
  <si>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</si>
  <si>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</si>
  <si>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</si>
  <si>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</si>
  <si>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</si>
  <si>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</si>
  <si>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</si>
  <si>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</si>
  <si>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</si>
  <si>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</si>
  <si>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</si>
  <si>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</si>
  <si>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</si>
  <si>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</si>
  <si>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</si>
  <si>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</si>
  <si>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</si>
  <si>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</si>
  <si>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</si>
  <si>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</si>
  <si>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</si>
  <si>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</si>
  <si>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</si>
  <si>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</si>
  <si>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</si>
  <si>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</si>
  <si>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</si>
  <si>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</si>
  <si>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</si>
  <si>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</si>
  <si>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</si>
  <si>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</si>
  <si>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</si>
  <si>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</si>
  <si>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</si>
  <si>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</si>
  <si>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</si>
  <si>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</si>
  <si>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</si>
  <si>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</si>
  <si>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</si>
  <si>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</si>
  <si>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</si>
  <si>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</si>
  <si>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</si>
  <si>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</si>
  <si>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</si>
  <si>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</si>
  <si>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</si>
  <si>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</si>
  <si>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</si>
  <si>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</si>
  <si>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</si>
  <si>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</si>
  <si>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</si>
  <si>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</si>
  <si>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</si>
  <si>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</si>
  <si>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</si>
  <si>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</si>
  <si>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</si>
  <si>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</si>
  <si>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</si>
  <si>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</si>
  <si>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</si>
  <si>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</si>
  <si>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</si>
  <si>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</si>
  <si>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</si>
  <si>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</si>
  <si>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</si>
  <si>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</si>
  <si>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</si>
  <si>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</si>
  <si>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</si>
  <si>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</si>
  <si>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</si>
  <si>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</si>
  <si>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</si>
  <si>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</si>
  <si>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</si>
  <si>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</si>
  <si>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</si>
  <si>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</si>
  <si>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</si>
  <si>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</si>
  <si>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</si>
  <si>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</si>
  <si>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</si>
  <si>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</si>
  <si>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</si>
  <si>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</si>
  <si>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</si>
  <si>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</si>
  <si>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</si>
  <si>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</si>
  <si>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</si>
  <si>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</si>
  <si>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</si>
  <si>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</si>
  <si>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</si>
  <si>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</si>
  <si>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</si>
  <si>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</si>
  <si>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</si>
  <si>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</si>
  <si>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</si>
  <si>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</si>
  <si>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</si>
  <si>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</si>
  <si>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</si>
  <si>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</si>
  <si>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</si>
  <si>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</si>
  <si>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</si>
  <si>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</si>
  <si>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</si>
  <si>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</si>
  <si>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</si>
  <si>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</si>
  <si>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</si>
  <si>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</si>
  <si>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</si>
  <si>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</si>
  <si>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</si>
  <si>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</si>
  <si>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</si>
  <si>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</si>
  <si>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</si>
  <si>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</si>
  <si>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</si>
  <si>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</si>
  <si>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</si>
  <si>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</si>
  <si>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</si>
  <si>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</si>
  <si>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</si>
  <si>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</si>
  <si>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</si>
  <si>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</si>
  <si>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</si>
  <si>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</si>
  <si>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</si>
  <si>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</si>
  <si>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</si>
  <si>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</si>
  <si>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</si>
  <si>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</si>
  <si>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</si>
  <si>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</si>
  <si>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</si>
  <si>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</si>
  <si>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</si>
  <si>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</si>
  <si>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</si>
  <si>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</si>
  <si>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</si>
  <si>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</si>
  <si>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</si>
  <si>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</si>
  <si>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</si>
  <si>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</si>
  <si>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</si>
  <si>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</si>
  <si>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</si>
  <si>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</si>
  <si>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</si>
  <si>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</si>
  <si>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</si>
  <si>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</si>
  <si>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</si>
  <si>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</si>
  <si>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</si>
  <si>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</si>
  <si>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</si>
  <si>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</si>
  <si>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</si>
  <si>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</si>
  <si>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</si>
  <si>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</si>
  <si>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</si>
  <si>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</si>
  <si>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</si>
  <si>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</si>
  <si>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</si>
  <si>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</si>
  <si>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</si>
  <si>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</si>
  <si>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</si>
  <si>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</si>
  <si>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</si>
  <si>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</si>
  <si>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</si>
  <si>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</si>
  <si>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</si>
  <si>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</si>
  <si>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</si>
  <si>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</si>
  <si>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</si>
  <si>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</si>
  <si>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</si>
  <si>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</si>
  <si>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</si>
  <si>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</si>
  <si>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</si>
  <si>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</si>
  <si>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</si>
  <si>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</si>
  <si>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</si>
  <si>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</si>
  <si>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</si>
  <si>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</si>
  <si>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</si>
  <si>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</si>
  <si>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</si>
  <si>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</si>
  <si>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</si>
  <si>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</si>
  <si>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</si>
  <si>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</si>
  <si>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</si>
  <si>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</si>
  <si>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</si>
  <si>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</si>
  <si>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</si>
  <si>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</si>
  <si>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</si>
  <si>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</si>
  <si>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</si>
  <si>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</si>
  <si>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</si>
  <si>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</si>
  <si>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</si>
  <si>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</si>
  <si>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</si>
  <si>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</si>
  <si>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</si>
  <si>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</si>
  <si>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</si>
  <si>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</si>
  <si>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</si>
  <si>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</si>
  <si>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</si>
  <si>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</si>
  <si>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</si>
  <si>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</si>
  <si>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</si>
  <si>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</si>
  <si>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</si>
  <si>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</si>
  <si>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</si>
  <si>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</si>
  <si>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</si>
  <si>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</si>
  <si>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</si>
  <si>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</si>
  <si>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</si>
  <si>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</si>
  <si>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</si>
  <si>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</si>
  <si>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</si>
  <si>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</si>
  <si>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</si>
  <si>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</si>
  <si>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</si>
  <si>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</si>
  <si>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</si>
  <si>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</si>
  <si>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</si>
  <si>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</si>
  <si>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</si>
  <si>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</si>
  <si>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</si>
  <si>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</si>
  <si>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</si>
  <si>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</si>
  <si>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</si>
  <si>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</si>
  <si>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</si>
  <si>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</si>
  <si>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</si>
  <si>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</si>
  <si>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</si>
  <si>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</si>
  <si>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</si>
  <si>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</si>
  <si>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</si>
  <si>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</si>
  <si>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</si>
  <si>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</si>
  <si>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</si>
  <si>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</si>
  <si>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</si>
  <si>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</si>
  <si>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</si>
  <si>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</si>
  <si>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</si>
  <si>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</si>
  <si>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</si>
  <si>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</si>
  <si>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</si>
  <si>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</si>
  <si>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</si>
  <si>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</si>
  <si>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</si>
  <si>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</si>
  <si>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</si>
  <si>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</si>
  <si>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</si>
  <si>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</si>
  <si>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</si>
  <si>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</si>
  <si>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</si>
  <si>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</si>
  <si>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</si>
  <si>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</si>
  <si>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</si>
  <si>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</si>
  <si>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</si>
  <si>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</si>
  <si>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</si>
  <si>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</si>
  <si>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</si>
  <si>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</si>
  <si>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</si>
  <si>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</si>
  <si>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</si>
  <si>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</si>
  <si>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</si>
  <si>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</si>
  <si>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</si>
  <si>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</si>
  <si>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</si>
  <si>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</si>
  <si>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</si>
  <si>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</si>
  <si>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</si>
  <si>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</si>
  <si>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</si>
  <si>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</si>
  <si>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</si>
  <si>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</si>
  <si>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</si>
  <si>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</si>
  <si>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</si>
  <si>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</si>
  <si>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</si>
  <si>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</si>
  <si>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</si>
  <si>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</si>
  <si>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</si>
  <si>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</si>
  <si>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</si>
  <si>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</si>
  <si>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</si>
  <si>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</si>
  <si>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</si>
  <si>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</si>
  <si>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</si>
  <si>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</si>
  <si>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</si>
  <si>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</si>
  <si>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</si>
  <si>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</si>
  <si>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</si>
  <si>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</si>
  <si>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</si>
  <si>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</si>
  <si>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</si>
  <si>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</si>
  <si>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</si>
  <si>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</si>
  <si>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</si>
  <si>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</si>
  <si>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</si>
  <si>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</si>
  <si>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</si>
  <si>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</si>
  <si>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</si>
  <si>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</si>
  <si>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</si>
  <si>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</si>
  <si>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</si>
  <si>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</si>
  <si>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</si>
  <si>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</si>
  <si>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</si>
  <si>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</si>
  <si>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</si>
  <si>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</si>
  <si>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</si>
  <si>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</si>
  <si>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</si>
  <si>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</si>
  <si>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</si>
  <si>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</si>
  <si>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</si>
  <si>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</si>
  <si>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</si>
  <si>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</si>
  <si>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</si>
  <si>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</si>
  <si>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</si>
  <si>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</si>
  <si>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</si>
  <si>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</si>
  <si>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</si>
  <si>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</si>
  <si>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</si>
  <si>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</si>
  <si>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</si>
  <si>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</si>
  <si>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</si>
  <si>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</si>
  <si>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</si>
  <si>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</si>
  <si>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</si>
  <si>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</si>
  <si>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</si>
  <si>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</si>
  <si>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</si>
  <si>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</si>
  <si>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</si>
  <si>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</si>
  <si>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</si>
  <si>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</si>
  <si>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</si>
  <si>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</si>
  <si>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</si>
  <si>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</si>
  <si>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</si>
  <si>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</si>
  <si>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</si>
  <si>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</si>
  <si>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</si>
  <si>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</si>
  <si>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</si>
  <si>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</si>
  <si>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</si>
  <si>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</si>
  <si>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</si>
  <si>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</si>
  <si>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</si>
  <si>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</si>
  <si>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</si>
  <si>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</si>
  <si>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</si>
  <si>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</si>
  <si>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</si>
  <si>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</si>
  <si>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</si>
  <si>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</si>
  <si>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</si>
  <si>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</si>
  <si>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</si>
  <si>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</si>
  <si>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</si>
  <si>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</si>
  <si>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</si>
  <si>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</si>
  <si>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</si>
  <si>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</si>
  <si>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</si>
  <si>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</si>
  <si>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</si>
  <si>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</si>
  <si>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</si>
  <si>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</si>
  <si>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</si>
  <si>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</si>
  <si>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</si>
  <si>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</si>
  <si>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</si>
  <si>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</si>
  <si>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</si>
  <si>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</si>
  <si>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</si>
  <si>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</si>
  <si>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</si>
  <si>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</si>
  <si>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</si>
  <si>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</si>
  <si>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</si>
  <si>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</si>
  <si>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</si>
  <si>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</si>
  <si>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</si>
  <si>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</si>
  <si>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</si>
  <si>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</si>
  <si>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</si>
  <si>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</si>
  <si>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</si>
  <si>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</si>
  <si>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</si>
  <si>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</si>
  <si>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</si>
  <si>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</si>
  <si>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</si>
  <si>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</si>
  <si>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</si>
  <si>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</si>
  <si>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</si>
  <si>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</si>
  <si>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</si>
  <si>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</si>
  <si>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</si>
  <si>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</si>
  <si>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</si>
  <si>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</si>
  <si>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</si>
  <si>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</si>
  <si>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</si>
  <si>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</si>
  <si>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</si>
  <si>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</si>
  <si>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</si>
  <si>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</si>
  <si>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</si>
  <si>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</si>
  <si>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</si>
  <si>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</si>
  <si>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</si>
  <si>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</si>
  <si>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</si>
  <si>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</si>
  <si>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</si>
  <si>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</si>
  <si>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</si>
  <si>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</si>
  <si>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</si>
  <si>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</si>
  <si>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</si>
  <si>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</si>
  <si>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</si>
  <si>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</si>
  <si>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</si>
  <si>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</si>
  <si>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</si>
  <si>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</si>
  <si>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</si>
  <si>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</si>
  <si>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</si>
  <si>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</si>
  <si>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</si>
  <si>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</si>
  <si>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</si>
  <si>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</si>
  <si>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</si>
  <si>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</si>
  <si>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</si>
  <si>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</si>
  <si>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</si>
  <si>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</si>
  <si>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</si>
  <si>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</si>
  <si>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</si>
  <si>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</si>
  <si>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</si>
  <si>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</si>
  <si>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</si>
  <si>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</si>
  <si>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</si>
  <si>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</si>
  <si>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</si>
  <si>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</si>
  <si>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</si>
  <si>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</si>
  <si>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</si>
  <si>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</si>
  <si>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</si>
  <si>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</si>
  <si>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</si>
  <si>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</si>
  <si>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</si>
  <si>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</si>
  <si>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</si>
  <si>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</si>
  <si>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</si>
  <si>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</si>
  <si>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</si>
  <si>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</si>
  <si>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</si>
  <si>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</si>
  <si>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</si>
  <si>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</si>
  <si>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</si>
  <si>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</si>
  <si>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</si>
  <si>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</si>
  <si>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</si>
  <si>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</si>
  <si>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</si>
  <si>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</si>
  <si>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</si>
  <si>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</si>
  <si>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</si>
  <si>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</si>
  <si>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</si>
  <si>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</si>
  <si>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</si>
  <si>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</si>
  <si>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</si>
  <si>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</si>
  <si>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</si>
  <si>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</si>
  <si>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</si>
  <si>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</si>
  <si>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</si>
  <si>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</si>
  <si>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</si>
  <si>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</si>
  <si>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</si>
  <si>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</si>
  <si>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</si>
  <si>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</si>
  <si>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</si>
  <si>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</si>
  <si>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</si>
  <si>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</si>
  <si>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</si>
  <si>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</si>
  <si>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</si>
  <si>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</si>
  <si>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</si>
  <si>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</si>
  <si>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</si>
  <si>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</si>
  <si>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</si>
  <si>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</si>
  <si>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</si>
  <si>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</si>
  <si>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</si>
  <si>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</si>
  <si>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</si>
  <si>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</si>
  <si>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</si>
  <si>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</si>
  <si>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</si>
  <si>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</si>
  <si>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</si>
  <si>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</si>
  <si>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</si>
  <si>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</si>
  <si>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</si>
  <si>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</si>
  <si>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</si>
  <si>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</si>
  <si>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</si>
  <si>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</si>
  <si>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</si>
  <si>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</si>
  <si>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</si>
  <si>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</si>
  <si>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</si>
  <si>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</si>
  <si>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</si>
  <si>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</si>
  <si>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</si>
  <si>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</si>
  <si>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</si>
  <si>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</si>
  <si>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</si>
  <si>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</si>
  <si>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</si>
  <si>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</si>
  <si>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</si>
  <si>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</si>
  <si>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</si>
  <si>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</si>
  <si>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</si>
  <si>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</si>
  <si>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</si>
  <si>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</si>
  <si>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</si>
  <si>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</si>
  <si>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</si>
  <si>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</si>
  <si>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</si>
  <si>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</si>
  <si>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</si>
  <si>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</si>
  <si>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</si>
  <si>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</si>
  <si>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</si>
  <si>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</si>
  <si>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</si>
  <si>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</si>
  <si>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</si>
  <si>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</si>
  <si>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</si>
  <si>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</si>
  <si>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</si>
  <si>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</si>
  <si>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</si>
  <si>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</si>
  <si>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</si>
  <si>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</si>
  <si>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</si>
  <si>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</si>
  <si>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</si>
  <si>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</si>
  <si>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</si>
  <si>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</si>
  <si>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</si>
  <si>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</si>
  <si>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</si>
  <si>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</si>
  <si>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</si>
  <si>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</si>
  <si>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</si>
  <si>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</si>
  <si>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</si>
  <si>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</si>
  <si>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</si>
  <si>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</si>
  <si>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</si>
  <si>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</si>
  <si>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</si>
  <si>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</si>
  <si>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</si>
  <si>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</si>
  <si>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</si>
  <si>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</si>
  <si>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</si>
  <si>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</si>
  <si>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</si>
  <si>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</si>
  <si>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</si>
  <si>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</si>
  <si>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</si>
  <si>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</si>
  <si>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</si>
  <si>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</si>
  <si>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</si>
  <si>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</si>
  <si>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</si>
  <si>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</si>
  <si>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</si>
  <si>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</si>
  <si>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</si>
  <si>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</si>
  <si>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</si>
  <si>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</si>
  <si>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</si>
  <si>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</si>
  <si>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</si>
  <si>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</si>
  <si>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</si>
  <si>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</si>
  <si>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</si>
  <si>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</si>
  <si>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</si>
  <si>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</si>
  <si>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</si>
  <si>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</si>
  <si>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</si>
  <si>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</si>
  <si>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</si>
  <si>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</si>
  <si>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</si>
  <si>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</si>
  <si>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</si>
  <si>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</si>
  <si>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</si>
  <si>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</si>
  <si>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</si>
  <si>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</si>
  <si>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</si>
  <si>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</si>
  <si>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</si>
  <si>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</si>
  <si>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</si>
  <si>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</si>
  <si>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</si>
  <si>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</si>
  <si>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</si>
  <si>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</si>
  <si>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</si>
  <si>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</si>
  <si>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</si>
  <si>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</si>
  <si>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</si>
  <si>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</si>
  <si>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</si>
  <si>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</si>
  <si>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</si>
  <si>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</si>
  <si>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</si>
  <si>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</si>
  <si>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</si>
  <si>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</si>
  <si>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</si>
  <si>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</si>
  <si>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</si>
  <si>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</si>
  <si>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</si>
  <si>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</si>
  <si>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</si>
  <si>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</si>
  <si>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</si>
  <si>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</si>
  <si>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</si>
  <si>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</si>
  <si>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</si>
  <si>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</si>
  <si>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</si>
  <si>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</si>
  <si>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</si>
  <si>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</si>
  <si>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</si>
  <si>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</si>
  <si>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</si>
  <si>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</si>
  <si>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</si>
  <si>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</si>
  <si>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</si>
  <si>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</si>
  <si>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</si>
  <si>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</si>
  <si>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</si>
  <si>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</si>
  <si>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</si>
  <si>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</si>
  <si>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</si>
  <si>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</si>
  <si>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</si>
  <si>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</si>
  <si>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</si>
  <si>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</si>
  <si>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</si>
  <si>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</si>
  <si>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</si>
  <si>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</si>
  <si>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</si>
  <si>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</si>
  <si>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</si>
  <si>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</si>
  <si>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</si>
  <si>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</si>
  <si>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</si>
  <si>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</si>
  <si>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</si>
  <si>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</si>
  <si>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</si>
  <si>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</si>
  <si>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</si>
  <si>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</si>
  <si>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</si>
  <si>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</si>
  <si>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</si>
  <si>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</si>
  <si>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</si>
  <si>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</si>
  <si>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</si>
  <si>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</si>
  <si>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</si>
  <si>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</si>
  <si>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</si>
  <si>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</si>
  <si>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</si>
  <si>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</si>
  <si>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</si>
  <si>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</si>
  <si>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</si>
  <si>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</si>
  <si>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</si>
  <si>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</si>
  <si>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</si>
  <si>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</si>
  <si>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</si>
  <si>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</si>
  <si>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</si>
  <si>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</si>
  <si>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</si>
  <si>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</si>
  <si>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</si>
  <si>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</si>
  <si>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</si>
  <si>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</si>
  <si>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</si>
  <si>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</si>
  <si>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</si>
  <si>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</si>
  <si>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</si>
  <si>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</si>
  <si>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</si>
  <si>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</si>
  <si>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</si>
  <si>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</si>
  <si>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</si>
  <si>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</si>
  <si>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</si>
  <si>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</si>
  <si>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</si>
  <si>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</si>
  <si>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</si>
  <si>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</si>
  <si>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</si>
  <si>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</si>
  <si>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</si>
  <si>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</si>
  <si>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</si>
  <si>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</si>
  <si>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</si>
  <si>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</si>
  <si>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</si>
  <si>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</si>
  <si>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</si>
  <si>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</si>
  <si>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</si>
  <si>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</si>
  <si>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</si>
  <si>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</si>
  <si>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</si>
  <si>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</si>
  <si>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</si>
  <si>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</si>
  <si>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</si>
  <si>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</si>
  <si>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</si>
  <si>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</si>
  <si>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</si>
  <si>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</si>
  <si>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</si>
  <si>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</si>
  <si>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</si>
  <si>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</si>
  <si>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</si>
  <si>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</si>
  <si>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</si>
  <si>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</si>
  <si>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</si>
  <si>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</si>
  <si>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</si>
  <si>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</si>
  <si>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</si>
  <si>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</si>
  <si>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</si>
  <si>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</si>
  <si>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</si>
  <si>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</si>
  <si>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</si>
  <si>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</si>
  <si>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</si>
  <si>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</si>
  <si>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</si>
  <si>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</si>
  <si>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</si>
  <si>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</si>
  <si>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</si>
  <si>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</si>
  <si>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</si>
  <si>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</si>
  <si>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</si>
  <si>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</si>
  <si>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</si>
  <si>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</si>
  <si>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</si>
  <si>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</si>
  <si>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</si>
  <si>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</si>
  <si>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</si>
  <si>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</si>
  <si>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</si>
  <si>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</si>
  <si>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</si>
  <si>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</si>
  <si>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</si>
  <si>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</si>
  <si>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</si>
  <si>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</si>
  <si>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</si>
  <si>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</si>
  <si>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</si>
  <si>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</si>
  <si>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</si>
  <si>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</si>
  <si>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</si>
  <si>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</si>
  <si>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</si>
  <si>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</si>
  <si>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</si>
  <si>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</si>
  <si>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</si>
  <si>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</si>
  <si>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</si>
  <si>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</si>
  <si>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</si>
  <si>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</si>
  <si>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</si>
  <si>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</si>
  <si>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</si>
  <si>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</si>
  <si>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</si>
  <si>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</si>
  <si>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</si>
  <si>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</si>
  <si>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</si>
  <si>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</si>
  <si>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</si>
  <si>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</si>
  <si>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</si>
  <si>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</si>
  <si>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</si>
  <si>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</si>
  <si>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</si>
  <si>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</si>
  <si>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</si>
  <si>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</si>
  <si>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</si>
  <si>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</si>
  <si>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</si>
  <si>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</si>
  <si>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</si>
  <si>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</si>
  <si>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</si>
  <si>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</si>
  <si>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</si>
  <si>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</si>
  <si>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</si>
  <si>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</si>
  <si>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</si>
  <si>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</si>
  <si>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</si>
  <si>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</si>
  <si>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</si>
  <si>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</si>
  <si>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</si>
  <si>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</si>
  <si>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</si>
  <si>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</si>
  <si>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</si>
  <si>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</si>
  <si>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</si>
  <si>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</si>
  <si>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</si>
  <si>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</si>
  <si>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</si>
  <si>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</si>
  <si>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</si>
  <si>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</si>
  <si>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</si>
  <si>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</si>
  <si>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</si>
  <si>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</si>
  <si>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</si>
  <si>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</si>
  <si>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</si>
  <si>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</si>
  <si>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</si>
  <si>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</si>
  <si>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</si>
  <si>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</si>
  <si>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</si>
  <si>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</si>
  <si>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</si>
  <si>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</si>
  <si>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</si>
  <si>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</si>
  <si>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</si>
  <si>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</si>
  <si>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</si>
  <si>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</si>
  <si>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</si>
  <si>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</si>
  <si>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</si>
  <si>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</si>
  <si>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</si>
  <si>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</si>
  <si>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</si>
  <si>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</si>
  <si>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</si>
  <si>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</si>
  <si>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</si>
  <si>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</si>
  <si>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</si>
  <si>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</si>
  <si>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</si>
  <si>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</si>
  <si>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</si>
  <si>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</si>
  <si>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</si>
  <si>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</si>
  <si>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</si>
  <si>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</si>
  <si>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</si>
  <si>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</si>
  <si>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</si>
  <si>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</si>
  <si>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</si>
  <si>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</si>
  <si>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</si>
  <si>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</si>
  <si>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</si>
  <si>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</si>
  <si>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</si>
  <si>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</si>
  <si>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</si>
  <si>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</si>
  <si>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</si>
  <si>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</si>
  <si>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</si>
  <si>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</si>
  <si>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</si>
  <si>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</si>
  <si>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</si>
  <si>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</si>
  <si>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</si>
  <si>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</si>
  <si>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</si>
  <si>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</si>
  <si>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</si>
  <si>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</si>
  <si>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</si>
  <si>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</si>
  <si>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</si>
  <si>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</si>
  <si>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</si>
  <si>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</si>
  <si>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</si>
  <si>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</si>
  <si>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</si>
  <si>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</si>
  <si>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</si>
  <si>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</si>
  <si>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</si>
  <si>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</si>
  <si>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</si>
  <si>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</si>
  <si>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</si>
  <si>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</si>
  <si>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</si>
  <si>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</si>
  <si>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</si>
  <si>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</si>
  <si>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</si>
  <si>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</si>
  <si>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</si>
  <si>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</si>
  <si>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</si>
  <si>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</si>
  <si>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</si>
  <si>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</si>
  <si>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</si>
  <si>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</si>
  <si>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</si>
  <si>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</si>
  <si>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</si>
  <si>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</si>
  <si>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</si>
  <si>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</si>
  <si>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</si>
  <si>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</si>
  <si>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</si>
  <si>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</si>
  <si>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</si>
  <si>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</si>
  <si>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</si>
  <si>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</si>
  <si>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</si>
  <si>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</si>
  <si>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</si>
  <si>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</si>
  <si>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</si>
  <si>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</si>
  <si>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</si>
  <si>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</si>
  <si>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</si>
  <si>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</si>
  <si>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</si>
  <si>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</si>
  <si>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</si>
  <si>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</si>
  <si>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</si>
  <si>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</si>
  <si>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</si>
  <si>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</si>
  <si>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</si>
  <si>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</si>
  <si>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</si>
  <si>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</si>
  <si>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</si>
  <si>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</si>
  <si>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</si>
  <si>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</si>
  <si>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</si>
  <si>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</si>
  <si>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</si>
  <si>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</si>
  <si>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</si>
  <si>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</si>
  <si>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</si>
  <si>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</si>
  <si>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</si>
  <si>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</si>
  <si>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</si>
  <si>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</si>
  <si>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</si>
  <si>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</si>
  <si>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</si>
  <si>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</si>
  <si>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</si>
  <si>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</si>
  <si>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</si>
  <si>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</si>
  <si>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</si>
  <si>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</si>
  <si>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</si>
  <si>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</si>
  <si>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</si>
  <si>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</si>
  <si>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</si>
  <si>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</si>
  <si>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</si>
  <si>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</si>
  <si>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</si>
  <si>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</si>
  <si>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</si>
  <si>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</si>
  <si>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</si>
  <si>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</si>
  <si>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</si>
  <si>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</si>
  <si>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</si>
  <si>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</si>
  <si>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</si>
  <si>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</si>
  <si>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</si>
  <si>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</si>
  <si>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</si>
  <si>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</si>
  <si>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</si>
  <si>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</si>
  <si>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</si>
  <si>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</si>
  <si>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</si>
  <si>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</si>
  <si>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</si>
  <si>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</si>
  <si>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</si>
  <si>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</si>
  <si>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</si>
  <si>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</si>
  <si>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</si>
  <si>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</si>
  <si>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</si>
  <si>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</si>
  <si>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</si>
  <si>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</si>
  <si>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</si>
  <si>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</si>
  <si>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</si>
  <si>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</si>
  <si>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</si>
  <si>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</si>
  <si>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</si>
  <si>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</si>
  <si>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</si>
  <si>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</si>
  <si>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</si>
  <si>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</si>
  <si>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</si>
  <si>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</si>
  <si>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</si>
  <si>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</si>
  <si>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</si>
  <si>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</si>
  <si>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</si>
  <si>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</si>
  <si>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</si>
  <si>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</si>
  <si>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</si>
  <si>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</si>
  <si>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</si>
  <si>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</si>
  <si>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</si>
  <si>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</si>
  <si>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</si>
  <si>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</si>
  <si>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</si>
  <si>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</si>
  <si>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</si>
  <si>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</si>
  <si>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</si>
  <si>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</si>
  <si>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</si>
  <si>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</si>
  <si>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</si>
  <si>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</si>
  <si>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</si>
  <si>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</si>
  <si>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</si>
  <si>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</si>
  <si>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</si>
  <si>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</si>
  <si>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</si>
  <si>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</si>
  <si>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</si>
  <si>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</si>
  <si>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</si>
  <si>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</si>
  <si>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</si>
  <si>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</si>
  <si>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</si>
  <si>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</si>
  <si>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</si>
  <si>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</si>
  <si>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</si>
  <si>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</si>
  <si>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</si>
  <si>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</si>
  <si>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</si>
  <si>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</si>
  <si>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</si>
  <si>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</si>
  <si>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</si>
  <si>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</si>
  <si>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</si>
  <si>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</si>
  <si>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</si>
  <si>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</si>
  <si>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</si>
  <si>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</si>
  <si>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</si>
  <si>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</si>
  <si>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</si>
  <si>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</si>
  <si>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</si>
  <si>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</si>
  <si>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</si>
  <si>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</si>
  <si>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</si>
  <si>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</si>
  <si>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</si>
  <si>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</si>
  <si>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</si>
  <si>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</si>
  <si>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</si>
  <si>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</si>
  <si>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</si>
  <si>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</si>
  <si>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</si>
  <si>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</si>
  <si>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</si>
  <si>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</si>
  <si>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</si>
  <si>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</si>
  <si>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</si>
  <si>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</si>
  <si>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</si>
  <si>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</si>
  <si>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</si>
  <si>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</si>
  <si>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</si>
  <si>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</si>
  <si>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</si>
  <si>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</si>
  <si>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</si>
  <si>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</si>
  <si>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</si>
  <si>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</si>
  <si>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</si>
  <si>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</si>
  <si>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</si>
  <si>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</si>
  <si>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</si>
  <si>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</si>
  <si>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</si>
  <si>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</si>
  <si>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</si>
  <si>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</si>
  <si>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</si>
  <si>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</si>
  <si>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</si>
  <si>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</si>
  <si>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</si>
  <si>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</si>
  <si>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</si>
  <si>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</si>
  <si>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</si>
  <si>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</si>
  <si>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</si>
  <si>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</si>
  <si>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</si>
  <si>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</si>
  <si>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</si>
  <si>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</si>
  <si>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</si>
  <si>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</si>
  <si>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</si>
  <si>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</si>
  <si>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</si>
  <si>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</si>
  <si>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</si>
  <si>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</si>
  <si>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</si>
  <si>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</si>
  <si>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</si>
  <si>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</si>
  <si>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</si>
  <si>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</si>
  <si>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</si>
  <si>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</si>
  <si>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</si>
  <si>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</si>
  <si>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</si>
  <si>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</si>
  <si>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</si>
  <si>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</si>
  <si>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</si>
  <si>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</si>
  <si>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</si>
  <si>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</si>
  <si>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</si>
  <si>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</si>
  <si>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</si>
  <si>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</si>
  <si>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</si>
  <si>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</si>
  <si>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</si>
  <si>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</si>
  <si>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</si>
  <si>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</si>
  <si>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</si>
  <si>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</si>
  <si>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</si>
  <si>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</si>
  <si>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</si>
  <si>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</si>
  <si>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</si>
  <si>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</si>
  <si>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</si>
  <si>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</si>
  <si>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</si>
  <si>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</si>
  <si>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</si>
  <si>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</si>
  <si>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</si>
  <si>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</si>
  <si>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</si>
  <si>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</si>
  <si>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</si>
  <si>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</si>
  <si>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</si>
  <si>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</si>
  <si>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</si>
  <si>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</si>
  <si>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</si>
  <si>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</si>
  <si>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</si>
  <si>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</si>
  <si>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</si>
  <si>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</si>
  <si>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</si>
  <si>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</si>
  <si>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</si>
  <si>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</si>
  <si>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</si>
  <si>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</si>
  <si>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</si>
  <si>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</si>
  <si>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</si>
  <si>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</si>
  <si>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</si>
  <si>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</si>
  <si>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</si>
  <si>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</si>
  <si>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</si>
  <si>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</si>
  <si>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</si>
  <si>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</si>
  <si>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</si>
  <si>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</si>
  <si>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</si>
  <si>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</si>
  <si>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</si>
  <si>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</si>
  <si>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</si>
  <si>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</si>
  <si>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</si>
  <si>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</si>
  <si>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</si>
  <si>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</si>
  <si>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</si>
  <si>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</si>
  <si>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</si>
  <si>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</si>
  <si>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</si>
  <si>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</si>
  <si>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</si>
  <si>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</si>
  <si>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</si>
  <si>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</si>
  <si>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</si>
  <si>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</si>
  <si>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</si>
  <si>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</si>
  <si>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</si>
  <si>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</si>
  <si>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</si>
  <si>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</si>
  <si>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</si>
  <si>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</si>
  <si>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</si>
  <si>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</si>
  <si>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</si>
  <si>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</si>
  <si>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</si>
  <si>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</si>
  <si>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</si>
  <si>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</si>
  <si>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</si>
  <si>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</si>
  <si>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</si>
  <si>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</si>
  <si>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</si>
  <si>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</si>
  <si>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</si>
  <si>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</si>
  <si>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</si>
  <si>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</si>
  <si>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</si>
  <si>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</si>
  <si>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</si>
  <si>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</si>
  <si>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</si>
  <si>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</si>
  <si>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</si>
  <si>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</si>
  <si>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</si>
  <si>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</si>
  <si>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</si>
  <si>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</si>
  <si>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</si>
  <si>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</si>
  <si>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</si>
  <si>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</si>
  <si>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</si>
  <si>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</si>
  <si>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</si>
  <si>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</si>
  <si>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</si>
  <si>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</si>
  <si>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</si>
  <si>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</si>
  <si>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</si>
  <si>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</si>
  <si>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</si>
  <si>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</si>
  <si>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</si>
  <si>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</si>
  <si>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</si>
  <si>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</si>
  <si>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</si>
  <si>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</si>
  <si>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</si>
  <si>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</si>
  <si>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</si>
  <si>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</si>
  <si>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</si>
  <si>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</si>
  <si>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</si>
  <si>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</si>
  <si>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</si>
  <si>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</si>
  <si>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</si>
  <si>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</si>
  <si>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</si>
  <si>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</si>
  <si>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</si>
  <si>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</si>
  <si>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</si>
  <si>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</si>
  <si>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</si>
  <si>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</si>
  <si>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</si>
  <si>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</si>
  <si>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</si>
  <si>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</si>
  <si>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</si>
  <si>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</si>
  <si>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</si>
  <si>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</si>
  <si>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</si>
  <si>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</si>
  <si>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</si>
  <si>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</si>
  <si>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</si>
  <si>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</si>
  <si>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</si>
  <si>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</si>
  <si>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</si>
  <si>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</si>
  <si>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</si>
  <si>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</si>
  <si>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</si>
  <si>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</si>
  <si>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</si>
  <si>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</si>
  <si>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</si>
  <si>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</si>
  <si>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</si>
  <si>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</si>
  <si>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</si>
  <si>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</si>
  <si>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</si>
  <si>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</si>
  <si>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</si>
  <si>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</si>
  <si>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</si>
  <si>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</si>
  <si>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</si>
  <si>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</si>
  <si>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</si>
  <si>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</si>
  <si>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</si>
  <si>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</si>
  <si>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</si>
  <si>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</si>
  <si>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</si>
  <si>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</si>
  <si>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</si>
  <si>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</si>
  <si>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</si>
  <si>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</si>
  <si>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</si>
  <si>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</si>
  <si>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</si>
  <si>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</si>
  <si>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</si>
  <si>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</si>
  <si>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</si>
  <si>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</si>
  <si>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</si>
  <si>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</si>
  <si>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</si>
  <si>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</si>
  <si>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</si>
  <si>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</si>
  <si>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</si>
  <si>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</si>
  <si>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</si>
  <si>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</si>
  <si>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</si>
  <si>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</si>
  <si>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</si>
  <si>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</si>
  <si>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</si>
  <si>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</si>
  <si>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</si>
  <si>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</si>
  <si>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</si>
  <si>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</si>
  <si>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</si>
  <si>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</si>
  <si>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</si>
  <si>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</si>
  <si>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</si>
  <si>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</si>
  <si>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</si>
  <si>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</si>
  <si>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</si>
  <si>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</si>
  <si>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</si>
  <si>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</si>
  <si>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</si>
  <si>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</si>
  <si>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</si>
  <si>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</si>
  <si>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</si>
  <si>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</si>
  <si>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</si>
  <si>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</si>
  <si>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</si>
  <si>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</si>
  <si>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</si>
  <si>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</si>
  <si>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</si>
  <si>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</si>
  <si>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</si>
  <si>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</si>
  <si>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</si>
  <si>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</si>
  <si>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</si>
  <si>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</si>
  <si>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</si>
  <si>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</si>
  <si>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</si>
  <si>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</si>
  <si>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</si>
  <si>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</si>
  <si>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</si>
  <si>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</si>
  <si>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</si>
  <si>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</si>
  <si>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</si>
  <si>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</si>
  <si>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</si>
  <si>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</si>
  <si>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</si>
  <si>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</si>
  <si>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</si>
  <si>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</si>
  <si>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</si>
  <si>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</si>
  <si>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</si>
  <si>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</si>
  <si>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</si>
  <si>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</si>
  <si>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</si>
  <si>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</si>
  <si>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</si>
  <si>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</si>
  <si>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</si>
  <si>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</si>
  <si>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</si>
  <si>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</si>
  <si>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</si>
  <si>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</si>
  <si>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</si>
  <si>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</si>
  <si>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</si>
  <si>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</si>
  <si>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</si>
  <si>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</si>
  <si>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</si>
  <si>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</si>
  <si>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</si>
  <si>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</si>
  <si>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</si>
  <si>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</si>
  <si>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</si>
  <si>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</si>
  <si>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</si>
  <si>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</si>
  <si>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</si>
  <si>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</si>
  <si>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</si>
  <si>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</si>
  <si>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</si>
  <si>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</si>
  <si>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</si>
  <si>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</si>
  <si>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</si>
  <si>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</si>
  <si>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</si>
  <si>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</si>
  <si>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</si>
  <si>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</si>
  <si>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</si>
  <si>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</si>
  <si>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</si>
  <si>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</si>
  <si>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</si>
  <si>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</si>
  <si>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</si>
  <si>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</si>
  <si>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</si>
  <si>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</si>
  <si>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</si>
  <si>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</si>
  <si>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</si>
  <si>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</si>
  <si>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</si>
  <si>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</si>
  <si>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</si>
  <si>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</si>
  <si>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</si>
  <si>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</si>
  <si>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</si>
  <si>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</si>
  <si>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</si>
  <si>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</si>
  <si>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</si>
  <si>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</si>
  <si>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</si>
  <si>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</si>
  <si>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</si>
  <si>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</si>
  <si>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</si>
  <si>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</si>
  <si>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</si>
  <si>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</si>
  <si>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</si>
  <si>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</si>
  <si>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</si>
  <si>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</si>
  <si>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</si>
  <si>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</si>
  <si>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</si>
  <si>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</si>
  <si>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</si>
  <si>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</si>
  <si>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</si>
  <si>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</si>
  <si>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</si>
  <si>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</si>
  <si>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</si>
  <si>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</si>
  <si>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</si>
  <si>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</si>
  <si>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</si>
  <si>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</si>
  <si>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</si>
  <si>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</si>
  <si>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</si>
  <si>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</si>
  <si>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</si>
  <si>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</si>
  <si>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</si>
  <si>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</si>
  <si>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</si>
  <si>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</si>
  <si>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</si>
  <si>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</si>
  <si>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</si>
  <si>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</si>
  <si>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</si>
  <si>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</si>
  <si>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</si>
  <si>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</si>
  <si>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</si>
  <si>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</si>
  <si>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</si>
  <si>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</si>
  <si>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</si>
  <si>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</si>
  <si>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</si>
  <si>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</si>
  <si>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</si>
  <si>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</si>
  <si>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</si>
  <si>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</si>
  <si>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</si>
  <si>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</si>
  <si>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</si>
  <si>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</si>
  <si>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</si>
  <si>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</si>
  <si>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</si>
  <si>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</si>
  <si>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</si>
  <si>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</si>
  <si>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</si>
  <si>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</si>
  <si>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</si>
  <si>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</si>
  <si>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</si>
  <si>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</si>
  <si>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</si>
  <si>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</si>
  <si>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</si>
  <si>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</si>
  <si>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</si>
  <si>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</si>
  <si>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</si>
  <si>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</si>
  <si>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</si>
  <si>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</si>
  <si>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</si>
  <si>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</si>
  <si>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</si>
  <si>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</si>
  <si>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</si>
  <si>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</si>
  <si>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</si>
  <si>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</si>
  <si>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</si>
  <si>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</si>
  <si>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</si>
  <si>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</si>
  <si>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</si>
  <si>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</si>
  <si>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</si>
  <si>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</si>
  <si>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</si>
  <si>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</si>
  <si>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</si>
  <si>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</si>
  <si>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</si>
  <si>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</si>
  <si>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</si>
  <si>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</si>
  <si>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</si>
  <si>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</si>
  <si>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</si>
  <si>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</si>
  <si>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</si>
  <si>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</si>
  <si>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</si>
  <si>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</si>
  <si>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</si>
  <si>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</si>
  <si>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</si>
  <si>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</si>
  <si>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</si>
  <si>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</si>
  <si>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</si>
  <si>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</si>
  <si>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</si>
  <si>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</si>
  <si>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</si>
  <si>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</si>
  <si>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</si>
  <si>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</si>
  <si>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</si>
  <si>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</si>
  <si>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</si>
  <si>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</si>
  <si>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</si>
  <si>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</si>
  <si>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</si>
  <si>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</si>
  <si>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</si>
  <si>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</si>
  <si>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</si>
  <si>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</si>
  <si>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</si>
  <si>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</si>
  <si>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</si>
  <si>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</si>
  <si>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</si>
  <si>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</si>
  <si>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</si>
  <si>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</si>
  <si>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</si>
  <si>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</si>
  <si>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</si>
  <si>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</si>
  <si>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</si>
  <si>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</si>
  <si>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</si>
  <si>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</si>
  <si>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</si>
  <si>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</si>
  <si>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</si>
  <si>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</si>
  <si>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</si>
  <si>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</si>
  <si>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</si>
  <si>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</si>
  <si>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</si>
  <si>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</si>
  <si>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</si>
  <si>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</si>
  <si>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</si>
  <si>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</si>
  <si>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</si>
  <si>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</si>
  <si>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</si>
  <si>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</si>
  <si>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</si>
  <si>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</si>
  <si>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</si>
  <si>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</si>
  <si>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</si>
  <si>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</si>
  <si>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</si>
  <si>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</si>
  <si>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</si>
  <si>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</si>
  <si>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</si>
  <si>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</si>
  <si>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</si>
  <si>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</si>
  <si>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</si>
  <si>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</si>
  <si>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</si>
  <si>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</si>
  <si>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</si>
  <si>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</si>
  <si>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</si>
  <si>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</si>
  <si>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</si>
  <si>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</si>
  <si>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</si>
  <si>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</si>
  <si>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</si>
  <si>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</si>
  <si>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</si>
  <si>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</si>
  <si>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</si>
  <si>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</si>
  <si>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</si>
  <si>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</si>
  <si>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</si>
  <si>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</si>
  <si>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</si>
  <si>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</si>
  <si>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</si>
  <si>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</si>
  <si>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</si>
  <si>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</si>
  <si>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</si>
  <si>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</si>
  <si>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</si>
  <si>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</si>
  <si>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</si>
  <si>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</si>
  <si>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</si>
  <si>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</si>
  <si>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</si>
  <si>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</si>
  <si>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</si>
  <si>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</si>
  <si>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</si>
  <si>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</si>
  <si>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</si>
  <si>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</si>
  <si>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</si>
  <si>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</si>
  <si>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</si>
  <si>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</si>
  <si>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</si>
  <si>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</si>
  <si>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</si>
  <si>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</si>
  <si>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</si>
  <si>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</si>
  <si>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</si>
  <si>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</si>
  <si>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</si>
  <si>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</si>
  <si>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</si>
  <si>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</si>
  <si>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</si>
  <si>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</si>
  <si>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</si>
  <si>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</si>
  <si>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</si>
  <si>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</si>
  <si>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</si>
  <si>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</si>
  <si>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</si>
  <si>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</si>
  <si>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</si>
  <si>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</si>
  <si>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</si>
  <si>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</si>
  <si>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</si>
  <si>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</si>
  <si>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</si>
  <si>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</si>
  <si>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</si>
  <si>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</si>
  <si>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</si>
  <si>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</si>
  <si>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</si>
  <si>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</si>
  <si>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</si>
  <si>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</si>
  <si>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</si>
  <si>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</si>
  <si>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</si>
  <si>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</si>
  <si>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</si>
  <si>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</si>
  <si>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</si>
  <si>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</si>
  <si>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</si>
  <si>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</si>
  <si>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</si>
  <si>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</si>
  <si>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</si>
  <si>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</si>
  <si>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</si>
  <si>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</si>
  <si>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</si>
  <si>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</si>
  <si>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</si>
  <si>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</si>
  <si>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</si>
  <si>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</si>
  <si>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</si>
  <si>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</si>
  <si>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</si>
  <si>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</si>
  <si>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</si>
  <si>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</si>
  <si>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</si>
  <si>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</si>
  <si>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</si>
  <si>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</si>
  <si>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</si>
  <si>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</si>
  <si>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</si>
  <si>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</si>
  <si>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</si>
  <si>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</si>
  <si>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</si>
  <si>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</si>
  <si>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</si>
  <si>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</si>
  <si>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</si>
  <si>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</si>
  <si>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</si>
  <si>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</si>
  <si>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</si>
  <si>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</si>
  <si>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</si>
  <si>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</si>
  <si>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</si>
  <si>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</si>
  <si>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</si>
  <si>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</si>
  <si>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</si>
  <si>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</si>
  <si>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</si>
  <si>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</si>
  <si>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</si>
  <si>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</si>
  <si>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</si>
  <si>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</si>
  <si>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</si>
  <si>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</si>
  <si>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</si>
  <si>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</si>
  <si>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</si>
  <si>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</si>
  <si>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</si>
  <si>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</si>
  <si>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</si>
  <si>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</si>
  <si>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</si>
  <si>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</si>
  <si>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</si>
  <si>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</si>
  <si>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</si>
  <si>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</si>
  <si>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</si>
  <si>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</si>
  <si>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</si>
  <si>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</si>
  <si>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</si>
  <si>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</si>
  <si>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</si>
  <si>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</si>
  <si>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</si>
  <si>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</si>
  <si>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</si>
  <si>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</si>
  <si>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</si>
  <si>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</si>
  <si>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</si>
  <si>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</si>
  <si>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</si>
  <si>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</si>
  <si>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</si>
  <si>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</si>
  <si>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</si>
  <si>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</si>
  <si>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</si>
  <si>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</si>
  <si>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</si>
  <si>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</si>
  <si>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</si>
  <si>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</si>
  <si>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</si>
  <si>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</si>
  <si>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</si>
  <si>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</si>
  <si>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</si>
  <si>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</si>
  <si>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</si>
  <si>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</si>
  <si>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</si>
  <si>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</si>
  <si>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</si>
  <si>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</si>
  <si>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</si>
  <si>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</si>
  <si>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</si>
  <si>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</si>
  <si>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</si>
  <si>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</si>
  <si>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</si>
  <si>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</si>
  <si>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</si>
  <si>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</si>
  <si>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</si>
  <si>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</si>
  <si>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</si>
  <si>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</si>
  <si>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</si>
  <si>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</si>
  <si>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</si>
  <si>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</si>
  <si>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</si>
  <si>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</si>
  <si>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</si>
  <si>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</si>
  <si>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</si>
  <si>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</si>
  <si>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</si>
  <si>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</si>
  <si>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</si>
  <si>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</si>
  <si>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</si>
  <si>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</si>
  <si>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</si>
  <si>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</si>
  <si>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</si>
  <si>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</si>
  <si>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</si>
  <si>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</si>
  <si>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</si>
  <si>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</si>
  <si>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</si>
  <si>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</si>
  <si>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</si>
  <si>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</si>
  <si>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</si>
  <si>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</si>
  <si>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</si>
  <si>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</si>
  <si>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</si>
  <si>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</si>
  <si>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</si>
  <si>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</si>
  <si>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</si>
  <si>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</si>
  <si>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</si>
  <si>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</si>
  <si>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</si>
  <si>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</si>
  <si>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</si>
  <si>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</si>
  <si>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</si>
  <si>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</si>
  <si>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</si>
  <si>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</si>
  <si>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</si>
  <si>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</si>
  <si>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</si>
  <si>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</si>
  <si>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</si>
  <si>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</si>
  <si>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</si>
  <si>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</si>
  <si>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</si>
  <si>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</si>
  <si>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</si>
  <si>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</si>
  <si>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</si>
  <si>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</si>
  <si>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</si>
  <si>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</si>
  <si>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</si>
  <si>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</si>
  <si>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</si>
  <si>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</si>
  <si>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</si>
  <si>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</si>
  <si>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</si>
  <si>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</si>
  <si>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</si>
  <si>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</si>
  <si>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</si>
  <si>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</si>
  <si>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</si>
  <si>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</si>
  <si>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</si>
  <si>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</si>
  <si>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</si>
  <si>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</si>
  <si>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</si>
  <si>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</si>
  <si>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</si>
  <si>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</si>
  <si>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</si>
  <si>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</si>
  <si>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</si>
  <si>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</si>
  <si>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</si>
  <si>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</si>
  <si>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</si>
  <si>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</si>
  <si>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</si>
  <si>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</si>
  <si>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</si>
  <si>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</si>
  <si>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</si>
  <si>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</si>
  <si>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</si>
  <si>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</si>
  <si>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</si>
  <si>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</si>
  <si>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</si>
  <si>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</si>
  <si>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</si>
  <si>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</si>
  <si>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</si>
  <si>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</si>
  <si>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</si>
  <si>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</si>
  <si>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</si>
  <si>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</si>
  <si>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</si>
  <si>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</si>
  <si>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</si>
  <si>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</si>
  <si>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</si>
  <si>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</si>
  <si>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</si>
  <si>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</si>
  <si>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</si>
  <si>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</si>
  <si>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</si>
  <si>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</si>
  <si>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</si>
  <si>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</si>
  <si>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</si>
  <si>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</si>
  <si>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</si>
  <si>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</si>
  <si>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</si>
  <si>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</si>
  <si>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</si>
  <si>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</si>
  <si>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</si>
  <si>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</si>
  <si>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</si>
  <si>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</si>
  <si>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</si>
  <si>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</si>
  <si>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</si>
  <si>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</si>
  <si>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</si>
  <si>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</si>
  <si>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</si>
  <si>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</si>
  <si>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</si>
  <si>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</si>
  <si>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</si>
  <si>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</si>
  <si>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</si>
  <si>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</si>
  <si>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</si>
  <si>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</si>
  <si>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</si>
  <si>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</si>
  <si>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</si>
  <si>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</si>
  <si>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</si>
  <si>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</si>
  <si>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</si>
  <si>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</si>
  <si>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</si>
  <si>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</si>
  <si>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</si>
  <si>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</si>
  <si>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</si>
  <si>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</si>
  <si>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</si>
  <si>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</si>
  <si>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</si>
  <si>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</si>
  <si>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</si>
  <si>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</si>
  <si>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</si>
  <si>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</si>
  <si>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</si>
  <si>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</si>
  <si>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</si>
  <si>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</si>
  <si>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</si>
  <si>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</si>
  <si>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</si>
  <si>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</si>
  <si>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</si>
  <si>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</si>
  <si>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</si>
  <si>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</si>
  <si>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</si>
  <si>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</si>
  <si>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</si>
  <si>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</si>
  <si>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</si>
  <si>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</si>
  <si>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</si>
  <si>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</si>
  <si>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</si>
  <si>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</si>
  <si>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</si>
  <si>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</si>
  <si>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</si>
  <si>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</si>
  <si>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</si>
  <si>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</si>
  <si>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</si>
  <si>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</si>
  <si>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</si>
  <si>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</si>
  <si>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</si>
  <si>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</si>
  <si>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</si>
  <si>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</si>
  <si>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</si>
  <si>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</si>
  <si>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</si>
  <si>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</si>
  <si>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</si>
  <si>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</si>
  <si>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</si>
  <si>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</si>
  <si>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</si>
  <si>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</si>
  <si>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</si>
  <si>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</si>
  <si>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</si>
  <si>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</si>
  <si>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</si>
  <si>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</si>
  <si>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</si>
  <si>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</si>
  <si>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</si>
  <si>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</si>
  <si>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</si>
  <si>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</si>
  <si>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</si>
  <si>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</si>
  <si>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</si>
  <si>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</si>
  <si>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</si>
  <si>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</si>
  <si>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</si>
  <si>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</si>
  <si>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</si>
  <si>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</si>
  <si>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</si>
  <si>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</si>
  <si>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</si>
  <si>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</si>
  <si>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</si>
  <si>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</si>
  <si>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</si>
  <si>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</si>
  <si>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</si>
  <si>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</si>
  <si>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</si>
  <si>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</si>
  <si>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</si>
  <si>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</si>
  <si>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</si>
  <si>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</si>
  <si>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</si>
  <si>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</si>
  <si>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</si>
  <si>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</si>
  <si>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</si>
  <si>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</si>
  <si>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</si>
  <si>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</si>
  <si>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</si>
  <si>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</si>
  <si>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</si>
  <si>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</si>
  <si>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</si>
  <si>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</si>
  <si>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</si>
  <si>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</si>
  <si>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</si>
  <si>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</si>
  <si>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</si>
  <si>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</si>
  <si>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</si>
  <si>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</si>
  <si>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</si>
  <si>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</si>
  <si>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</si>
  <si>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</si>
  <si>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</si>
  <si>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</si>
  <si>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</si>
  <si>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</si>
  <si>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</si>
  <si>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</si>
  <si>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</si>
  <si>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</si>
  <si>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</si>
  <si>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</si>
  <si>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</si>
  <si>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</si>
  <si>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</si>
  <si>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</si>
  <si>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</si>
  <si>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</si>
  <si>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</si>
  <si>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</si>
  <si>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</si>
  <si>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</si>
  <si>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</si>
  <si>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</si>
  <si>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</si>
  <si>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</si>
  <si>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</si>
  <si>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</si>
  <si>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</si>
  <si>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</si>
  <si>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</si>
  <si>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</si>
  <si>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</si>
  <si>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</si>
  <si>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</si>
  <si>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</si>
  <si>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</si>
  <si>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</si>
  <si>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</si>
  <si>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</si>
  <si>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</si>
  <si>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</si>
  <si>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</si>
  <si>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</si>
  <si>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</si>
  <si>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</si>
  <si>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</si>
  <si>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</si>
  <si>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</si>
  <si>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</si>
  <si>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</si>
  <si>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</si>
  <si>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</si>
  <si>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</si>
  <si>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</si>
  <si>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</si>
  <si>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</si>
  <si>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</si>
  <si>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</si>
  <si>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</si>
  <si>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</si>
  <si>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</si>
  <si>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</si>
  <si>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</si>
  <si>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</si>
  <si>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</si>
  <si>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</si>
  <si>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</si>
  <si>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</si>
  <si>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</si>
  <si>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</si>
  <si>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</si>
  <si>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</si>
  <si>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</si>
  <si>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</si>
  <si>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</si>
  <si>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</si>
  <si>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</si>
  <si>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</si>
  <si>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</si>
  <si>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</si>
  <si>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</si>
  <si>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</si>
  <si>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</si>
  <si>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</si>
  <si>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</si>
  <si>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</si>
  <si>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</si>
  <si>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</si>
  <si>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</si>
  <si>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</si>
  <si>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</si>
  <si>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</si>
  <si>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</si>
  <si>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</si>
  <si>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</si>
  <si>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</si>
  <si>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</si>
  <si>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</si>
  <si>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</si>
  <si>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</si>
  <si>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</si>
  <si>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</si>
  <si>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</si>
  <si>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</si>
  <si>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</si>
  <si>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</si>
  <si>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</si>
  <si>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</si>
  <si>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</si>
  <si>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</si>
  <si>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</si>
  <si>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</si>
  <si>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</si>
  <si>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</si>
  <si>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</si>
  <si>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</si>
  <si>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</si>
  <si>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</si>
  <si>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</si>
  <si>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</si>
  <si>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</si>
  <si>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</si>
  <si>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</si>
  <si>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</si>
  <si>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</si>
  <si>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</si>
  <si>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</si>
  <si>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</si>
  <si>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</si>
  <si>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</si>
  <si>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</si>
  <si>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</si>
  <si>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</si>
  <si>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</si>
  <si>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</si>
  <si>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</si>
  <si>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</si>
  <si>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</si>
  <si>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</si>
  <si>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</si>
  <si>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</si>
  <si>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</si>
  <si>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</si>
  <si>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</si>
  <si>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</si>
  <si>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</si>
  <si>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</si>
  <si>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</si>
  <si>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</si>
  <si>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</si>
  <si>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</si>
  <si>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</si>
  <si>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</si>
  <si>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</si>
  <si>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</si>
  <si>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</si>
  <si>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</si>
  <si>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</si>
  <si>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</si>
  <si>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</si>
  <si>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</si>
  <si>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</si>
  <si>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</si>
  <si>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</si>
  <si>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</si>
  <si>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</si>
  <si>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</si>
  <si>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</si>
  <si>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</si>
  <si>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</si>
  <si>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</si>
  <si>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</si>
  <si>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</si>
  <si>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</si>
  <si>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</si>
  <si>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</si>
  <si>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</si>
  <si>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</si>
  <si>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</si>
  <si>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</si>
  <si>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</si>
  <si>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</si>
  <si>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</si>
  <si>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</si>
  <si>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</si>
  <si>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</si>
  <si>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</si>
  <si>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</si>
  <si>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</si>
  <si>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</si>
  <si>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</si>
  <si>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</si>
  <si>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</si>
  <si>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</si>
  <si>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</si>
  <si>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</si>
  <si>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</si>
  <si>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</si>
  <si>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</si>
  <si>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</si>
  <si>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</si>
  <si>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</si>
  <si>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</si>
  <si>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</si>
  <si>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</si>
  <si>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</si>
  <si>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</si>
  <si>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</si>
  <si>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</si>
  <si>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</si>
  <si>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</si>
  <si>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</si>
  <si>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</si>
  <si>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</si>
  <si>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</si>
  <si>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</si>
  <si>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</si>
  <si>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</si>
  <si>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</si>
  <si>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</si>
  <si>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</si>
  <si>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</si>
  <si>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</si>
  <si>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</si>
  <si>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</si>
  <si>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</si>
  <si>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</si>
  <si>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</si>
  <si>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</si>
  <si>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</si>
  <si>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</si>
  <si>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</si>
  <si>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</si>
  <si>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</si>
  <si>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</si>
  <si>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</si>
  <si>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</si>
  <si>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</si>
  <si>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</si>
  <si>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</si>
  <si>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</si>
  <si>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</si>
  <si>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</si>
  <si>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</si>
  <si>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</si>
  <si>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</si>
  <si>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</si>
  <si>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</si>
  <si>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</si>
  <si>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</si>
  <si>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</si>
  <si>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</si>
  <si>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</si>
  <si>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</si>
  <si>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</si>
  <si>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</si>
  <si>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</si>
  <si>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</si>
  <si>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</si>
  <si>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</si>
  <si>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</si>
  <si>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</si>
  <si>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</si>
  <si>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</si>
  <si>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</si>
  <si>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</si>
  <si>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</si>
  <si>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</si>
  <si>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</si>
  <si>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</si>
  <si>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</si>
  <si>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</si>
  <si>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</si>
  <si>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</si>
  <si>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</si>
  <si>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</si>
  <si>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</si>
  <si>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</si>
  <si>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</si>
  <si>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</si>
  <si>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</si>
  <si>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</si>
  <si>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</si>
  <si>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</si>
  <si>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</si>
  <si>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</si>
  <si>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</si>
  <si>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</si>
  <si>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</si>
  <si>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</si>
  <si>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</si>
  <si>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</si>
  <si>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</si>
  <si>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</si>
  <si>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</si>
  <si>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</si>
  <si>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</si>
  <si>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</si>
  <si>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</si>
  <si>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</si>
  <si>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</si>
  <si>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</si>
  <si>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</si>
  <si>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</si>
  <si>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</si>
  <si>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</si>
  <si>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</si>
  <si>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</si>
  <si>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</si>
  <si>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</si>
  <si>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</si>
  <si>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</si>
  <si>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</si>
  <si>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</si>
  <si>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</si>
  <si>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</si>
  <si>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</si>
  <si>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</si>
  <si>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</si>
  <si>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</si>
  <si>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</si>
  <si>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</si>
  <si>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</si>
  <si>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</si>
  <si>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</si>
  <si>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</si>
  <si>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</si>
  <si>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</si>
  <si>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</si>
  <si>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</si>
  <si>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</si>
  <si>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</si>
  <si>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</si>
  <si>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</si>
  <si>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</si>
  <si>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</si>
  <si>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</si>
  <si>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</si>
  <si>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</si>
  <si>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</si>
  <si>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</si>
  <si>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</si>
  <si>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</si>
  <si>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</si>
  <si>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</si>
  <si>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</si>
  <si>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</si>
  <si>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</si>
  <si>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</si>
  <si>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</si>
  <si>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</si>
  <si>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</si>
  <si>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</si>
  <si>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</si>
  <si>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</si>
  <si>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</si>
  <si>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</si>
  <si>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</si>
  <si>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</si>
  <si>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</si>
  <si>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</si>
  <si>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</si>
  <si>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</si>
  <si>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</si>
  <si>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</si>
  <si>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</si>
  <si>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</si>
  <si>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</si>
  <si>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</si>
  <si>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</si>
  <si>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</si>
  <si>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</si>
  <si>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</si>
  <si>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</si>
  <si>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</si>
  <si>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</si>
  <si>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</si>
  <si>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</si>
  <si>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</si>
  <si>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</si>
  <si>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</si>
  <si>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</si>
  <si>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</si>
  <si>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</si>
  <si>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</si>
  <si>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</si>
  <si>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</si>
  <si>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</si>
  <si>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</si>
  <si>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</si>
  <si>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</si>
  <si>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</si>
  <si>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</si>
  <si>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</si>
  <si>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</si>
  <si>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</si>
  <si>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</si>
  <si>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</si>
  <si>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</si>
  <si>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</si>
  <si>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</si>
  <si>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</si>
  <si>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</si>
  <si>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</si>
  <si>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</si>
  <si>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</si>
  <si>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</si>
  <si>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</si>
  <si>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</si>
  <si>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</si>
  <si>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</si>
  <si>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</si>
  <si>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</si>
  <si>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</si>
  <si>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</si>
  <si>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</si>
  <si>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</si>
  <si>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</si>
  <si>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</si>
  <si>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</si>
  <si>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</si>
  <si>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</si>
  <si>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</si>
  <si>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</si>
  <si>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</si>
  <si>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</si>
  <si>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</si>
  <si>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</si>
  <si>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</si>
  <si>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</si>
  <si>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</si>
  <si>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</si>
  <si>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</si>
  <si>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</si>
  <si>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</si>
  <si>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</si>
  <si>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</si>
  <si>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</si>
  <si>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</si>
  <si>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</si>
  <si>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</si>
  <si>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</si>
  <si>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</si>
  <si>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</si>
  <si>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</si>
  <si>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</si>
  <si>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</si>
  <si>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</si>
  <si>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</si>
  <si>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</si>
  <si>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</si>
  <si>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</si>
  <si>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</si>
  <si>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</si>
  <si>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</si>
  <si>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</si>
  <si>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</si>
  <si>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</si>
  <si>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</si>
  <si>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</si>
  <si>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</si>
  <si>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</si>
  <si>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</si>
  <si>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</si>
  <si>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</si>
  <si>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</si>
  <si>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</si>
  <si>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</si>
  <si>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</si>
  <si>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</si>
  <si>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</si>
  <si>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</si>
  <si>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</si>
  <si>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</si>
  <si>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</si>
  <si>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</si>
  <si>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</si>
  <si>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</si>
  <si>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</si>
  <si>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</si>
  <si>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</si>
  <si>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</si>
  <si>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</si>
  <si>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</si>
  <si>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</si>
  <si>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</si>
  <si>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</si>
  <si>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</si>
  <si>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</si>
  <si>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</si>
  <si>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</si>
  <si>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</si>
  <si>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</si>
  <si>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</si>
  <si>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</si>
  <si>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</si>
  <si>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</si>
  <si>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</si>
  <si>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</si>
  <si>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</si>
  <si>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</si>
  <si>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</si>
  <si>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</si>
  <si>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</si>
  <si>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</si>
  <si>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</si>
  <si>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</si>
  <si>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</si>
  <si>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</si>
  <si>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</si>
  <si>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</si>
  <si>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</si>
  <si>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</si>
  <si>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</si>
  <si>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</si>
  <si>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</si>
  <si>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</si>
  <si>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</si>
  <si>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</si>
  <si>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</si>
  <si>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</si>
  <si>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</si>
  <si>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</si>
  <si>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</si>
  <si>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</si>
  <si>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</si>
  <si>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</si>
  <si>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</si>
  <si>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</si>
  <si>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</si>
  <si>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</si>
  <si>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</si>
  <si>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</si>
  <si>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</si>
  <si>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</si>
  <si>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</si>
  <si>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</si>
  <si>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</si>
  <si>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</si>
  <si>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</si>
  <si>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</si>
  <si>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</si>
  <si>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</si>
  <si>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</si>
  <si>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</si>
  <si>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</si>
  <si>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</si>
  <si>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</si>
  <si>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</si>
  <si>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</si>
  <si>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</si>
  <si>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</si>
  <si>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</si>
  <si>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</si>
  <si>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</si>
  <si>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</si>
  <si>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</si>
  <si>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</si>
  <si>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</si>
  <si>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</si>
  <si>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</si>
  <si>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</si>
  <si>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</si>
  <si>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</si>
  <si>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</si>
  <si>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</si>
  <si>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</si>
  <si>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</si>
  <si>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</si>
  <si>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</si>
  <si>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</si>
  <si>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</si>
  <si>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</si>
  <si>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</si>
  <si>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</si>
  <si>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</si>
  <si>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</si>
  <si>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</si>
  <si>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</si>
  <si>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</si>
  <si>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</si>
  <si>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</si>
  <si>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</si>
  <si>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</si>
  <si>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</si>
  <si>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</si>
  <si>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</si>
  <si>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</si>
  <si>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</si>
  <si>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</si>
  <si>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</si>
  <si>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</si>
  <si>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</si>
  <si>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</si>
  <si>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</si>
  <si>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</si>
  <si>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</si>
  <si>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</si>
  <si>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</si>
  <si>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</si>
  <si>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</si>
  <si>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</si>
  <si>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</si>
  <si>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</si>
  <si>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</si>
  <si>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</si>
  <si>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</si>
  <si>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</si>
  <si>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</si>
  <si>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</si>
  <si>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</si>
  <si>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</si>
  <si>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</si>
  <si>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</si>
  <si>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</si>
  <si>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</si>
  <si>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</si>
  <si>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</si>
  <si>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</si>
  <si>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</si>
  <si>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</si>
  <si>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</si>
  <si>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</si>
  <si>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</si>
  <si>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</si>
  <si>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</si>
  <si>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</si>
  <si>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</si>
  <si>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</si>
  <si>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</si>
  <si>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</si>
  <si>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</si>
  <si>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</si>
  <si>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</si>
  <si>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</si>
  <si>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</si>
  <si>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</si>
  <si>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</si>
  <si>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</si>
  <si>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</si>
  <si>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</si>
  <si>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</si>
  <si>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</si>
  <si>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</si>
  <si>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</si>
  <si>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</si>
  <si>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</si>
  <si>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</si>
  <si>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</si>
  <si>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</si>
  <si>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</si>
  <si>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</si>
  <si>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</si>
  <si>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</si>
  <si>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</si>
  <si>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</si>
  <si>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</si>
  <si>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</si>
  <si>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</si>
  <si>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</si>
  <si>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</si>
  <si>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</si>
  <si>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</si>
  <si>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</si>
  <si>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</si>
  <si>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</si>
  <si>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</si>
  <si>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</si>
  <si>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</si>
  <si>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</si>
  <si>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</si>
  <si>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</si>
  <si>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</si>
  <si>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</si>
  <si>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</si>
  <si>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</si>
  <si>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</si>
  <si>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</si>
  <si>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</si>
  <si>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</si>
  <si>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</si>
  <si>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</si>
  <si>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</si>
  <si>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</si>
  <si>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</si>
  <si>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</si>
  <si>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</si>
  <si>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</si>
  <si>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</si>
  <si>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</si>
  <si>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</si>
  <si>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</si>
  <si>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</si>
  <si>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</si>
  <si>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</si>
  <si>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</si>
  <si>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</si>
  <si>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</si>
  <si>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</si>
  <si>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</si>
  <si>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</si>
  <si>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</si>
  <si>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</si>
  <si>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</si>
  <si>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</si>
  <si>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</si>
  <si>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</si>
  <si>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</si>
  <si>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</si>
  <si>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</si>
  <si>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</si>
  <si>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</si>
  <si>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</si>
  <si>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</si>
  <si>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</si>
  <si>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</si>
  <si>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</si>
  <si>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</si>
  <si>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</si>
  <si>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</si>
  <si>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</si>
  <si>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</si>
  <si>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</si>
  <si>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</si>
  <si>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</si>
  <si>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</si>
  <si>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</si>
  <si>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</si>
  <si>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</si>
  <si>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</si>
  <si>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</si>
  <si>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</si>
  <si>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</si>
  <si>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</si>
  <si>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</si>
  <si>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</si>
  <si>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</si>
  <si>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</si>
  <si>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</si>
  <si>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</si>
  <si>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</si>
  <si>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</si>
  <si>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</si>
  <si>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</si>
  <si>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</si>
  <si>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</si>
  <si>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</si>
  <si>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</si>
  <si>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</si>
  <si>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</si>
  <si>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</si>
  <si>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</si>
  <si>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</si>
  <si>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</si>
  <si>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</si>
  <si>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</si>
  <si>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</si>
  <si>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</si>
  <si>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</si>
  <si>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</si>
  <si>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</si>
  <si>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</si>
  <si>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</si>
  <si>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</si>
  <si>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</si>
  <si>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</si>
  <si>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</si>
  <si>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</si>
  <si>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</si>
  <si>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</si>
  <si>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</si>
  <si>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</si>
  <si>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</si>
  <si>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</si>
  <si>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</si>
  <si>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</si>
  <si>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</si>
  <si>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</si>
  <si>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</si>
  <si>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</si>
  <si>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</si>
  <si>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</si>
  <si>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</si>
  <si>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</si>
  <si>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</si>
  <si>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</si>
  <si>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</si>
  <si>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</si>
  <si>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</si>
  <si>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</si>
  <si>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</si>
  <si>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</si>
  <si>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</si>
  <si>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</si>
  <si>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</si>
  <si>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</si>
  <si>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</si>
  <si>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</si>
  <si>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</si>
  <si>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</si>
  <si>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</si>
  <si>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</si>
  <si>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</si>
  <si>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</si>
  <si>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</si>
  <si>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</si>
  <si>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</si>
  <si>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</si>
  <si>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</si>
  <si>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</si>
  <si>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</si>
  <si>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</si>
  <si>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</si>
  <si>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</si>
  <si>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</si>
  <si>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</si>
  <si>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</si>
  <si>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</si>
  <si>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</si>
  <si>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</si>
  <si>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</si>
  <si>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</si>
  <si>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</si>
  <si>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</si>
  <si>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</si>
  <si>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</si>
  <si>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</si>
  <si>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</si>
  <si>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</si>
  <si>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</si>
  <si>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</si>
  <si>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</si>
  <si>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</si>
  <si>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</si>
  <si>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</si>
  <si>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</si>
  <si>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</si>
  <si>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</si>
  <si>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</si>
  <si>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</si>
  <si>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</si>
  <si>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</si>
  <si>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</si>
  <si>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</si>
  <si>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</si>
  <si>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</si>
  <si>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</si>
  <si>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</si>
  <si>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</si>
  <si>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</si>
  <si>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</si>
  <si>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</si>
  <si>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</si>
  <si>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</si>
  <si>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</si>
  <si>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</si>
  <si>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</si>
  <si>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</si>
  <si>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</si>
  <si>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</si>
  <si>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</si>
  <si>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</si>
  <si>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</si>
  <si>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</si>
  <si>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</si>
  <si>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</si>
  <si>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</si>
  <si>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</si>
  <si>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</si>
  <si>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</si>
  <si>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</si>
  <si>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</si>
  <si>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</si>
  <si>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</si>
  <si>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</si>
  <si>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</si>
  <si>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</si>
  <si>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</si>
  <si>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</si>
  <si>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</si>
  <si>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</si>
  <si>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</si>
  <si>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</si>
  <si>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</si>
  <si>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</si>
  <si>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</si>
  <si>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</si>
  <si>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</si>
  <si>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</si>
  <si>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</si>
  <si>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</si>
  <si>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</si>
  <si>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</si>
  <si>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</si>
  <si>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</si>
  <si>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</si>
  <si>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</si>
  <si>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</si>
  <si>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</si>
  <si>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</si>
  <si>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</si>
  <si>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</si>
  <si>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</si>
  <si>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</si>
  <si>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</si>
  <si>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</si>
  <si>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</si>
  <si>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</si>
  <si>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</si>
  <si>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</si>
  <si>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</si>
  <si>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</si>
  <si>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</si>
  <si>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</si>
  <si>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</si>
  <si>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</si>
  <si>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</si>
  <si>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</si>
  <si>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</si>
  <si>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</si>
  <si>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</si>
  <si>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</si>
  <si>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</si>
  <si>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</si>
  <si>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</si>
  <si>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</si>
  <si>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</si>
  <si>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</si>
  <si>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</si>
  <si>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</si>
  <si>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</si>
  <si>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</si>
  <si>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</si>
  <si>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</si>
  <si>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</si>
  <si>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</si>
  <si>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</si>
  <si>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</si>
  <si>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</si>
  <si>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</si>
  <si>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</si>
  <si>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</si>
  <si>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</si>
  <si>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</si>
  <si>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</si>
  <si>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</si>
  <si>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</si>
  <si>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</si>
  <si>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</si>
  <si>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</si>
  <si>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</si>
  <si>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</si>
  <si>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</si>
  <si>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</si>
  <si>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</si>
  <si>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</si>
  <si>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</si>
  <si>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</si>
  <si>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</si>
  <si>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</si>
  <si>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</si>
  <si>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</si>
  <si>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</si>
  <si>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</si>
  <si>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</si>
  <si>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</si>
  <si>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</si>
  <si>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</si>
  <si>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</si>
  <si>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</si>
  <si>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</si>
  <si>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</si>
  <si>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</si>
  <si>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</si>
  <si>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</si>
  <si>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</si>
  <si>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</si>
  <si>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</si>
  <si>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</si>
  <si>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</si>
  <si>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</si>
  <si>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</si>
  <si>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</si>
  <si>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</si>
  <si>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</si>
  <si>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</si>
  <si>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</si>
  <si>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</si>
  <si>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</si>
  <si>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</si>
  <si>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</si>
  <si>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</si>
  <si>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</si>
  <si>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</si>
  <si>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</si>
  <si>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</si>
  <si>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</si>
  <si>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</si>
  <si>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</si>
  <si>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</si>
  <si>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</si>
  <si>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</si>
  <si>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</si>
  <si>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</si>
  <si>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</si>
  <si>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</si>
  <si>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</si>
  <si>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</si>
  <si>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</si>
  <si>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</si>
  <si>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</si>
  <si>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</si>
  <si>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</si>
  <si>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</si>
  <si>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</si>
  <si>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</si>
  <si>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</si>
  <si>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</si>
  <si>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</si>
  <si>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</si>
  <si>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</si>
  <si>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</si>
  <si>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</si>
  <si>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</si>
  <si>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</si>
  <si>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</si>
  <si>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</si>
  <si>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</si>
  <si>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</si>
  <si>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</si>
  <si>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</si>
  <si>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</si>
  <si>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</si>
  <si>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</si>
  <si>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</si>
  <si>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</si>
  <si>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</si>
  <si>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</si>
  <si>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</si>
  <si>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</si>
  <si>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</si>
  <si>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</si>
  <si>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</si>
  <si>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</si>
  <si>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</si>
  <si>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</si>
  <si>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</si>
  <si>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</si>
  <si>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</si>
  <si>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</si>
  <si>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</si>
  <si>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</si>
  <si>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</si>
  <si>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</si>
  <si>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</si>
  <si>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</si>
  <si>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</si>
  <si>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</si>
  <si>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</si>
  <si>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</si>
  <si>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</si>
  <si>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</si>
  <si>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</si>
  <si>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</si>
  <si>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</si>
  <si>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</si>
  <si>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</si>
  <si>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</si>
  <si>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</si>
  <si>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</si>
  <si>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</si>
  <si>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</si>
  <si>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</si>
  <si>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</si>
  <si>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</si>
  <si>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</si>
  <si>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</si>
  <si>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</si>
  <si>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</si>
  <si>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</si>
  <si>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</si>
  <si>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</si>
  <si>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</si>
  <si>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</si>
  <si>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</si>
  <si>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</si>
  <si>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</si>
  <si>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</si>
  <si>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</si>
  <si>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</si>
  <si>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</si>
  <si>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</si>
  <si>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</si>
  <si>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</si>
  <si>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</si>
  <si>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</si>
  <si>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</si>
  <si>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</si>
  <si>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</si>
  <si>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</si>
  <si>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</si>
  <si>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</si>
  <si>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</si>
  <si>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</si>
  <si>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</si>
  <si>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</si>
  <si>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</si>
  <si>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</si>
  <si>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</si>
  <si>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</si>
  <si>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</si>
  <si>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</si>
  <si>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</si>
  <si>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</si>
  <si>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</si>
  <si>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</si>
  <si>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</si>
  <si>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</si>
  <si>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</si>
  <si>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</si>
  <si>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</si>
  <si>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</si>
  <si>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</si>
  <si>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</si>
  <si>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</si>
  <si>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</si>
  <si>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</si>
  <si>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</si>
  <si>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</si>
  <si>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</si>
  <si>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</si>
  <si>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</si>
  <si>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</si>
  <si>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</si>
  <si>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</si>
  <si>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</si>
  <si>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</si>
  <si>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</si>
  <si>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</si>
  <si>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</si>
  <si>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</si>
  <si>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</si>
  <si>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</si>
  <si>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</si>
  <si>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</si>
  <si>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</si>
  <si>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</si>
  <si>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</si>
  <si>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</si>
  <si>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</si>
  <si>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</si>
  <si>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</si>
  <si>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</si>
  <si>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</si>
  <si>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</si>
  <si>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</si>
  <si>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</si>
  <si>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</si>
  <si>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</si>
  <si>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</si>
  <si>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</si>
  <si>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</si>
  <si>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</si>
  <si>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</si>
  <si>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</si>
  <si>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</si>
  <si>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</si>
  <si>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</si>
  <si>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</si>
  <si>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</si>
  <si>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</si>
  <si>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</si>
  <si>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</si>
  <si>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</si>
  <si>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</si>
  <si>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</si>
  <si>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</si>
  <si>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</si>
  <si>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</si>
  <si>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</si>
  <si>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</si>
  <si>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</si>
  <si>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</si>
  <si>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</si>
  <si>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</si>
  <si>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</si>
  <si>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</si>
  <si>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</si>
  <si>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</si>
  <si>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</si>
  <si>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</si>
  <si>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</si>
  <si>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</si>
  <si>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</si>
  <si>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</si>
  <si>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</si>
  <si>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</si>
  <si>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</si>
  <si>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</si>
  <si>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</si>
  <si>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</si>
  <si>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</si>
  <si>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</si>
  <si>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</si>
  <si>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</si>
  <si>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</si>
  <si>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</si>
  <si>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</si>
  <si>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</si>
  <si>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</si>
  <si>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</si>
  <si>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</si>
  <si>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</si>
  <si>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</si>
  <si>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</si>
  <si>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</si>
  <si>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</si>
  <si>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</si>
  <si>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</si>
  <si>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</si>
  <si>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</si>
  <si>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</si>
  <si>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</si>
  <si>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</si>
  <si>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</si>
  <si>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</si>
  <si>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</si>
  <si>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</si>
  <si>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</si>
  <si>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</si>
  <si>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</si>
  <si>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</si>
  <si>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</si>
  <si>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</si>
  <si>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</si>
  <si>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</si>
  <si>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</si>
  <si>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</si>
  <si>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</si>
  <si>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</si>
  <si>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</si>
  <si>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</si>
  <si>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</si>
  <si>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</si>
  <si>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</si>
  <si>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</si>
  <si>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</si>
  <si>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</si>
  <si>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</si>
  <si>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</si>
  <si>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</si>
  <si>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</si>
  <si>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</si>
  <si>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</si>
  <si>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</si>
  <si>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</si>
  <si>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</si>
  <si>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</si>
  <si>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</si>
  <si>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</si>
  <si>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</si>
  <si>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</si>
  <si>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</si>
  <si>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</si>
  <si>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</si>
  <si>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</si>
  <si>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</si>
  <si>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</si>
  <si>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</si>
  <si>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</si>
  <si>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</si>
  <si>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</si>
  <si>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</si>
  <si>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</si>
  <si>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</si>
  <si>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</si>
  <si>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</si>
  <si>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</si>
  <si>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</si>
  <si>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</si>
  <si>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</si>
  <si>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</si>
  <si>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</si>
  <si>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</si>
  <si>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</si>
  <si>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</si>
  <si>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</si>
  <si>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</si>
  <si>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</si>
  <si>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</si>
  <si>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</si>
  <si>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</si>
  <si>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</si>
  <si>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</si>
  <si>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</si>
  <si>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</si>
  <si>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</si>
  <si>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</si>
  <si>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</si>
  <si>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</si>
  <si>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</si>
  <si>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</si>
  <si>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</si>
  <si>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</si>
  <si>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</si>
  <si>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</si>
  <si>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</si>
  <si>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</si>
  <si>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</si>
  <si>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</si>
  <si>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</si>
  <si>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</si>
  <si>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</si>
  <si>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</si>
  <si>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</si>
  <si>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</si>
  <si>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</si>
  <si>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</si>
  <si>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</si>
  <si>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</si>
  <si>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</si>
  <si>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</si>
  <si>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</si>
  <si>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</si>
  <si>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</si>
  <si>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</si>
  <si>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</si>
  <si>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</si>
  <si>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</si>
  <si>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</si>
  <si>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</si>
  <si>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</si>
  <si>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</si>
  <si>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</si>
  <si>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</si>
  <si>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</si>
  <si>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</si>
  <si>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</si>
  <si>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</si>
  <si>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</si>
  <si>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</si>
  <si>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</si>
  <si>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</si>
  <si>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</si>
  <si>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</si>
  <si>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</si>
  <si>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</si>
  <si>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</si>
  <si>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</si>
  <si>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</si>
  <si>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</si>
  <si>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</si>
  <si>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</si>
  <si>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</si>
  <si>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</si>
  <si>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</si>
  <si>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</si>
  <si>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</si>
  <si>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</si>
  <si>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</si>
  <si>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</si>
  <si>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</si>
  <si>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</si>
  <si>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</si>
  <si>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</si>
  <si>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</si>
  <si>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</si>
  <si>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</si>
  <si>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</si>
  <si>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</si>
  <si>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</si>
  <si>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</si>
  <si>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</si>
  <si>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</si>
  <si>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</si>
  <si>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</si>
  <si>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</si>
  <si>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</si>
  <si>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</si>
  <si>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</si>
  <si>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</si>
  <si>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</si>
  <si>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</si>
  <si>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</si>
  <si>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</si>
  <si>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</si>
  <si>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</si>
  <si>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</si>
  <si>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</si>
  <si>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</si>
  <si>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</si>
  <si>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</si>
  <si>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</si>
  <si>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</si>
  <si>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</si>
  <si>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</si>
  <si>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</si>
  <si>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</si>
  <si>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</si>
  <si>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</si>
  <si>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</si>
  <si>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</si>
  <si>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</si>
  <si>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</si>
  <si>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</si>
  <si>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</si>
  <si>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</si>
  <si>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</si>
  <si>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</si>
  <si>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</si>
  <si>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</si>
  <si>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</si>
  <si>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</si>
  <si>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</si>
  <si>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</si>
  <si>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</si>
  <si>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</si>
  <si>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</si>
  <si>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</si>
  <si>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</si>
  <si>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</si>
  <si>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</si>
  <si>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</si>
  <si>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</si>
  <si>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</si>
  <si>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</si>
  <si>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</si>
  <si>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</si>
  <si>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</si>
  <si>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</si>
  <si>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</si>
  <si>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</si>
  <si>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</si>
  <si>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</si>
  <si>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</si>
  <si>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</si>
  <si>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</si>
  <si>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</si>
  <si>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</si>
  <si>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</si>
  <si>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</si>
  <si>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</si>
  <si>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</si>
  <si>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</si>
  <si>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</si>
  <si>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</si>
  <si>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</si>
  <si>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</si>
  <si>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</si>
  <si>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</si>
  <si>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</si>
  <si>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</si>
  <si>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</si>
  <si>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</si>
  <si>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</si>
  <si>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</si>
  <si>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</si>
  <si>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</si>
  <si>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</si>
  <si>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</si>
  <si>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</si>
  <si>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</si>
  <si>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</si>
  <si>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</si>
  <si>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</si>
  <si>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</si>
  <si>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</si>
  <si>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</si>
  <si>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</si>
  <si>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</si>
  <si>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</si>
  <si>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</si>
  <si>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</si>
  <si>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</si>
  <si>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</si>
  <si>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</si>
  <si>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</si>
  <si>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</si>
  <si>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</si>
  <si>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</si>
  <si>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</si>
  <si>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</si>
  <si>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</si>
  <si>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</si>
  <si>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</si>
  <si>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</si>
  <si>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</si>
  <si>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</si>
  <si>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</si>
  <si>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</si>
  <si>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</si>
  <si>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</si>
  <si>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</si>
  <si>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</si>
  <si>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</si>
  <si>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</si>
  <si>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</si>
  <si>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</si>
  <si>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</si>
  <si>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</si>
  <si>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</si>
  <si>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</si>
  <si>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</si>
  <si>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</si>
  <si>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</si>
  <si>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</si>
  <si>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</si>
  <si>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</si>
  <si>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</si>
  <si>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</si>
  <si>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</si>
  <si>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</si>
  <si>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</si>
  <si>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</si>
  <si>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</si>
  <si>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</si>
  <si>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</si>
  <si>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</si>
  <si>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</si>
  <si>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</si>
  <si>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</si>
  <si>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</si>
  <si>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</si>
  <si>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</si>
  <si>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</si>
  <si>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</si>
  <si>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</si>
  <si>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</si>
  <si>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</si>
  <si>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</si>
  <si>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</si>
  <si>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</si>
  <si>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</si>
  <si>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</si>
  <si>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</si>
  <si>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</si>
  <si>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</si>
  <si>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</si>
  <si>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</si>
  <si>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</si>
  <si>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</si>
  <si>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</si>
  <si>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</si>
  <si>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</si>
  <si>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</si>
  <si>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</si>
  <si>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</si>
  <si>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</si>
  <si>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</si>
  <si>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</si>
  <si>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</si>
  <si>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</si>
  <si>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</si>
  <si>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</si>
  <si>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</si>
  <si>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</si>
  <si>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</si>
  <si>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</si>
  <si>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</si>
  <si>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</si>
  <si>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</si>
  <si>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</si>
  <si>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</si>
  <si>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</si>
  <si>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</si>
  <si>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</si>
  <si>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</si>
  <si>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</si>
  <si>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</si>
  <si>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</si>
  <si>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</si>
  <si>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</si>
  <si>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</si>
  <si>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</si>
  <si>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</si>
  <si>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</si>
  <si>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</si>
  <si>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</si>
  <si>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</si>
  <si>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</si>
  <si>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</si>
  <si>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</si>
  <si>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outcomes</t>
  </si>
  <si>
    <t>(All)</t>
  </si>
  <si>
    <t>Subcategory</t>
  </si>
  <si>
    <t>Column Labels</t>
  </si>
  <si>
    <t xml:space="preserve">Category and Subcategory </t>
  </si>
  <si>
    <t xml:space="preserve">Parent Category 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</si>
  <si>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</si>
  <si>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</si>
  <si>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</si>
  <si>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</si>
  <si>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</si>
  <si>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</si>
  <si>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</si>
  <si>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</si>
  <si>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</si>
  <si>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</si>
  <si>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</si>
  <si>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</si>
  <si>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</si>
  <si>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</si>
  <si>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</si>
  <si>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</si>
  <si>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</si>
  <si>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Pledged</t>
  </si>
  <si>
    <t>Average Donation</t>
  </si>
  <si>
    <t>Number of Backers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</si>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</sst>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0" fontId="2" fillId="0" borderId="1" xfId="0" applyFont="1" applyBorder="1"/>
    <xf numFmtId="0" fontId="0" fillId="0" borderId="0" xfId="0" applyAlignment="1">
      <alignment horizontal="center"/>
    </xf>
    <xf numFmtId="0" fontId="4" fillId="2" borderId="1" xfId="0" applyFont="1" applyFill="1" applyBorder="1"/>
    <xf numFmtId="0" fontId="0" fillId="2" borderId="0" xfId="0" applyFill="1"/>
    <xf numFmtId="0" fontId="0" fillId="2" borderId="1" xfId="0" applyFill="1" applyBorder="1"/>
    <xf numFmtId="9" fontId="0" fillId="2" borderId="0" xfId="1" applyFont="1" applyFill="1"/>
  </cellXfs>
  <cellStyles count="2">
    <cellStyle name="Normal" xfId="0" builtinId="0"/>
    <cellStyle name="Percent" xfId="1" builtinId="5"/>
  </cellStyles>
  <dxfs count="2"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3F6-468E-9DF3-8BF797490659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3F6-468E-9DF3-8BF797490659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13F6-468E-9DF3-8BF797490659}"/>
              </c:ext>
            </c:extLst>
          </c:dPt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13F6-468E-9DF3-8BF797490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614832"/>
        <c:axId val="879615248"/>
      </c:lineChart>
      <c:catAx>
        <c:axId val="87961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615248"/>
        <c:crosses val="autoZero"/>
        <c:auto val="1"/>
        <c:lblAlgn val="ctr"/>
        <c:lblOffset val="100"/>
        <c:noMultiLvlLbl val="0"/>
      </c:catAx>
      <c:valAx>
        <c:axId val="8796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61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[Copy_Kickstarter_Challenge.xlsx]Kickstarter_Challenge_1!PivotTable4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Kickstarter_Challenge_1!$Y$4:$Y$5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Kickstarter_Challenge_1!$X$6:$X$18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Kickstarter_Challenge_1!$Y$6:$Y$18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94F-B35F-50152C92CA22}"/>
            </c:ext>
          </c:extLst>
        </c:ser>
        <c:ser>
          <c:idx val="1"/>
          <c:order val="1"/>
          <c:tx>
            <c:strRef>
              <c:f>Kickstarter_Challenge_1!$Z$4:$Z$5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Kickstarter_Challenge_1!$X$6:$X$18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Kickstarter_Challenge_1!$Z$6:$Z$18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0-494F-B35F-50152C92CA22}"/>
            </c:ext>
          </c:extLst>
        </c:ser>
        <c:ser>
          <c:idx val="2"/>
          <c:order val="2"/>
          <c:tx>
            <c:strRef>
              <c:f>Kickstarter_Challenge_1!$AA$4:$AA$5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Kickstarter_Challenge_1!$X$6:$X$18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Kickstarter_Challenge_1!$AA$6:$AA$18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90-494F-B35F-50152C92CA22}"/>
            </c:ext>
          </c:extLst>
        </c:ser>
        <c:ser>
          <c:idx val="3"/>
          <c:order val="3"/>
          <c:tx>
            <c:strRef>
              <c:f>Kickstarter_Challenge_1!$AB$4:$AB$5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Kickstarter_Challenge_1!$X$6:$X$18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Kickstarter_Challenge_1!$AB$6:$AB$18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90-494F-B35F-50152C92C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0820175"/>
        <c:axId val="2120817679"/>
      </c:lineChart>
      <c:catAx>
        <c:axId val="212082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17679"/>
        <c:crosses val="autoZero"/>
        <c:auto val="1"/>
        <c:lblAlgn val="ctr"/>
        <c:lblOffset val="100"/>
        <c:noMultiLvlLbl val="0"/>
      </c:catAx>
      <c:valAx>
        <c:axId val="212081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2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Goals'!$C$19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Goals'!$B$20:$B$31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Goals'!$C$20:$C$31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D-479E-AA2A-B32A22957864}"/>
            </c:ext>
          </c:extLst>
        </c:ser>
        <c:ser>
          <c:idx val="1"/>
          <c:order val="1"/>
          <c:tx>
            <c:strRef>
              <c:f>'Outcomes Based on Goals'!$D$19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Goals'!$B$20:$B$31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Goals'!$D$20:$D$31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D-479E-AA2A-B32A22957864}"/>
            </c:ext>
          </c:extLst>
        </c:ser>
        <c:ser>
          <c:idx val="2"/>
          <c:order val="2"/>
          <c:tx>
            <c:strRef>
              <c:f>'Outcomes Based on Goals'!$E$19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Goals'!$B$20:$B$31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Goals'!$E$20:$E$31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D-479E-AA2A-B32A22957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619824"/>
        <c:axId val="203620240"/>
      </c:lineChart>
      <c:catAx>
        <c:axId val="20361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20240"/>
        <c:crosses val="autoZero"/>
        <c:auto val="1"/>
        <c:lblAlgn val="ctr"/>
        <c:lblOffset val="100"/>
        <c:noMultiLvlLbl val="0"/>
      </c:catAx>
      <c:valAx>
        <c:axId val="20362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1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5</xdr:row>
      <xdr:rowOff>38100</xdr:rowOff>
    </xdr:from>
    <xdr:to>
      <xdr:col>15</xdr:col>
      <xdr:colOff>38100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98716-6A43-436E-A471-D08AF363F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351692</xdr:colOff>
      <xdr:row>1</xdr:row>
      <xdr:rowOff>167054</xdr:rowOff>
    </xdr:from>
    <xdr:to>
      <xdr:col>44</xdr:col>
      <xdr:colOff>219806</xdr:colOff>
      <xdr:row>6</xdr:row>
      <xdr:rowOff>360484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6A4CD-7D30-4E78-B9E8-06B64784A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499110</xdr:colOff>
      <xdr:row>17</xdr:row>
      <xdr:rowOff>7620</xdr:rowOff>
    </xdr:from>
    <xdr:to>
      <xdr:col>11</xdr:col>
      <xdr:colOff>1211580</xdr:colOff>
      <xdr:row>32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3055B1-EF94-4608-91A6-8BA038E3D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Paluch" refreshedDate="44556.630918981478" createdVersion="7" refreshedVersion="7" minRefreshableVersion="3" recordCount="4114" xr:uid="{8C5B4D99-CADE-43C6-9D49-D9F36562A40C}">
  <cacheSource type="worksheet">
    <worksheetSource ref="A1:S4115" sheet="Kickstarter_Challenge_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2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Paluch" refreshedDate="44562.593004166665" createdVersion="7" refreshedVersion="7" minRefreshableVersion="3" recordCount="4114" xr:uid="{3A849AD6-9102-4951-81DA-0962F5DA2AA5}">
  <cacheSource type="worksheet">
    <worksheetSource ref="A1:T4115" sheet="Kickstarter_Challenge_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2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radio &amp; podcasts"/>
        <s v="music/pop"/>
        <s v="technology/hardware"/>
        <s v="games/tabletop games"/>
        <s v="food/small batch"/>
        <s v="music/faith"/>
        <s v="publishing/translations"/>
        <s v="photography/nature"/>
        <s v="photography/places"/>
        <s v="technology/gadgets"/>
        <s v="photography/people"/>
        <s v="publishing/art books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world music"/>
        <s v="web"/>
        <s v="wearables"/>
        <s v="video games"/>
        <s v="translations"/>
        <s v="television"/>
        <s v="tabletop games"/>
        <s v="spaces"/>
        <s v="space exploration"/>
        <s v="small batch"/>
        <s v="shorts"/>
        <s v="science fiction"/>
        <s v="rock"/>
        <s v="restaurants"/>
        <s v="radio &amp; podcasts"/>
        <s v="pop"/>
        <s v="plays"/>
        <s v="places"/>
        <s v="photobooks"/>
        <s v="people"/>
        <s v="nonfiction"/>
        <s v="nature"/>
        <s v="musical"/>
        <s v="mobile games"/>
        <s v="metal"/>
        <s v="makerspaces"/>
        <s v="jazz"/>
        <s v="indie rock"/>
        <s v="hardware"/>
        <s v="gadgets"/>
        <s v="food trucks"/>
        <s v="fiction"/>
        <s v="faith"/>
        <s v="electronic music"/>
        <s v="drama"/>
        <s v="documentary"/>
        <s v="classical music"/>
        <s v="children's books"/>
        <s v="audio"/>
        <s v="art books"/>
        <s v="animation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0-03-17T10:48:29"/>
        <d v="2014-05-27T14:44:41"/>
        <d v="2015-10-19T14:00:04"/>
        <d v="2017-01-06T16:25:39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3-14T00:02:57"/>
        <d v="2015-08-05T16:11:02"/>
        <d v="2016-04-24T19:53:51"/>
        <d v="2015-07-28T19:15:10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4-01-23T20:31:11"/>
        <d v="2011-06-29T01:39:05"/>
        <d v="2014-06-12T18:11:07"/>
        <d v="2016-12-06T21:02:50"/>
        <d v="2016-08-04T22:12:55"/>
        <d v="2016-11-16T06:13:58"/>
        <d v="2016-10-25T04:14:27"/>
        <d v="2016-03-25T20:05:04"/>
        <d v="2015-02-17T18:45:23"/>
        <d v="2015-09-05T18:56:01"/>
        <d v="2016-07-20T04:01:09"/>
        <d v="2016-12-29T19:51:23"/>
        <d v="2016-05-15T22:56:32"/>
        <d v="2015-03-05T19:53:49"/>
        <d v="2016-02-05T16:08:33"/>
        <d v="2016-02-10T23:34:05"/>
        <d v="2016-09-23T20:50:40"/>
        <d v="2012-01-18T07:39:27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4-02-19T03:36:01"/>
        <d v="2009-10-16T22:02:00"/>
        <d v="2016-04-13T14:30:09"/>
        <d v="2011-03-22T04:21:13"/>
        <d v="2016-10-08T10:05:37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2-08-27T04:40:17"/>
        <d v="2014-04-13T18:43:56"/>
        <d v="2011-12-21T02:08:30"/>
        <d v="2014-07-15T12:58:18"/>
        <d v="2014-04-01T15:55:29"/>
        <d v="2016-11-02T14:05:15"/>
        <d v="2013-02-19T04:38:21"/>
        <d v="2013-10-14T12:01:01"/>
        <d v="2012-10-19T00:17:24"/>
        <d v="2016-06-28T17:21:04"/>
        <d v="2013-02-08T18:07:31"/>
        <d v="2015-11-03T05:12:20"/>
        <d v="2012-05-10T05:24:52"/>
        <d v="2015-10-13T11:02:2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07-19T23:54:51"/>
        <d v="2015-01-06T19:44:01"/>
        <d v="2016-05-09T23:03:34"/>
        <d v="2013-02-19T05:08:59"/>
        <d v="2011-08-10T21:02:43"/>
        <d v="2013-02-07T21:08:19"/>
        <d v="2012-02-22T01:22:35"/>
        <d v="2016-08-23T17:00:21"/>
        <d v="2014-04-08T02:20:24"/>
        <d v="2014-08-10T01:41:37"/>
        <d v="2016-05-12T13:39:32"/>
        <d v="2015-05-12T10:05:53"/>
        <d v="2012-07-09T23:12:24"/>
        <d v="2014-03-06T17:39:45"/>
        <d v="2015-02-13T19:31:59"/>
        <d v="2010-02-06T22:03:26"/>
        <d v="2014-07-28T00:31:21"/>
        <d v="2016-11-15T13:34:34"/>
        <d v="2014-03-27T01:58:38"/>
        <d v="2015-03-13T03:07:13"/>
        <d v="2015-11-03T15:00:07"/>
        <d v="2014-04-09T20:45:19"/>
        <d v="2013-10-31T05:02:33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3-04-23T15:38:11"/>
        <d v="2015-04-21T01:42:58"/>
        <d v="2013-11-26T00:32:17"/>
        <d v="2016-01-06T02:00:53"/>
        <d v="2015-10-26T14:49:11"/>
        <d v="2014-11-03T16:10:43"/>
        <d v="2013-03-18T18:15:42"/>
        <d v="2015-12-23T14:27:34"/>
        <d v="2014-05-24T15:25:50"/>
        <d v="2016-12-01T18:20:54"/>
        <d v="2013-04-25T08:45:23"/>
        <d v="2014-07-24T18:31:23"/>
        <d v="2016-09-20T20:11:55"/>
        <d v="2015-12-02T23:19:51"/>
        <d v="2016-08-18T06:41:24"/>
        <d v="2016-04-07T13:57:12"/>
        <d v="2015-03-24T16:01:58"/>
        <d v="2016-04-06T19:49:42"/>
        <d v="2013-06-25T16:21:28"/>
        <d v="2015-04-09T01:01:16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7-01-10T08:46:17"/>
        <d v="2016-01-11T16:34:01"/>
        <d v="2016-08-01T14:45:43"/>
        <d v="2015-03-05T05:01:06"/>
        <d v="2016-02-17T15:00:04"/>
        <d v="2016-10-21T09:44:32"/>
        <d v="2016-02-25T18:11:30"/>
        <d v="2015-07-12T18:31:40"/>
        <d v="2016-11-01T11:41:42"/>
        <d v="2015-01-29T14:00:59"/>
        <d v="2015-10-15T12:20:00"/>
        <d v="2012-10-02T20:22:48"/>
        <d v="2013-02-07T07:28:39"/>
        <d v="2012-05-02T19:43:09"/>
        <d v="2012-03-29T06:10:24"/>
        <d v="2013-10-17T04:39:33"/>
        <d v="2012-02-07T21:10:26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6-10-01T16:01:15"/>
        <d v="2016-01-12T19:10:22"/>
        <d v="2013-07-29T15:56:31"/>
        <d v="2014-03-26T21:08:47"/>
        <d v="2013-05-29T21:51:41"/>
        <d v="2014-06-16T19:03:28"/>
        <d v="2016-12-06T19:47:27"/>
        <d v="2016-01-02T14:48:43"/>
        <d v="2014-10-03T00:04:43"/>
        <d v="2013-10-25T23:00:14"/>
        <d v="2016-03-23T19:49:04"/>
        <d v="2013-10-22T13:48:53"/>
        <d v="2017-03-06T18:01:30"/>
        <d v="2016-10-04T19:39:06"/>
        <d v="2014-01-21T17:00:17"/>
        <d v="2015-07-15T15:59:25"/>
        <d v="2013-03-03T16:52:45"/>
        <d v="2016-11-03T00:07:53"/>
        <d v="2014-07-26T08:17:57"/>
        <d v="2015-10-19T15:09:07"/>
        <d v="2017-01-17T15:32:48"/>
        <d v="2016-04-07T22:50:51"/>
        <d v="2015-05-12T18:01:27"/>
        <d v="2014-02-25T00:24:10"/>
        <d v="2014-10-14T14:02:38"/>
        <d v="2016-05-06T13:58:34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4-01-24T12:00:57"/>
        <d v="2013-12-06T15:38:09"/>
        <d v="2012-01-28T16:17:03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2-08-24T17:15:48"/>
        <d v="2013-04-09T02:27:33"/>
        <d v="2012-04-26T20:58:51"/>
        <d v="2012-09-22T03:42:01"/>
        <d v="2011-01-14T10:18:49"/>
        <d v="2017-02-08T02:54:44"/>
        <d v="2017-02-13T05:07:40"/>
        <d v="2017-02-17T19:34:01"/>
        <d v="2017-02-22T06:00:23"/>
        <d v="2017-03-08T01:07:25"/>
        <d v="2017-03-10T12:49:54"/>
        <d v="2017-02-14T22:37:10"/>
        <d v="2017-03-07T10:20:42"/>
        <d v="2017-03-01T16:50:08"/>
        <d v="2017-02-22T03:37:47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10T21:29:29"/>
        <d v="2017-03-13T18:07:27"/>
        <d v="2017-02-28T00:32:11"/>
        <d v="2017-03-10T00:49:08"/>
        <d v="2014-10-29T16:20:01"/>
        <d v="2014-07-18T12:52:58"/>
        <d v="2014-11-02T03:12:15"/>
        <d v="2014-11-04T01:31:39"/>
        <d v="2016-12-04T06:04:27"/>
        <d v="2015-07-07T16:13:11"/>
        <d v="2015-10-22T22:13:39"/>
        <d v="2015-08-16T03:36:14"/>
        <d v="2016-09-09T10:56:59"/>
        <d v="2016-06-03T16:01:26"/>
        <d v="2016-11-02T17:13:22"/>
        <d v="2015-03-30T03:09:19"/>
        <d v="2015-03-11T01:27:22"/>
        <d v="2014-11-18T19:31:28"/>
        <d v="2015-10-27T05:03:36"/>
        <d v="2015-06-20T18:43:48"/>
        <d v="2014-06-06T12:45:39"/>
        <d v="2016-04-25T15:29:18"/>
        <d v="2016-06-08T17:32:14"/>
        <d v="2015-03-23T19:28:25"/>
        <d v="2016-01-21T04:06:37"/>
        <d v="2012-08-15T20:35:36"/>
        <d v="2016-06-27T04:37:55"/>
        <d v="2012-05-24T04:49:23"/>
        <d v="2015-05-06T19:06:13"/>
        <d v="2015-01-28T04:02:41"/>
        <d v="2016-07-03T22:01:11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4-10-23T12:13:54"/>
        <d v="2015-02-18T01:13:44"/>
        <d v="2015-01-27T21:13:54"/>
        <d v="2017-02-16T10:14:42"/>
        <d v="2015-10-09T21:10:20"/>
        <d v="2015-10-04T03:15:59"/>
        <d v="2015-04-27T19:47:19"/>
        <d v="2014-09-10T16:31:48"/>
        <d v="2015-08-03T06:47:27"/>
        <d v="2015-08-25T14:43:52"/>
        <d v="2014-08-20T15:40:33"/>
        <d v="2015-04-14T01:16:39"/>
        <d v="2014-10-24T00:29:53"/>
        <d v="2015-08-30T18:57:33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6-03-16T17:06:22"/>
        <d v="2014-05-21T01:12:08"/>
        <d v="2016-08-21T08:29:57"/>
        <d v="2015-05-27T16:00:58"/>
        <d v="2014-06-01T01:22:32"/>
        <d v="2014-12-16T15:56:45"/>
        <d v="2015-02-28T20:52:30"/>
        <d v="2015-07-02T06:45:37"/>
        <d v="2015-01-17T03:21:13"/>
        <d v="2015-08-29T00:24:06"/>
        <d v="2016-02-27T17:18:15"/>
        <d v="2016-03-22T20:48:26"/>
        <d v="2014-07-21T13:31:54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14T23:31:52"/>
        <d v="2014-07-04T15:48:04"/>
        <d v="2014-07-29T13:27:24"/>
        <d v="2014-12-14T19:39:19"/>
        <d v="2014-09-09T18:43:14"/>
        <d v="2014-12-05T18:14:58"/>
        <d v="2014-10-18T05:14:52"/>
        <d v="2014-09-09T23:26:00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5-03-05T15:43:57"/>
        <d v="2014-11-13T06:00:03"/>
        <d v="2015-01-06T16:11:18"/>
        <d v="2015-07-04T00:44:42"/>
        <d v="2015-01-07T13:13:42"/>
        <d v="2016-11-15T13:39:49"/>
        <d v="2015-12-06T07:50:33"/>
        <d v="2015-01-14T01:43:02"/>
        <d v="2015-10-05T16:16:44"/>
        <d v="2014-08-29T01:38:33"/>
        <d v="2017-01-07T16:20:30"/>
        <d v="2014-08-09T21:50:26"/>
        <d v="2014-08-25T10:24:30"/>
        <d v="2015-06-17T21:45:37"/>
        <d v="2016-12-01T15:53:27"/>
        <d v="2015-03-04T05:37:30"/>
        <d v="2014-06-30T18:03:16"/>
        <d v="2015-03-02T02:01:30"/>
        <d v="2017-01-20T11:49:34"/>
        <d v="2014-05-13T19:08:05"/>
        <d v="2014-04-04T17:11:40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6-06-08T23:15:33"/>
        <d v="2016-06-07T21:35:08"/>
        <d v="2015-01-31T00:42:05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5-05T05:26:00"/>
        <d v="2014-10-17T04:11:13"/>
        <d v="2014-08-13T01:10:22"/>
        <d v="2016-10-13T17:12:55"/>
        <d v="2014-07-08T18:57:31"/>
        <d v="2015-04-19T21:00:49"/>
        <d v="2016-08-11T00:16:58"/>
        <d v="2014-10-01T18:58:01"/>
        <d v="2015-07-21T18:19:02"/>
        <d v="2016-11-11T16:20:08"/>
        <d v="2016-01-29T04:42:12"/>
        <d v="2015-06-12T21:26:26"/>
        <d v="2015-01-19T03:26:31"/>
        <d v="2016-10-08T00:09:02"/>
        <d v="2014-06-10T19:40:11"/>
        <d v="2014-07-27T22:20:12"/>
        <d v="2014-06-17T02:50:38"/>
        <d v="2010-01-20T10:11:47"/>
        <d v="2010-10-13T00:40:35"/>
        <d v="2015-07-06T00:33:53"/>
        <d v="2014-11-08T23:21:27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6-10-04T18:00:08"/>
        <d v="2012-12-12T20:00:24"/>
        <d v="2014-10-15T05:39:19"/>
        <d v="2010-06-03T21:16:52"/>
        <d v="2013-08-13T13:07:20"/>
        <d v="2013-10-28T05:41:54"/>
        <d v="2016-01-28T16:18:30"/>
        <d v="2014-10-15T07:05:48"/>
        <d v="2010-06-26T00:35:56"/>
        <d v="2016-05-30T20:20:14"/>
        <d v="2014-02-13T19:58:29"/>
        <d v="2014-12-01T21:51:58"/>
        <d v="2014-01-08T15:10:27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5-12-04T00:56:47"/>
        <d v="2016-08-13T14:02:55"/>
        <d v="2014-12-10T02:39:50"/>
        <d v="2015-03-19T13:48:48"/>
        <d v="2014-10-07T03:22:37"/>
        <d v="2015-07-19T21:01:15"/>
        <d v="2015-07-26T17:34:42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01-13T03:08:24"/>
        <d v="2016-04-29T02:23:33"/>
        <d v="2015-02-06T05:14:57"/>
        <d v="2016-01-28T21:35:43"/>
        <d v="2015-06-25T04:27:54"/>
        <d v="2015-01-27T23:09:48"/>
        <d v="2015-10-08T21:57:42"/>
        <d v="2015-09-18T19:38:49"/>
        <d v="2014-10-19T23:00:59"/>
        <d v="2014-06-28T16:52:43"/>
        <d v="2014-07-12T16:08:40"/>
        <d v="2015-10-12T21:30:44"/>
        <d v="2014-07-11T16:56:00"/>
        <d v="2014-10-03T21:31:38"/>
        <d v="2013-10-08T01:00:03"/>
        <d v="2009-09-23T13:35:16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5-02-25T00:02:36"/>
        <d v="2016-09-02T19:10:31"/>
        <d v="2016-07-26T14:34:36"/>
        <d v="2015-12-22T22:22:18"/>
        <d v="2015-04-07T15:12:32"/>
        <d v="2015-04-09T16:13:42"/>
        <d v="2014-11-11T17:21:00"/>
        <d v="2015-06-04T15:35:24"/>
        <d v="2014-11-11T16:31:10"/>
        <d v="2015-11-14T00:16:40"/>
        <d v="2015-09-01T22:25:56"/>
        <d v="2016-02-25T23:16:56"/>
        <d v="2015-02-28T17:19:25"/>
        <d v="2016-01-11T19:30:11"/>
        <d v="2014-11-18T04:32:21"/>
        <d v="2015-05-26T18:39:56"/>
        <d v="2015-01-13T20:14:20"/>
        <d v="2016-08-10T20:03:57"/>
        <d v="2015-11-10T22:12:46"/>
        <d v="2015-07-28T00:18:50"/>
        <d v="2015-08-21T00:23:36"/>
        <d v="2015-09-01T19:02:22"/>
        <d v="2015-03-11T22:27:28"/>
        <d v="2015-07-10T04:30:03"/>
        <d v="2014-10-15T01:37:23"/>
        <d v="2015-07-06T16:50:32"/>
        <d v="2016-06-07T15:02:20"/>
        <d v="2014-12-16T20:29:19"/>
        <d v="2015-03-01T19:04:04"/>
        <d v="2015-09-29T02:53:43"/>
        <d v="2015-07-09T15:33:37"/>
        <d v="2016-12-13T02:54:47"/>
        <d v="2014-12-03T21:14:16"/>
        <d v="2015-06-02T21:59:44"/>
        <d v="2017-01-21T12:01:30"/>
        <d v="2014-11-21T08:42:21"/>
        <d v="2015-01-10T19:58:33"/>
        <d v="2015-01-09T21:58:29"/>
        <d v="2015-09-05T06:39:46"/>
        <d v="2015-07-13T18:37:08"/>
        <d v="2015-07-30T15:53:44"/>
        <d v="2014-11-13T20:28:26"/>
        <d v="2016-08-22T05:45:04"/>
        <d v="2014-07-10T00:48:54"/>
        <d v="2015-03-31T02:25:39"/>
        <d v="2015-01-23T01:21:47"/>
        <d v="2016-02-15T06:04:57"/>
        <d v="2016-06-13T06:49:59"/>
        <d v="2016-12-30T21:06:06"/>
        <d v="2014-12-02T07:54:13"/>
        <d v="2015-01-21T08:34:13"/>
        <d v="2014-11-15T13:12:57"/>
        <d v="2015-02-02T18:57:27"/>
        <d v="2015-09-17T23:06:57"/>
        <d v="2015-05-06T18:48:24"/>
        <d v="2016-12-08T07:12:49"/>
        <d v="2017-01-23T23:25:21"/>
        <d v="2016-03-30T16:39:10"/>
        <d v="2016-03-23T06:32:52"/>
        <d v="2015-11-30T17:01:07"/>
        <d v="2015-10-20T10:23:27"/>
        <d v="2016-04-19T07:38:40"/>
        <d v="2015-12-22T10:29:30"/>
        <d v="2016-10-30T15:01:15"/>
        <d v="2015-09-11T18:43:40"/>
        <d v="2016-04-26T17:57:43"/>
        <d v="2016-04-01T10:44:38"/>
        <d v="2015-08-24T20:34:24"/>
        <d v="2016-12-04T16:02:45"/>
        <d v="2015-12-08T17:40:25"/>
        <d v="2015-07-14T08:46:49"/>
        <d v="2015-09-15T09:59:58"/>
        <d v="2016-12-04T20:12:50"/>
        <d v="2015-01-27T08:41:33"/>
        <d v="2017-01-11T06:28:53"/>
        <d v="2016-11-04T14:04:47"/>
        <d v="2016-02-26T13:01:20"/>
        <d v="2014-05-13T15:47:04"/>
        <d v="2014-06-24T18:51:44"/>
        <d v="2014-06-19T09:14:38"/>
        <d v="2014-06-16T15:17:46"/>
        <d v="2013-06-28T16:31:29"/>
        <d v="2014-07-13T10:48:23"/>
        <d v="2013-11-18T21:55:21"/>
        <d v="2015-04-26T15:04:31"/>
        <d v="2015-01-22T14:31:17"/>
        <d v="2015-10-15T10:27:10"/>
        <d v="2016-09-14T06:04:42"/>
        <d v="2015-07-24T13:37:40"/>
        <d v="2016-03-01T16:51:11"/>
        <d v="2014-06-10T10:09:11"/>
        <d v="2014-08-12T10:18:54"/>
        <d v="2016-07-06T19:01:08"/>
        <d v="2013-06-20T08:01:09"/>
        <d v="2013-06-13T21:35:25"/>
        <d v="2012-10-30T23:54:56"/>
        <d v="2013-05-30T06:30:21"/>
        <d v="2013-10-28T12:39:23"/>
        <d v="2014-04-02T12:30:10"/>
        <d v="2016-01-27T11:52:12"/>
        <d v="2015-01-22T08:53:50"/>
        <d v="2013-11-25T08:00:29"/>
        <d v="2015-04-21T20:29:36"/>
        <d v="2014-06-13T21:08:09"/>
        <d v="2015-05-26T17:03:13"/>
        <d v="2016-04-05T13:01:47"/>
        <d v="2013-02-14T08:23:59"/>
        <d v="2016-04-07T18:55:00"/>
        <d v="2017-02-02T20:00:27"/>
        <d v="2016-11-17T20:25:44"/>
        <d v="2015-06-08T15:01:08"/>
        <d v="2013-01-02T20:19:25"/>
        <d v="2014-04-03T11:30:44"/>
        <d v="2014-08-22T19:00:15"/>
        <d v="2013-10-14T19:22:35"/>
        <d v="2015-11-23T09:05:39"/>
        <d v="2017-01-31T19:51:40"/>
        <d v="2015-08-05T19:00:10"/>
        <d v="2016-11-14T21:01:18"/>
        <d v="2016-11-08T10:50:46"/>
        <d v="2016-05-15T22:28:49"/>
        <d v="2016-11-28T19:18:56"/>
        <d v="2016-11-15T20:28:27"/>
        <d v="2014-11-22T14:47:59"/>
        <d v="2017-03-09T22:05:12"/>
        <d v="2017-02-24T21:14:45"/>
        <d v="2015-01-28T12:14:45"/>
        <d v="2015-10-14T20:55:56"/>
        <d v="2015-01-09T01:25:00"/>
        <d v="2015-07-13T18:22:49"/>
        <d v="2014-07-19T05:06:39"/>
        <d v="2016-04-12T10:47:14"/>
        <d v="2015-06-30T09:32:39"/>
        <d v="2015-11-17T10:46:30"/>
        <d v="2014-08-26T21:43:11"/>
        <d v="2016-03-04T17:25:41"/>
        <d v="2014-10-29T10:19:29"/>
        <d v="2016-03-09T12:56:16"/>
        <d v="2015-02-09T22:16:17"/>
        <d v="2014-07-05T11:39:39"/>
        <d v="2014-09-23T23:30:40"/>
        <d v="2014-05-07T17:13:56"/>
        <d v="2014-09-23T22:57:51"/>
        <d v="2014-10-01T22:45:42"/>
        <d v="2014-11-30T17:46:05"/>
        <d v="2016-05-25T10:32:46"/>
        <d v="2014-10-22T20:13:28"/>
        <d v="2016-09-10T14:32:50"/>
        <d v="2015-11-13T15:51:08"/>
        <d v="2014-08-26T15:19:09"/>
        <d v="2016-06-03T07:38:56"/>
        <d v="2014-07-09T21:20:12"/>
        <d v="2015-01-29T07:32:16"/>
        <d v="2014-12-27T07:12:21"/>
        <d v="2016-10-02T08:49:07"/>
        <d v="2016-03-01T13:36:20"/>
        <d v="2015-04-22T13:02:09"/>
        <d v="2014-09-08T12:16:18"/>
        <d v="2015-09-23T21:01:01"/>
        <d v="2016-07-04T16:46:11"/>
        <d v="2016-02-13T10:24:43"/>
        <d v="2015-01-30T15:21:16"/>
        <d v="2015-11-21T14:07:17"/>
        <d v="2014-10-14T11:35:08"/>
        <d v="2015-02-10T12:07:43"/>
        <d v="2013-10-10T00:18:59"/>
        <d v="2015-03-03T17:36:22"/>
        <d v="2016-03-01T17:56:25"/>
        <d v="2016-01-30T21:10:58"/>
        <d v="2014-01-13T17:49:11"/>
        <d v="2015-05-20T18:28:03"/>
        <d v="2016-02-04T00:47:39"/>
        <d v="2015-09-17T14:52:58"/>
        <d v="2014-12-05T22:20:36"/>
        <d v="2015-09-21T12:45:33"/>
        <d v="2016-03-09T16:00:35"/>
        <d v="2017-03-14T18:45:38"/>
        <d v="2016-12-03T22:13:29"/>
        <d v="2016-10-12T17:41:13"/>
        <d v="2017-03-01T16:42:27"/>
        <d v="2015-06-24T15:40:52"/>
        <d v="2016-02-16T09:46:16"/>
        <d v="2015-11-15T19:12:12"/>
        <d v="2015-06-02T06:02:38"/>
        <d v="2016-11-18T18:30:57"/>
        <d v="2016-07-22T07:52:18"/>
        <d v="2016-01-26T10:57:14"/>
        <d v="2016-03-03T09:06:57"/>
        <d v="2016-02-13T15:35:29"/>
        <d v="2016-04-03T20:48:00"/>
        <d v="2016-02-20T17:59:28"/>
        <d v="2016-02-23T09:11:38"/>
        <d v="2015-05-18T18:24:38"/>
        <d v="2016-03-28T20:54:59"/>
        <d v="2015-11-04T04:54:56"/>
        <d v="2016-02-14T10:38:23"/>
        <d v="2017-01-16T12:48:05"/>
        <d v="2016-07-01T07:33:47"/>
        <d v="2016-02-23T13:01:02"/>
        <d v="2015-05-12T05:01:56"/>
        <d v="2016-10-18T07:45:43"/>
        <d v="2015-05-12T04:25:46"/>
        <d v="2016-04-12T17:35:01"/>
        <d v="2016-05-29T15:45:23"/>
        <d v="2015-07-17T06:40:36"/>
        <d v="2017-02-08T14:55:16"/>
        <d v="2015-06-25T09:22:00"/>
        <d v="2016-08-19T20:26:25"/>
        <d v="2016-01-22T08:24:17"/>
        <d v="2015-07-14T20:57:42"/>
        <d v="2015-05-15T13:00:55"/>
        <d v="2015-06-24T07:21:12"/>
        <d v="2015-12-03T14:11:28"/>
        <d v="2016-09-15T06:55:41"/>
        <d v="2015-06-04T11:20:30"/>
        <d v="2015-08-31T19:17:38"/>
        <d v="2015-12-02T16:50:10"/>
        <d v="2016-06-27T21:01:43"/>
        <d v="2016-12-12T17:49:08"/>
        <d v="2015-09-15T20:22:38"/>
        <d v="2015-06-08T14:00:23"/>
        <d v="2015-08-03T22:49:03"/>
        <d v="2015-03-04T21:02:33"/>
        <d v="2013-12-26T19:07:42"/>
        <d v="2013-11-22T12:55:40"/>
        <d v="2013-09-09T14:33:35"/>
        <d v="2014-08-28T21:37:05"/>
        <d v="2015-08-25T20:38:02"/>
        <d v="2015-05-28T15:22:48"/>
        <d v="2015-02-27T00:31:51"/>
        <d v="2017-02-15T13:10:42"/>
        <d v="2015-09-01T21:36:37"/>
        <d v="2017-02-26T20:15:19"/>
        <d v="2015-02-05T19:55:01"/>
        <d v="2013-10-03T22:09:05"/>
        <d v="2015-06-15T23:55:00"/>
        <d v="2016-06-04T03:40:24"/>
        <d v="2016-12-03T21:29:28"/>
        <d v="2015-01-25T21:47:19"/>
        <d v="2015-06-09T14:46:50"/>
        <d v="2014-06-09T17:24:25"/>
        <d v="2015-06-26T21:38:56"/>
        <d v="2015-12-07T22:50:13"/>
        <d v="2014-07-23T18:32:49"/>
        <d v="2014-11-05T18:30:29"/>
        <d v="2015-11-30T14:46:10"/>
        <d v="2017-02-20T00:00:02"/>
        <d v="2016-05-25T17:27:49"/>
        <d v="2016-01-08T16:58:00"/>
        <d v="2016-04-06T20:36:48"/>
        <d v="2016-10-26T20:53:03"/>
        <d v="2014-11-11T20:07:04"/>
        <d v="2016-08-24T08:20:01"/>
        <d v="2016-01-14T21:35:13"/>
        <d v="2016-01-22T11:24:25"/>
        <d v="2015-03-18T21:41:10"/>
        <d v="2016-09-20T14:04:01"/>
        <d v="2017-01-24T17:23:40"/>
        <d v="2015-12-02T08:38:51"/>
        <d v="2015-04-21T22:28:38"/>
        <d v="2013-12-06T13:31:00"/>
        <d v="2015-07-03T06:03:10"/>
        <d v="2014-08-04T20:38:08"/>
        <d v="2014-10-28T21:24:00"/>
        <d v="2014-05-17T06:50:05"/>
        <d v="2014-05-14T00:12:35"/>
        <d v="2015-08-08T09:47:55"/>
        <d v="2015-04-02T22:02:16"/>
        <d v="2015-03-25T01:39:31"/>
        <d v="2014-11-25T06:17:44"/>
        <d v="2016-03-15T06:26:04"/>
        <d v="2015-12-05T23:57:11"/>
        <d v="2015-12-09T08:36:13"/>
        <d v="2017-03-05T06:15:01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0-05-15T08:10:00"/>
        <d v="2014-06-27T14:44:41"/>
        <d v="2015-11-18T15:00:04"/>
        <d v="2017-02-05T16:25:39"/>
        <d v="2015-09-27T14:20:40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5-02T03:59:00"/>
        <d v="2015-09-04T16:11:02"/>
        <d v="2016-05-23T22:00:00"/>
        <d v="2015-08-27T19:15:10"/>
        <d v="2015-01-22T18:46:10"/>
        <d v="2017-01-03T22:03:39"/>
        <d v="2014-11-26T01:15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4-02-06T20:31:11"/>
        <d v="2011-07-22T01:39:05"/>
        <d v="2014-07-12T18:11:07"/>
        <d v="2017-01-07T21:00:00"/>
        <d v="2016-08-27T03:59:00"/>
        <d v="2016-12-22T02:00:00"/>
        <d v="2016-11-24T02:00:00"/>
        <d v="2016-04-19T20:05:04"/>
        <d v="2015-03-19T17:45:23"/>
        <d v="2015-10-05T18:56:01"/>
        <d v="2016-08-29T04:01:09"/>
        <d v="2017-01-28T19:29:00"/>
        <d v="2016-07-14T22:56:32"/>
        <d v="2015-03-25T18:53:49"/>
        <d v="2016-02-25T16:08:33"/>
        <d v="2016-03-11T23:34:05"/>
        <d v="2016-10-23T20:50:40"/>
        <d v="2012-03-03T07:39:27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7-18T20:31:12"/>
        <d v="2014-09-12T18:26:53"/>
        <d v="2011-12-16T05:48:41"/>
        <d v="2011-09-22T18:28:49"/>
        <d v="2014-02-06T17:01:24"/>
        <d v="2015-03-10T02:39:49"/>
        <d v="2012-07-10T23:48:00"/>
        <d v="2012-04-08T21:45:08"/>
        <d v="2012-11-27T12:00:00"/>
        <d v="2012-08-10T22:00:00"/>
        <d v="2014-11-12T22:45:38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4-04-20T02:36:01"/>
        <d v="2009-11-23T05:59:00"/>
        <d v="2016-06-06T17:02:00"/>
        <d v="2011-04-22T04:21:13"/>
        <d v="2016-11-07T11:05:37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2-10-06T03:59:00"/>
        <d v="2014-05-13T18:43:56"/>
        <d v="2012-01-12T01:00:00"/>
        <d v="2014-08-14T12:58:18"/>
        <d v="2014-05-01T15:55:29"/>
        <d v="2016-12-03T15:05:15"/>
        <d v="2013-04-20T03:38:21"/>
        <d v="2013-11-15T04:00:00"/>
        <d v="2012-11-18T01:17:24"/>
        <d v="2016-08-06T07:00:00"/>
        <d v="2013-03-10T18:07:31"/>
        <d v="2015-12-19T07:59:00"/>
        <d v="2012-06-12T07:00:00"/>
        <d v="2015-11-19T04:59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08-18T23:54:51"/>
        <d v="2015-02-05T19:44:01"/>
        <d v="2016-07-08T23:03:34"/>
        <d v="2013-03-25T04:08:59"/>
        <d v="2011-09-09T21:02:43"/>
        <d v="2013-03-09T21:08:19"/>
        <d v="2012-03-24T04:00:00"/>
        <d v="2016-09-22T17:00:21"/>
        <d v="2014-05-14T23:04:00"/>
        <d v="2014-09-24T01:41:37"/>
        <d v="2016-06-11T13:39:32"/>
        <d v="2015-06-11T10:05:53"/>
        <d v="2012-08-13T03:00:00"/>
        <d v="2014-04-21T03:59:00"/>
        <d v="2015-03-30T18:31:59"/>
        <d v="2010-03-15T21:55:00"/>
        <d v="2014-08-27T00:31:21"/>
        <d v="2016-12-15T05:00:00"/>
        <d v="2014-04-26T01:58:38"/>
        <d v="2015-05-07T06:58:00"/>
        <d v="2015-12-19T01:00:00"/>
        <d v="2014-05-09T20:45:19"/>
        <d v="2013-12-30T06:02:33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3-05-23T15:38:11"/>
        <d v="2015-05-31T01:42:58"/>
        <d v="2013-12-26T00:32:17"/>
        <d v="2016-02-20T02:00:53"/>
        <d v="2015-11-25T15:49:11"/>
        <d v="2014-12-03T04:00:00"/>
        <d v="2013-04-17T18:15:42"/>
        <d v="2016-01-31T21:59:00"/>
        <d v="2014-07-23T15:25:50"/>
        <d v="2016-12-31T18:20:54"/>
        <d v="2013-05-31T12:00:00"/>
        <d v="2014-08-23T18:31:23"/>
        <d v="2016-10-20T20:11:55"/>
        <d v="2016-01-02T23:19:51"/>
        <d v="2016-10-02T06:41:24"/>
        <d v="2016-05-07T13:57:12"/>
        <d v="2015-05-08T16:01:58"/>
        <d v="2016-05-06T19:49:42"/>
        <d v="2013-07-25T16:21:28"/>
        <d v="2015-06-05T21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5-09-23T20:27:39"/>
        <d v="2014-07-24T18:23:11"/>
        <d v="2015-06-08T03:50:00"/>
        <d v="2016-06-25T03:59:00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7-02-09T05:00:00"/>
        <d v="2016-01-25T16:00:00"/>
        <d v="2016-09-07T02:00:00"/>
        <d v="2015-04-03T03:59:00"/>
        <d v="2016-03-23T06:59:00"/>
        <d v="2016-11-21T04:59:00"/>
        <d v="2016-03-26T17:11:30"/>
        <d v="2015-08-11T18:31:40"/>
        <d v="2016-12-02T07:00:00"/>
        <d v="2015-02-28T14:00:59"/>
        <d v="2015-11-14T13:20:00"/>
        <d v="2012-11-01T20:22:48"/>
        <d v="2013-03-09T07:28:39"/>
        <d v="2012-06-01T19:43:09"/>
        <d v="2012-04-16T06:10:24"/>
        <d v="2013-11-16T05:39:33"/>
        <d v="2012-04-07T04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6-10-29T19:00:00"/>
        <d v="2016-02-12T04:59:00"/>
        <d v="2013-09-03T04:00:00"/>
        <d v="2014-04-25T21:08:47"/>
        <d v="2013-06-25T05:00:00"/>
        <d v="2014-07-19T03:00:00"/>
        <d v="2017-01-05T19:47:27"/>
        <d v="2016-02-01T14:48:43"/>
        <d v="2014-11-12T07:59:00"/>
        <d v="2013-12-01T04:02:00"/>
        <d v="2016-04-22T19:49:04"/>
        <d v="2013-11-27T03:02:00"/>
        <d v="2017-03-13T03:00:00"/>
        <d v="2016-10-16T20:30:00"/>
        <d v="2014-02-21T18:00:00"/>
        <d v="2015-07-29T15:59:25"/>
        <d v="2013-04-02T15:52:45"/>
        <d v="2016-12-03T01:07:53"/>
        <d v="2014-08-16T08:17:57"/>
        <d v="2015-11-18T16:09:07"/>
        <d v="2017-01-24T15:32:48"/>
        <d v="2016-05-07T22:50:51"/>
        <d v="2015-06-11T18:01:27"/>
        <d v="2014-03-26T23:24:10"/>
        <d v="2014-11-18T00:00:00"/>
        <d v="2016-05-23T03:00:00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4-02-23T12:00:57"/>
        <d v="2014-01-05T15:38:09"/>
        <d v="2012-02-27T16:17:03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2-09-23T17:15:48"/>
        <d v="2013-05-09T02:27:33"/>
        <d v="2012-05-10T17:00:00"/>
        <d v="2012-10-28T05:00:00"/>
        <d v="2011-02-08T10:18:49"/>
        <d v="2017-03-29T02:00:00"/>
        <d v="2017-04-14T04:07:40"/>
        <d v="2017-03-17T18:34:01"/>
        <d v="2017-03-24T05:00:23"/>
        <d v="2017-04-10T20:15:00"/>
        <d v="2017-04-09T11:49:54"/>
        <d v="2017-03-16T21:37:10"/>
        <d v="2017-04-06T09:20:42"/>
        <d v="2017-04-03T01:00:00"/>
        <d v="2017-03-26T23:59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7-04-09T20:29:29"/>
        <d v="2017-03-20T18:07:27"/>
        <d v="2017-03-29T23:32:11"/>
        <d v="2017-04-30T17:00:00"/>
        <d v="2014-11-28T17:20:01"/>
        <d v="2014-08-12T12:52:58"/>
        <d v="2015-01-01T04:12:15"/>
        <d v="2014-12-04T01:31:39"/>
        <d v="2017-01-03T06:04:27"/>
        <d v="2015-08-16T16:13:11"/>
        <d v="2015-11-21T23:13:39"/>
        <d v="2015-09-15T11:11:00"/>
        <d v="2016-10-09T10:56:59"/>
        <d v="2016-06-28T16:01:26"/>
        <d v="2016-11-15T18:13:22"/>
        <d v="2015-04-29T03:09:19"/>
        <d v="2015-04-10T01:27:22"/>
        <d v="2014-12-19T19:31:28"/>
        <d v="2015-11-26T06:03:36"/>
        <d v="2015-07-20T18:43:48"/>
        <d v="2014-07-13T04:59:00"/>
        <d v="2016-05-25T15:29:18"/>
        <d v="2016-07-08T17:32:14"/>
        <d v="2015-05-10T19:28:25"/>
        <d v="2016-02-20T04:06:37"/>
        <d v="2012-09-07T07:51:00"/>
        <d v="2016-07-22T04:37:55"/>
        <d v="2012-07-21T14:51:00"/>
        <d v="2015-06-20T19:06:13"/>
        <d v="2015-02-27T04:02:41"/>
        <d v="2016-08-02T22:01:11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4-12-31T17:05:38"/>
        <d v="2014-11-22T13:13:54"/>
        <d v="2015-04-01T00:18:00"/>
        <d v="2015-03-02T21:16:00"/>
        <d v="2017-02-23T10:14:42"/>
        <d v="2015-11-08T22:10:20"/>
        <d v="2015-11-03T04:15:59"/>
        <d v="2015-05-27T19:47:19"/>
        <d v="2015-09-02T06:47:27"/>
        <d v="2015-09-17T17:00:00"/>
        <d v="2014-09-20T15:40:33"/>
        <d v="2015-04-29T01:16:39"/>
        <d v="2014-11-13T01:29:53"/>
        <d v="2015-10-26T21:20:00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6-05-15T16:21:00"/>
        <d v="2014-06-18T20:13:00"/>
        <d v="2016-09-20T08:29:57"/>
        <d v="2015-07-26T16:00:58"/>
        <d v="2014-07-15T05:11:00"/>
        <d v="2015-01-15T15:56:45"/>
        <d v="2015-03-30T19:52:30"/>
        <d v="2015-08-31T06:45:37"/>
        <d v="2015-02-16T03:21:13"/>
        <d v="2015-09-09T16:00:00"/>
        <d v="2016-03-28T16:18:15"/>
        <d v="2016-05-01T20:48:26"/>
        <d v="2014-08-31T19:39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4-08-13T23:31:52"/>
        <d v="2014-08-03T15:48:04"/>
        <d v="2014-09-27T13:27:24"/>
        <d v="2015-01-13T19:39:19"/>
        <d v="2014-10-14T18:43:14"/>
        <d v="2015-01-19T18:14:58"/>
        <d v="2014-11-29T14:59:00"/>
        <d v="2014-10-24T23:26:00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5-04-04T14:43:57"/>
        <d v="2015-01-12T06:00:03"/>
        <d v="2015-02-05T16:11:18"/>
        <d v="2015-08-10T06:59:00"/>
        <d v="2015-02-11T13:13:42"/>
        <d v="2016-12-15T13:39:49"/>
        <d v="2016-02-04T07:50:33"/>
        <d v="2015-02-14T01:43:02"/>
        <d v="2015-11-14T17:16:44"/>
        <d v="2014-09-28T01:38:33"/>
        <d v="2017-02-11T16:20:30"/>
        <d v="2014-08-21T21:50:26"/>
        <d v="2014-10-24T04:00:00"/>
        <d v="2015-07-01T21:45:37"/>
        <d v="2017-01-30T06:59:00"/>
        <d v="2015-04-03T04:37:30"/>
        <d v="2014-07-30T18:03:16"/>
        <d v="2015-04-01T01:01:30"/>
        <d v="2017-03-08T07:30:00"/>
        <d v="2014-06-12T19:08:05"/>
        <d v="2014-05-04T17:11:40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6-06-28T23:15:33"/>
        <d v="2016-08-06T21:35:08"/>
        <d v="2015-03-01T00:42:05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06-04T05:26:00"/>
        <d v="2014-11-01T03:59:00"/>
        <d v="2014-09-02T01:10:22"/>
        <d v="2016-11-07T18:12:55"/>
        <d v="2014-08-12T18:57:31"/>
        <d v="2015-05-19T21:00:49"/>
        <d v="2016-09-02T07:00:00"/>
        <d v="2014-11-30T19:58:01"/>
        <d v="2015-08-20T18:19:02"/>
        <d v="2016-12-11T16:20:08"/>
        <d v="2016-02-13T04:42:12"/>
        <d v="2015-07-03T21:26:26"/>
        <d v="2015-02-18T03:26:31"/>
        <d v="2016-12-07T01:09:02"/>
        <d v="2014-07-10T19:40:11"/>
        <d v="2014-08-26T22:20:12"/>
        <d v="2014-08-01T02:50:38"/>
        <d v="2010-03-15T06:59:00"/>
        <d v="2010-11-30T05:00:00"/>
        <d v="2015-08-05T00:33:53"/>
        <d v="2014-12-08T23:21:27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6-11-03T18:00:08"/>
        <d v="2013-01-11T20:00:24"/>
        <d v="2014-11-14T06:39:19"/>
        <d v="2010-07-21T19:00:00"/>
        <d v="2013-09-14T13:07:20"/>
        <d v="2013-11-27T06:41:54"/>
        <d v="2016-02-11T16:18:30"/>
        <d v="2014-11-16T08:05:48"/>
        <d v="2010-07-31T00:00:00"/>
        <d v="2016-06-29T20:20:14"/>
        <d v="2014-03-15T18:58:29"/>
        <d v="2015-01-10T07:59:00"/>
        <d v="2014-01-28T15:10:27"/>
        <d v="2013-09-16T20:30:06"/>
        <d v="2016-12-23T07:59:00"/>
        <d v="2013-02-04T20:29:34"/>
        <d v="2011-07-16T17:32:54"/>
        <d v="2012-05-19T17:05:05"/>
        <d v="2016-03-05T19:44:56"/>
        <d v="2015-05-13T16:18:51"/>
        <d v="2016-01-03T00:56:47"/>
        <d v="2016-09-03T14:02:55"/>
        <d v="2015-01-19T02:39:50"/>
        <d v="2015-04-11T06:00:00"/>
        <d v="2014-11-06T04:22:37"/>
        <d v="2015-08-18T21:01:15"/>
        <d v="2015-08-25T17:34:42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6-02-12T03:08:24"/>
        <d v="2016-06-28T02:23:33"/>
        <d v="2015-03-08T05:14:57"/>
        <d v="2016-02-27T21:35:43"/>
        <d v="2015-08-04T04:27:54"/>
        <d v="2015-03-17T18:00:00"/>
        <d v="2015-12-07T22:57:42"/>
        <d v="2015-10-18T19:38:49"/>
        <d v="2014-11-19T00:00:59"/>
        <d v="2014-07-28T16:52:43"/>
        <d v="2014-09-05T13:39:00"/>
        <d v="2015-11-11T22:30:44"/>
        <d v="2014-08-11T04:00:00"/>
        <d v="2014-11-30T23:45:00"/>
        <d v="2013-11-07T02:00:03"/>
        <d v="2009-12-02T00:50:00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07-12T19:31:44"/>
        <d v="2014-10-06T05:00:00"/>
        <d v="2016-01-08T19:47:00"/>
        <d v="2015-03-31T23:39:00"/>
        <d v="2016-10-17T19:10:31"/>
        <d v="2016-08-25T14:34:36"/>
        <d v="2016-02-20T22:22:18"/>
        <d v="2015-06-06T15:12:32"/>
        <d v="2015-04-21T16:13:42"/>
        <d v="2015-01-10T17:21:00"/>
        <d v="2015-08-03T15:35:24"/>
        <d v="2014-12-11T16:31:10"/>
        <d v="2015-12-29T00:16:40"/>
        <d v="2015-10-26T22:25:56"/>
        <d v="2016-04-25T22:16:56"/>
        <d v="2015-04-14T16:19:25"/>
        <d v="2016-02-10T19:30:11"/>
        <d v="2014-12-18T04:32:21"/>
        <d v="2015-06-25T18:39:56"/>
        <d v="2015-02-12T20:14:20"/>
        <d v="2016-09-09T20:03:57"/>
        <d v="2015-12-10T22:12:46"/>
        <d v="2015-08-26T00:18:50"/>
        <d v="2015-10-05T00:23:36"/>
        <d v="2015-10-01T19:02:22"/>
        <d v="2015-04-10T22:27:28"/>
        <d v="2015-08-04T04:30:03"/>
        <d v="2014-11-14T02:37:23"/>
        <d v="2015-08-05T16:50:32"/>
        <d v="2016-07-22T15:02:20"/>
        <d v="2015-01-15T19:29:00"/>
        <d v="2015-03-31T18:04:04"/>
        <d v="2015-10-29T02:53:43"/>
        <d v="2015-08-08T15:33:37"/>
        <d v="2017-01-10T08:57:00"/>
        <d v="2015-01-02T21:14:16"/>
        <d v="2015-07-02T21:59:44"/>
        <d v="2017-02-20T12:01:30"/>
        <d v="2014-12-21T08:42:21"/>
        <d v="2015-01-31T19:58:33"/>
        <d v="2015-02-08T21:58:29"/>
        <d v="2015-10-05T06:39:46"/>
        <d v="2015-08-11T18:37:08"/>
        <d v="2015-08-29T15:53:44"/>
        <d v="2014-12-18T20:28:26"/>
        <d v="2016-09-21T05:45:04"/>
        <d v="2014-08-09T00:48:54"/>
        <d v="2015-04-30T02:25:39"/>
        <d v="2015-02-22T01:21:47"/>
        <d v="2016-03-16T05:04:57"/>
        <d v="2016-07-13T06:49:59"/>
        <d v="2017-02-05T16:44:00"/>
        <d v="2015-01-09T01:00:00"/>
        <d v="2015-02-20T08:34:13"/>
        <d v="2014-12-15T13:12:57"/>
        <d v="2015-03-04T18:57:27"/>
        <d v="2015-10-31T22:45:00"/>
        <d v="2015-06-05T18:48:24"/>
        <d v="2017-01-07T07:12:49"/>
        <d v="2017-03-01T19:00:00"/>
        <d v="2016-04-30T21:59:00"/>
        <d v="2016-04-22T06:32:52"/>
        <d v="2016-01-03T22:59:00"/>
        <d v="2015-12-12T10:00:00"/>
        <d v="2016-06-03T07:38:40"/>
        <d v="2016-02-20T10:29:30"/>
        <d v="2016-12-10T11:00:00"/>
        <d v="2015-10-11T18:43:40"/>
        <d v="2016-05-26T17:57:43"/>
        <d v="2016-04-21T10:44:38"/>
        <d v="2015-09-23T20:34:24"/>
        <d v="2017-01-03T16:02:45"/>
        <d v="2016-01-17T23:00:00"/>
        <d v="2015-08-13T08:46:49"/>
        <d v="2015-10-15T09:59:58"/>
        <d v="2017-01-03T20:12:50"/>
        <d v="2015-02-26T08:41:33"/>
        <d v="2017-02-10T06:28:53"/>
        <d v="2016-12-04T15:04:47"/>
        <d v="2016-03-25T22:00:00"/>
        <d v="2014-06-10T08:33:00"/>
        <d v="2014-07-24T18:51:44"/>
        <d v="2014-07-19T09:14:38"/>
        <d v="2014-07-16T15:17:46"/>
        <d v="2013-08-27T16:31:29"/>
        <d v="2014-08-14T18:11:00"/>
        <d v="2013-12-17T12:00:00"/>
        <d v="2015-06-10T15:04:31"/>
        <d v="2015-03-08T13:31:17"/>
        <d v="2015-11-13T15:00:00"/>
        <d v="2016-10-14T06:04:42"/>
        <d v="2015-09-12T13:37:40"/>
        <d v="2016-03-31T15:51:11"/>
        <d v="2014-07-10T10:09:11"/>
        <d v="2014-09-16T10:18:54"/>
        <d v="2016-08-05T19:01:08"/>
        <d v="2013-08-19T08:01:09"/>
        <d v="2013-07-13T21:35:25"/>
        <d v="2012-11-29T23:54:56"/>
        <d v="2013-07-01T18:00:00"/>
        <d v="2013-12-02T22:59:00"/>
        <d v="2014-05-02T12:30:10"/>
        <d v="2016-02-26T11:52:12"/>
        <d v="2015-03-02T20:00:00"/>
        <d v="2013-12-25T08:00:29"/>
        <d v="2015-05-24T20:29:36"/>
        <d v="2014-07-23T21:08:09"/>
        <d v="2015-06-25T19:00:00"/>
        <d v="2016-05-05T13:01:47"/>
        <d v="2013-03-26T08:23:59"/>
        <d v="2016-04-21T22:00:00"/>
        <d v="2017-02-14T20:00:27"/>
        <d v="2016-12-15T23:00:00"/>
        <d v="2015-07-06T03:00:00"/>
        <d v="2013-01-16T20:19:25"/>
        <d v="2014-04-14T23:00:00"/>
        <d v="2014-09-21T19:00:15"/>
        <d v="2013-11-13T20:22:35"/>
        <d v="2015-12-14T00:00:00"/>
        <d v="2017-03-02T19:51:40"/>
        <d v="2015-09-04T19:00:10"/>
        <d v="2016-12-14T21:01:18"/>
        <d v="2016-11-22T10:50:46"/>
        <d v="2016-06-19T23:00:00"/>
        <d v="2016-12-08T19:18:56"/>
        <d v="2016-11-22T20:28:27"/>
        <d v="2014-12-22T14:47:59"/>
        <d v="2017-04-09T20:00:00"/>
        <d v="2017-03-26T20:14:45"/>
        <d v="2015-02-22T12:14:45"/>
        <d v="2015-11-13T21:55:56"/>
        <d v="2015-02-06T01:25:00"/>
        <d v="2015-09-11T18:22:49"/>
        <d v="2014-09-17T05:06:39"/>
        <d v="2016-05-12T10:47:14"/>
        <d v="2015-08-28T12:12:00"/>
        <d v="2015-12-19T10:46:30"/>
        <d v="2014-09-25T21:43:11"/>
        <d v="2016-04-03T16:25:41"/>
        <d v="2014-12-13T11:19:29"/>
        <d v="2016-04-08T11:56:16"/>
        <d v="2015-04-05T11:00:00"/>
        <d v="2014-08-03T11:39:39"/>
        <d v="2014-10-23T23:30:40"/>
        <d v="2014-07-06T17:13:56"/>
        <d v="2014-10-29T22:57:51"/>
        <d v="2014-10-31T22:45:42"/>
        <d v="2015-01-29T17:46:05"/>
        <d v="2016-07-24T10:32:46"/>
        <d v="2014-11-11T21:13:28"/>
        <d v="2016-10-10T14:32:50"/>
        <d v="2015-12-15T12:10:00"/>
        <d v="2014-09-30T15:19:09"/>
        <d v="2016-07-03T07:38:56"/>
        <d v="2014-08-08T21:20:12"/>
        <d v="2015-02-28T07:32:16"/>
        <d v="2015-01-26T07:12:21"/>
        <d v="2016-11-06T09:49:07"/>
        <d v="2016-03-30T12:36:20"/>
        <d v="2015-05-22T13:00:00"/>
        <d v="2014-10-08T12:16:18"/>
        <d v="2015-10-21T23:00:00"/>
        <d v="2016-08-02T23:00:00"/>
        <d v="2016-03-14T09:24:43"/>
        <d v="2015-03-01T15:21:16"/>
        <d v="2015-12-21T14:07:17"/>
        <d v="2014-11-13T12:35:08"/>
        <d v="2015-03-12T11:07:43"/>
        <d v="2013-11-09T01:18:59"/>
        <d v="2015-04-02T16:36:22"/>
        <d v="2016-03-31T16:56:25"/>
        <d v="2016-03-30T20:10:58"/>
        <d v="2014-03-14T16:49:11"/>
        <d v="2015-06-19T18:28:03"/>
        <d v="2016-02-28T23:59:00"/>
        <d v="2015-10-17T14:52:58"/>
        <d v="2015-01-31T00:39:00"/>
        <d v="2015-10-21T12:45:33"/>
        <d v="2016-04-08T15:00:35"/>
        <d v="2017-04-07T18:45:38"/>
        <d v="2017-01-02T22:13:29"/>
        <d v="2016-11-26T18:41:13"/>
        <d v="2017-04-15T15:42:27"/>
        <d v="2015-07-25T21:59:00"/>
        <d v="2016-04-16T05:59:00"/>
        <d v="2015-12-03T21:30:00"/>
        <d v="2015-07-12T06:02:38"/>
        <d v="2016-12-18T18:30:57"/>
        <d v="2016-08-06T07:52:18"/>
        <d v="2016-02-25T10:57:14"/>
        <d v="2016-04-02T08:06:57"/>
        <d v="2016-03-14T14:35:29"/>
        <d v="2016-04-24T21:59:00"/>
        <d v="2016-03-21T16:59:28"/>
        <d v="2016-03-24T08:11:38"/>
        <d v="2015-06-08T15:00:00"/>
        <d v="2016-04-27T13:55:00"/>
        <d v="2015-12-02T17:25:00"/>
        <d v="2016-03-22T20:01:00"/>
        <d v="2017-02-14T22:59:00"/>
        <d v="2016-08-06T18:00:00"/>
        <d v="2016-04-03T12:01:02"/>
        <d v="2015-06-12T20:00:00"/>
        <d v="2016-11-23T08:45:43"/>
        <d v="2015-06-11T04:25:46"/>
        <d v="2016-05-15T17:35:01"/>
        <d v="2016-06-28T15:45:23"/>
        <d v="2015-08-16T06:40:36"/>
        <d v="2017-03-10T14:55:16"/>
        <d v="2015-08-24T09:22:00"/>
        <d v="2016-09-18T20:26:25"/>
        <d v="2016-02-21T08:24:17"/>
        <d v="2015-09-12T20:57:42"/>
        <d v="2015-06-14T13:00:55"/>
        <d v="2015-08-23T07:21:12"/>
        <d v="2016-01-18T13:00:00"/>
        <d v="2016-10-14T16:00:00"/>
        <d v="2015-06-27T21:59:00"/>
        <d v="2015-10-02T18:00:00"/>
        <d v="2015-12-30T16:50:10"/>
        <d v="2016-07-25T19:00:00"/>
        <d v="2017-01-11T17:49:08"/>
        <d v="2015-10-15T20:22:38"/>
        <d v="2015-07-08T14:00:23"/>
        <d v="2015-09-02T22:49:03"/>
        <d v="2015-04-03T20:02:33"/>
        <d v="2014-01-31T19:01:00"/>
        <d v="2014-01-06T12:55:40"/>
        <d v="2013-10-16T14:33:35"/>
        <d v="2014-10-02T21:37:05"/>
        <d v="2015-09-24T20:38:02"/>
        <d v="2015-06-27T15:22:48"/>
        <d v="2015-03-28T23:31:51"/>
        <d v="2017-03-12T12:10:42"/>
        <d v="2015-09-30T19:29:00"/>
        <d v="2017-04-27T19:15:19"/>
        <d v="2015-03-07T19:55:01"/>
        <d v="2013-11-02T22:09:05"/>
        <d v="2015-06-30T23:55:00"/>
        <d v="2016-07-04T03:40:24"/>
        <d v="2016-12-25T11:00:00"/>
        <d v="2015-03-01T21:47:19"/>
        <d v="2015-07-08T16:45:00"/>
        <d v="2014-07-09T17:24:25"/>
        <d v="2015-07-16T21:38:56"/>
        <d v="2016-01-06T22:50:13"/>
        <d v="2014-09-21T18:32:49"/>
        <d v="2014-12-05T18:30:29"/>
        <d v="2016-01-29T14:46:10"/>
        <d v="2017-04-01T03:59:00"/>
        <d v="2016-06-24T17:27:49"/>
        <d v="2016-02-07T16:58:00"/>
        <d v="2016-04-30T22:00:00"/>
        <d v="2016-11-25T21:53:03"/>
        <d v="2015-01-10T20:07:04"/>
        <d v="2016-10-23T08:20:01"/>
        <d v="2016-02-13T21:35:13"/>
        <d v="2016-02-15T15:00:00"/>
        <d v="2015-04-17T00:00:00"/>
        <d v="2016-10-25T17:00:00"/>
        <d v="2017-02-14T17:23:40"/>
        <d v="2016-01-01T08:38:51"/>
        <d v="2015-05-22T05:25:00"/>
        <d v="2014-01-05T13:31:00"/>
        <d v="2015-08-02T06:03:10"/>
        <d v="2014-08-25T20:38:08"/>
        <d v="2014-11-27T22:24:00"/>
        <d v="2014-06-16T06:50:05"/>
        <d v="2014-06-13T00:12:35"/>
        <d v="2015-09-07T09:47:55"/>
        <d v="2015-05-02T22:02:16"/>
        <d v="2015-04-24T01:39:31"/>
        <d v="2015-01-04T06:17:44"/>
        <d v="2016-04-14T06:26:04"/>
        <d v="2016-01-17T21:00:00"/>
        <d v="2016-01-11T23:00:00"/>
        <d v="2017-04-04T05:15:01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x v="0"/>
    <x v="0"/>
    <x v="0"/>
    <x v="0"/>
    <x v="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x v="0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x v="0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x v="0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x v="0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x v="0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x v="0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x v="0"/>
    <x v="0"/>
    <x v="0"/>
    <x v="7"/>
    <x v="7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x v="0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x v="0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x v="0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x v="0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x v="0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x v="0"/>
    <x v="0"/>
    <x v="0"/>
    <x v="13"/>
    <x v="13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x v="0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x v="0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x v="0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x v="0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x v="0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x v="0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x v="0"/>
    <x v="0"/>
    <x v="1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x v="0"/>
    <x v="0"/>
    <x v="1"/>
    <x v="21"/>
    <x v="21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x v="0"/>
    <x v="0"/>
    <x v="1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x v="0"/>
    <x v="0"/>
    <x v="1"/>
    <x v="23"/>
    <x v="23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x v="0"/>
    <x v="0"/>
    <x v="1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x v="0"/>
    <x v="0"/>
    <x v="1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x v="0"/>
    <x v="0"/>
    <x v="1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x v="0"/>
    <x v="0"/>
    <x v="1"/>
    <x v="27"/>
    <x v="27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x v="0"/>
    <x v="0"/>
    <x v="1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x v="0"/>
    <x v="0"/>
    <x v="1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x v="0"/>
    <x v="0"/>
    <x v="1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x v="0"/>
    <x v="0"/>
    <x v="1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x v="0"/>
    <x v="0"/>
    <x v="1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x v="0"/>
    <x v="0"/>
    <x v="1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x v="0"/>
    <x v="0"/>
    <x v="1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x v="0"/>
    <x v="0"/>
    <x v="1"/>
    <x v="35"/>
    <x v="35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x v="0"/>
    <x v="0"/>
    <x v="1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x v="0"/>
    <x v="0"/>
    <x v="1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x v="0"/>
    <x v="0"/>
    <x v="1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x v="0"/>
    <x v="0"/>
    <x v="1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x v="0"/>
    <x v="0"/>
    <x v="1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x v="0"/>
    <x v="0"/>
    <x v="1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x v="0"/>
    <x v="0"/>
    <x v="1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x v="0"/>
    <x v="0"/>
    <x v="1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x v="0"/>
    <x v="0"/>
    <x v="1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x v="0"/>
    <x v="0"/>
    <x v="1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x v="0"/>
    <x v="0"/>
    <x v="1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x v="0"/>
    <x v="0"/>
    <x v="1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x v="0"/>
    <x v="0"/>
    <x v="1"/>
    <x v="48"/>
    <x v="48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x v="0"/>
    <x v="0"/>
    <x v="1"/>
    <x v="49"/>
    <x v="49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x v="0"/>
    <x v="0"/>
    <x v="1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x v="0"/>
    <x v="0"/>
    <x v="1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x v="0"/>
    <x v="0"/>
    <x v="1"/>
    <x v="52"/>
    <x v="52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x v="0"/>
    <x v="0"/>
    <x v="1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x v="0"/>
    <x v="0"/>
    <x v="1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x v="0"/>
    <x v="0"/>
    <x v="1"/>
    <x v="55"/>
    <x v="55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x v="0"/>
    <x v="0"/>
    <x v="1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x v="0"/>
    <x v="0"/>
    <x v="1"/>
    <x v="57"/>
    <x v="57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x v="0"/>
    <x v="0"/>
    <x v="1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x v="0"/>
    <x v="0"/>
    <x v="1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x v="1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x v="1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x v="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x v="1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x v="1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x v="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x v="1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x v="1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x v="1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x v="1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x v="1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x v="1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x v="1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x v="1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x v="1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x v="1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x v="1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x v="1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x v="1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x v="1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x v="1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x v="1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x v="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x v="1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x v="1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x v="1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x v="1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x v="1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x v="1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x v="1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x v="1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x v="1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x v="1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x v="1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x v="1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x v="1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x v="1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x v="1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x v="1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x v="1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x v="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x v="1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x v="1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x v="1"/>
    <x v="0"/>
    <x v="1"/>
    <x v="103"/>
    <x v="103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x v="1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x v="1"/>
    <x v="0"/>
    <x v="1"/>
    <x v="105"/>
    <x v="105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x v="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x v="1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x v="1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x v="1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x v="1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x v="1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x v="1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x v="1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x v="1"/>
    <x v="0"/>
    <x v="1"/>
    <x v="114"/>
    <x v="114"/>
    <x v="6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x v="1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x v="1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x v="1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x v="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x v="1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x v="2"/>
    <x v="0"/>
    <x v="1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x v="2"/>
    <x v="0"/>
    <x v="1"/>
    <x v="121"/>
    <x v="121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2"/>
    <x v="0"/>
    <x v="1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x v="2"/>
    <x v="0"/>
    <x v="1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2"/>
    <x v="0"/>
    <x v="1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x v="2"/>
    <x v="0"/>
    <x v="1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x v="2"/>
    <x v="0"/>
    <x v="1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x v="2"/>
    <x v="0"/>
    <x v="1"/>
    <x v="127"/>
    <x v="127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x v="2"/>
    <x v="0"/>
    <x v="1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2"/>
    <x v="0"/>
    <x v="1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2"/>
    <x v="0"/>
    <x v="1"/>
    <x v="130"/>
    <x v="13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x v="2"/>
    <x v="0"/>
    <x v="1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x v="2"/>
    <x v="0"/>
    <x v="1"/>
    <x v="132"/>
    <x v="132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2"/>
    <x v="0"/>
    <x v="1"/>
    <x v="133"/>
    <x v="133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2"/>
    <x v="0"/>
    <x v="1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x v="2"/>
    <x v="0"/>
    <x v="1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2"/>
    <x v="0"/>
    <x v="1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2"/>
    <x v="0"/>
    <x v="1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x v="2"/>
    <x v="0"/>
    <x v="1"/>
    <x v="138"/>
    <x v="138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x v="2"/>
    <x v="0"/>
    <x v="1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2"/>
    <x v="0"/>
    <x v="1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x v="2"/>
    <x v="0"/>
    <x v="1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x v="2"/>
    <x v="0"/>
    <x v="1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2"/>
    <x v="0"/>
    <x v="1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x v="2"/>
    <x v="0"/>
    <x v="1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x v="2"/>
    <x v="0"/>
    <x v="1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x v="2"/>
    <x v="0"/>
    <x v="1"/>
    <x v="146"/>
    <x v="146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2"/>
    <x v="0"/>
    <x v="1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x v="2"/>
    <x v="0"/>
    <x v="1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x v="2"/>
    <x v="0"/>
    <x v="1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x v="2"/>
    <x v="0"/>
    <x v="1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x v="2"/>
    <x v="0"/>
    <x v="1"/>
    <x v="151"/>
    <x v="15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x v="2"/>
    <x v="0"/>
    <x v="1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x v="2"/>
    <x v="0"/>
    <x v="1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x v="2"/>
    <x v="0"/>
    <x v="1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x v="2"/>
    <x v="0"/>
    <x v="1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x v="2"/>
    <x v="0"/>
    <x v="1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x v="2"/>
    <x v="0"/>
    <x v="1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2"/>
    <x v="0"/>
    <x v="1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x v="2"/>
    <x v="0"/>
    <x v="1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3"/>
    <x v="0"/>
    <x v="1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x v="3"/>
    <x v="0"/>
    <x v="1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x v="3"/>
    <x v="0"/>
    <x v="1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3"/>
    <x v="0"/>
    <x v="1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x v="3"/>
    <x v="0"/>
    <x v="1"/>
    <x v="164"/>
    <x v="164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3"/>
    <x v="0"/>
    <x v="1"/>
    <x v="165"/>
    <x v="165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x v="3"/>
    <x v="0"/>
    <x v="1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x v="3"/>
    <x v="0"/>
    <x v="1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x v="3"/>
    <x v="0"/>
    <x v="1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x v="3"/>
    <x v="0"/>
    <x v="1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x v="3"/>
    <x v="0"/>
    <x v="1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x v="3"/>
    <x v="0"/>
    <x v="1"/>
    <x v="171"/>
    <x v="171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3"/>
    <x v="0"/>
    <x v="1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3"/>
    <x v="0"/>
    <x v="1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3"/>
    <x v="0"/>
    <x v="1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x v="3"/>
    <x v="0"/>
    <x v="1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3"/>
    <x v="0"/>
    <x v="1"/>
    <x v="176"/>
    <x v="176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x v="3"/>
    <x v="0"/>
    <x v="1"/>
    <x v="177"/>
    <x v="177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3"/>
    <x v="0"/>
    <x v="1"/>
    <x v="178"/>
    <x v="178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x v="3"/>
    <x v="0"/>
    <x v="1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x v="3"/>
    <x v="0"/>
    <x v="2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x v="3"/>
    <x v="0"/>
    <x v="2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3"/>
    <x v="0"/>
    <x v="2"/>
    <x v="182"/>
    <x v="182"/>
    <x v="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x v="3"/>
    <x v="0"/>
    <x v="2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x v="3"/>
    <x v="0"/>
    <x v="2"/>
    <x v="184"/>
    <x v="184"/>
    <x v="3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x v="3"/>
    <x v="0"/>
    <x v="2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3"/>
    <x v="0"/>
    <x v="2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x v="3"/>
    <x v="0"/>
    <x v="2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3"/>
    <x v="0"/>
    <x v="2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x v="3"/>
    <x v="0"/>
    <x v="2"/>
    <x v="189"/>
    <x v="189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x v="3"/>
    <x v="0"/>
    <x v="2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x v="3"/>
    <x v="0"/>
    <x v="2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x v="3"/>
    <x v="0"/>
    <x v="2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3"/>
    <x v="0"/>
    <x v="2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x v="3"/>
    <x v="0"/>
    <x v="2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3"/>
    <x v="0"/>
    <x v="2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x v="3"/>
    <x v="0"/>
    <x v="2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x v="3"/>
    <x v="0"/>
    <x v="2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x v="3"/>
    <x v="0"/>
    <x v="2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3"/>
    <x v="0"/>
    <x v="2"/>
    <x v="199"/>
    <x v="199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x v="3"/>
    <x v="0"/>
    <x v="2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x v="3"/>
    <x v="0"/>
    <x v="2"/>
    <x v="201"/>
    <x v="201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3"/>
    <x v="0"/>
    <x v="2"/>
    <x v="202"/>
    <x v="202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x v="3"/>
    <x v="0"/>
    <x v="2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x v="3"/>
    <x v="0"/>
    <x v="2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x v="3"/>
    <x v="0"/>
    <x v="2"/>
    <x v="205"/>
    <x v="205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3"/>
    <x v="0"/>
    <x v="2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x v="3"/>
    <x v="0"/>
    <x v="2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3"/>
    <x v="0"/>
    <x v="2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3"/>
    <x v="0"/>
    <x v="2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x v="3"/>
    <x v="0"/>
    <x v="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x v="3"/>
    <x v="0"/>
    <x v="2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x v="3"/>
    <x v="0"/>
    <x v="2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x v="3"/>
    <x v="0"/>
    <x v="2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x v="3"/>
    <x v="0"/>
    <x v="2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x v="3"/>
    <x v="0"/>
    <x v="2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x v="3"/>
    <x v="0"/>
    <x v="2"/>
    <x v="216"/>
    <x v="216"/>
    <x v="0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x v="3"/>
    <x v="0"/>
    <x v="2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x v="3"/>
    <x v="0"/>
    <x v="2"/>
    <x v="218"/>
    <x v="218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x v="3"/>
    <x v="0"/>
    <x v="2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x v="3"/>
    <x v="0"/>
    <x v="2"/>
    <x v="220"/>
    <x v="22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3"/>
    <x v="0"/>
    <x v="2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x v="3"/>
    <x v="0"/>
    <x v="2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3"/>
    <x v="0"/>
    <x v="2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3"/>
    <x v="0"/>
    <x v="2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3"/>
    <x v="0"/>
    <x v="2"/>
    <x v="225"/>
    <x v="225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x v="3"/>
    <x v="0"/>
    <x v="2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3"/>
    <x v="0"/>
    <x v="2"/>
    <x v="227"/>
    <x v="227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3"/>
    <x v="0"/>
    <x v="2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3"/>
    <x v="0"/>
    <x v="2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x v="3"/>
    <x v="0"/>
    <x v="2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3"/>
    <x v="0"/>
    <x v="2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x v="3"/>
    <x v="0"/>
    <x v="2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3"/>
    <x v="0"/>
    <x v="2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x v="3"/>
    <x v="0"/>
    <x v="2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3"/>
    <x v="0"/>
    <x v="2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3"/>
    <x v="0"/>
    <x v="2"/>
    <x v="236"/>
    <x v="236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x v="3"/>
    <x v="0"/>
    <x v="2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3"/>
    <x v="0"/>
    <x v="2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x v="3"/>
    <x v="0"/>
    <x v="2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x v="4"/>
    <x v="0"/>
    <x v="2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x v="4"/>
    <x v="0"/>
    <x v="2"/>
    <x v="241"/>
    <x v="241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x v="4"/>
    <x v="0"/>
    <x v="2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x v="4"/>
    <x v="0"/>
    <x v="2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x v="4"/>
    <x v="0"/>
    <x v="2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x v="4"/>
    <x v="0"/>
    <x v="2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x v="4"/>
    <x v="0"/>
    <x v="2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x v="4"/>
    <x v="0"/>
    <x v="2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x v="4"/>
    <x v="0"/>
    <x v="2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x v="4"/>
    <x v="0"/>
    <x v="2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x v="4"/>
    <x v="0"/>
    <x v="2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x v="4"/>
    <x v="0"/>
    <x v="2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x v="4"/>
    <x v="0"/>
    <x v="2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x v="4"/>
    <x v="0"/>
    <x v="2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x v="4"/>
    <x v="0"/>
    <x v="2"/>
    <x v="254"/>
    <x v="254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x v="4"/>
    <x v="0"/>
    <x v="2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x v="4"/>
    <x v="0"/>
    <x v="2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x v="4"/>
    <x v="0"/>
    <x v="2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x v="4"/>
    <x v="0"/>
    <x v="2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x v="4"/>
    <x v="0"/>
    <x v="2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x v="4"/>
    <x v="0"/>
    <x v="2"/>
    <x v="260"/>
    <x v="260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x v="4"/>
    <x v="0"/>
    <x v="2"/>
    <x v="261"/>
    <x v="261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x v="4"/>
    <x v="0"/>
    <x v="2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x v="4"/>
    <x v="0"/>
    <x v="2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x v="4"/>
    <x v="0"/>
    <x v="2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x v="4"/>
    <x v="0"/>
    <x v="2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x v="4"/>
    <x v="0"/>
    <x v="2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x v="4"/>
    <x v="0"/>
    <x v="2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x v="4"/>
    <x v="0"/>
    <x v="2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x v="4"/>
    <x v="0"/>
    <x v="2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x v="4"/>
    <x v="0"/>
    <x v="2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x v="4"/>
    <x v="0"/>
    <x v="2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x v="4"/>
    <x v="0"/>
    <x v="2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x v="4"/>
    <x v="0"/>
    <x v="2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x v="4"/>
    <x v="0"/>
    <x v="2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x v="4"/>
    <x v="0"/>
    <x v="2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x v="4"/>
    <x v="0"/>
    <x v="2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x v="4"/>
    <x v="0"/>
    <x v="2"/>
    <x v="277"/>
    <x v="277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x v="4"/>
    <x v="0"/>
    <x v="2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x v="4"/>
    <x v="0"/>
    <x v="2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x v="4"/>
    <x v="0"/>
    <x v="2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x v="4"/>
    <x v="0"/>
    <x v="2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x v="4"/>
    <x v="0"/>
    <x v="2"/>
    <x v="282"/>
    <x v="282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x v="4"/>
    <x v="0"/>
    <x v="2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x v="4"/>
    <x v="0"/>
    <x v="2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x v="4"/>
    <x v="0"/>
    <x v="2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x v="4"/>
    <x v="0"/>
    <x v="2"/>
    <x v="286"/>
    <x v="286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x v="4"/>
    <x v="0"/>
    <x v="2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x v="4"/>
    <x v="0"/>
    <x v="2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x v="4"/>
    <x v="0"/>
    <x v="2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x v="4"/>
    <x v="0"/>
    <x v="2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x v="4"/>
    <x v="0"/>
    <x v="2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x v="4"/>
    <x v="0"/>
    <x v="2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x v="4"/>
    <x v="0"/>
    <x v="2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x v="4"/>
    <x v="0"/>
    <x v="2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x v="4"/>
    <x v="0"/>
    <x v="2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x v="4"/>
    <x v="0"/>
    <x v="2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x v="4"/>
    <x v="0"/>
    <x v="2"/>
    <x v="297"/>
    <x v="297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x v="4"/>
    <x v="0"/>
    <x v="2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x v="4"/>
    <x v="0"/>
    <x v="2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x v="4"/>
    <x v="0"/>
    <x v="2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x v="4"/>
    <x v="0"/>
    <x v="2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x v="4"/>
    <x v="0"/>
    <x v="2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x v="4"/>
    <x v="0"/>
    <x v="2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x v="4"/>
    <x v="0"/>
    <x v="2"/>
    <x v="304"/>
    <x v="304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x v="4"/>
    <x v="0"/>
    <x v="2"/>
    <x v="305"/>
    <x v="305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x v="4"/>
    <x v="0"/>
    <x v="2"/>
    <x v="306"/>
    <x v="306"/>
    <x v="4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x v="4"/>
    <x v="0"/>
    <x v="2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x v="4"/>
    <x v="0"/>
    <x v="2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x v="4"/>
    <x v="0"/>
    <x v="2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x v="4"/>
    <x v="0"/>
    <x v="2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x v="4"/>
    <x v="0"/>
    <x v="2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x v="4"/>
    <x v="0"/>
    <x v="2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x v="4"/>
    <x v="0"/>
    <x v="2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x v="4"/>
    <x v="0"/>
    <x v="2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x v="4"/>
    <x v="0"/>
    <x v="2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x v="4"/>
    <x v="0"/>
    <x v="2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x v="4"/>
    <x v="0"/>
    <x v="2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x v="4"/>
    <x v="0"/>
    <x v="2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x v="4"/>
    <x v="0"/>
    <x v="2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x v="4"/>
    <x v="0"/>
    <x v="2"/>
    <x v="320"/>
    <x v="32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x v="4"/>
    <x v="0"/>
    <x v="2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x v="4"/>
    <x v="0"/>
    <x v="2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x v="4"/>
    <x v="0"/>
    <x v="2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x v="4"/>
    <x v="0"/>
    <x v="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x v="4"/>
    <x v="0"/>
    <x v="2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x v="4"/>
    <x v="0"/>
    <x v="2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x v="4"/>
    <x v="0"/>
    <x v="2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x v="4"/>
    <x v="0"/>
    <x v="2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x v="4"/>
    <x v="0"/>
    <x v="2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x v="4"/>
    <x v="0"/>
    <x v="2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x v="4"/>
    <x v="0"/>
    <x v="2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x v="4"/>
    <x v="0"/>
    <x v="2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x v="4"/>
    <x v="0"/>
    <x v="2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x v="4"/>
    <x v="0"/>
    <x v="2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x v="4"/>
    <x v="0"/>
    <x v="2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x v="4"/>
    <x v="0"/>
    <x v="2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x v="4"/>
    <x v="0"/>
    <x v="2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x v="4"/>
    <x v="0"/>
    <x v="2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x v="4"/>
    <x v="0"/>
    <x v="2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x v="4"/>
    <x v="0"/>
    <x v="2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x v="4"/>
    <x v="0"/>
    <x v="2"/>
    <x v="341"/>
    <x v="341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x v="4"/>
    <x v="0"/>
    <x v="2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x v="4"/>
    <x v="0"/>
    <x v="2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x v="4"/>
    <x v="0"/>
    <x v="2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x v="4"/>
    <x v="0"/>
    <x v="2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x v="4"/>
    <x v="0"/>
    <x v="2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x v="4"/>
    <x v="0"/>
    <x v="2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x v="4"/>
    <x v="0"/>
    <x v="2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x v="4"/>
    <x v="0"/>
    <x v="2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x v="4"/>
    <x v="0"/>
    <x v="2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x v="4"/>
    <x v="0"/>
    <x v="2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x v="4"/>
    <x v="0"/>
    <x v="2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x v="4"/>
    <x v="0"/>
    <x v="2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x v="4"/>
    <x v="0"/>
    <x v="2"/>
    <x v="354"/>
    <x v="354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x v="4"/>
    <x v="0"/>
    <x v="2"/>
    <x v="355"/>
    <x v="355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x v="4"/>
    <x v="0"/>
    <x v="2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x v="4"/>
    <x v="0"/>
    <x v="2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x v="4"/>
    <x v="0"/>
    <x v="2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x v="4"/>
    <x v="0"/>
    <x v="2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x v="4"/>
    <x v="0"/>
    <x v="2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x v="4"/>
    <x v="0"/>
    <x v="2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x v="4"/>
    <x v="0"/>
    <x v="2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x v="4"/>
    <x v="0"/>
    <x v="2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x v="4"/>
    <x v="0"/>
    <x v="2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x v="4"/>
    <x v="0"/>
    <x v="2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x v="4"/>
    <x v="0"/>
    <x v="2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x v="4"/>
    <x v="0"/>
    <x v="2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x v="4"/>
    <x v="0"/>
    <x v="2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x v="4"/>
    <x v="0"/>
    <x v="2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x v="4"/>
    <x v="0"/>
    <x v="2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x v="4"/>
    <x v="0"/>
    <x v="2"/>
    <x v="371"/>
    <x v="371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x v="4"/>
    <x v="0"/>
    <x v="2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x v="4"/>
    <x v="0"/>
    <x v="2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x v="4"/>
    <x v="0"/>
    <x v="2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x v="4"/>
    <x v="0"/>
    <x v="2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x v="4"/>
    <x v="0"/>
    <x v="2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x v="4"/>
    <x v="0"/>
    <x v="2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x v="4"/>
    <x v="0"/>
    <x v="2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x v="4"/>
    <x v="0"/>
    <x v="2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x v="4"/>
    <x v="0"/>
    <x v="3"/>
    <x v="380"/>
    <x v="380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x v="4"/>
    <x v="0"/>
    <x v="3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x v="4"/>
    <x v="0"/>
    <x v="3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x v="4"/>
    <x v="0"/>
    <x v="3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x v="4"/>
    <x v="0"/>
    <x v="3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x v="4"/>
    <x v="0"/>
    <x v="3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x v="4"/>
    <x v="0"/>
    <x v="3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x v="4"/>
    <x v="0"/>
    <x v="3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x v="4"/>
    <x v="0"/>
    <x v="3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x v="4"/>
    <x v="0"/>
    <x v="3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x v="4"/>
    <x v="0"/>
    <x v="3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x v="4"/>
    <x v="0"/>
    <x v="3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x v="4"/>
    <x v="0"/>
    <x v="3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x v="4"/>
    <x v="0"/>
    <x v="3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x v="4"/>
    <x v="0"/>
    <x v="3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x v="4"/>
    <x v="0"/>
    <x v="3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x v="4"/>
    <x v="0"/>
    <x v="3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x v="4"/>
    <x v="0"/>
    <x v="3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x v="4"/>
    <x v="0"/>
    <x v="3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x v="4"/>
    <x v="0"/>
    <x v="3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x v="4"/>
    <x v="0"/>
    <x v="3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x v="4"/>
    <x v="0"/>
    <x v="3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x v="4"/>
    <x v="0"/>
    <x v="3"/>
    <x v="402"/>
    <x v="402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x v="4"/>
    <x v="0"/>
    <x v="3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x v="4"/>
    <x v="0"/>
    <x v="3"/>
    <x v="404"/>
    <x v="404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x v="4"/>
    <x v="0"/>
    <x v="3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x v="4"/>
    <x v="0"/>
    <x v="3"/>
    <x v="406"/>
    <x v="406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x v="4"/>
    <x v="0"/>
    <x v="3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x v="4"/>
    <x v="0"/>
    <x v="3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x v="4"/>
    <x v="0"/>
    <x v="3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x v="4"/>
    <x v="0"/>
    <x v="3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x v="4"/>
    <x v="0"/>
    <x v="3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x v="4"/>
    <x v="0"/>
    <x v="3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x v="4"/>
    <x v="0"/>
    <x v="3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x v="4"/>
    <x v="0"/>
    <x v="3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x v="4"/>
    <x v="0"/>
    <x v="3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x v="4"/>
    <x v="0"/>
    <x v="3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x v="4"/>
    <x v="0"/>
    <x v="3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x v="4"/>
    <x v="0"/>
    <x v="3"/>
    <x v="418"/>
    <x v="418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x v="4"/>
    <x v="0"/>
    <x v="3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x v="5"/>
    <x v="0"/>
    <x v="3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x v="5"/>
    <x v="0"/>
    <x v="3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x v="5"/>
    <x v="0"/>
    <x v="3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x v="5"/>
    <x v="0"/>
    <x v="3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x v="5"/>
    <x v="0"/>
    <x v="3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x v="5"/>
    <x v="0"/>
    <x v="3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x v="5"/>
    <x v="0"/>
    <x v="3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x v="5"/>
    <x v="0"/>
    <x v="3"/>
    <x v="427"/>
    <x v="427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x v="5"/>
    <x v="0"/>
    <x v="3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x v="5"/>
    <x v="0"/>
    <x v="3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x v="5"/>
    <x v="0"/>
    <x v="3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x v="5"/>
    <x v="0"/>
    <x v="3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x v="5"/>
    <x v="0"/>
    <x v="3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x v="5"/>
    <x v="0"/>
    <x v="3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x v="5"/>
    <x v="0"/>
    <x v="3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x v="5"/>
    <x v="0"/>
    <x v="3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x v="5"/>
    <x v="0"/>
    <x v="3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x v="5"/>
    <x v="0"/>
    <x v="3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x v="5"/>
    <x v="0"/>
    <x v="3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x v="5"/>
    <x v="0"/>
    <x v="3"/>
    <x v="439"/>
    <x v="439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x v="5"/>
    <x v="0"/>
    <x v="3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x v="5"/>
    <x v="0"/>
    <x v="3"/>
    <x v="441"/>
    <x v="441"/>
    <x v="4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x v="5"/>
    <x v="0"/>
    <x v="3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x v="5"/>
    <x v="0"/>
    <x v="3"/>
    <x v="443"/>
    <x v="443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x v="5"/>
    <x v="0"/>
    <x v="3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x v="5"/>
    <x v="0"/>
    <x v="3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x v="5"/>
    <x v="0"/>
    <x v="3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x v="5"/>
    <x v="0"/>
    <x v="3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x v="5"/>
    <x v="0"/>
    <x v="3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x v="5"/>
    <x v="0"/>
    <x v="3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x v="5"/>
    <x v="0"/>
    <x v="3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x v="5"/>
    <x v="0"/>
    <x v="3"/>
    <x v="451"/>
    <x v="451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x v="5"/>
    <x v="0"/>
    <x v="3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x v="5"/>
    <x v="0"/>
    <x v="3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x v="5"/>
    <x v="0"/>
    <x v="3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x v="5"/>
    <x v="0"/>
    <x v="3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x v="5"/>
    <x v="0"/>
    <x v="3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x v="5"/>
    <x v="0"/>
    <x v="3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x v="5"/>
    <x v="0"/>
    <x v="3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x v="5"/>
    <x v="0"/>
    <x v="3"/>
    <x v="459"/>
    <x v="459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x v="5"/>
    <x v="0"/>
    <x v="3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x v="5"/>
    <x v="0"/>
    <x v="3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x v="5"/>
    <x v="0"/>
    <x v="3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x v="5"/>
    <x v="0"/>
    <x v="3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5"/>
    <x v="0"/>
    <x v="3"/>
    <x v="464"/>
    <x v="464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x v="5"/>
    <x v="0"/>
    <x v="3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x v="5"/>
    <x v="0"/>
    <x v="3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x v="5"/>
    <x v="0"/>
    <x v="3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x v="5"/>
    <x v="0"/>
    <x v="3"/>
    <x v="468"/>
    <x v="468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x v="5"/>
    <x v="0"/>
    <x v="3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x v="5"/>
    <x v="0"/>
    <x v="3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x v="5"/>
    <x v="0"/>
    <x v="3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x v="5"/>
    <x v="0"/>
    <x v="3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x v="5"/>
    <x v="0"/>
    <x v="3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5"/>
    <x v="0"/>
    <x v="3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x v="5"/>
    <x v="0"/>
    <x v="3"/>
    <x v="475"/>
    <x v="475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x v="5"/>
    <x v="0"/>
    <x v="3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x v="5"/>
    <x v="0"/>
    <x v="3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x v="5"/>
    <x v="0"/>
    <x v="3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x v="5"/>
    <x v="0"/>
    <x v="3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x v="5"/>
    <x v="0"/>
    <x v="4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x v="5"/>
    <x v="0"/>
    <x v="4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x v="5"/>
    <x v="0"/>
    <x v="4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x v="5"/>
    <x v="0"/>
    <x v="4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x v="5"/>
    <x v="0"/>
    <x v="4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x v="5"/>
    <x v="0"/>
    <x v="4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x v="5"/>
    <x v="0"/>
    <x v="4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x v="5"/>
    <x v="0"/>
    <x v="4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x v="5"/>
    <x v="0"/>
    <x v="4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x v="5"/>
    <x v="0"/>
    <x v="4"/>
    <x v="489"/>
    <x v="489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x v="5"/>
    <x v="0"/>
    <x v="4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x v="5"/>
    <x v="0"/>
    <x v="4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x v="5"/>
    <x v="0"/>
    <x v="4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x v="5"/>
    <x v="0"/>
    <x v="4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x v="5"/>
    <x v="0"/>
    <x v="4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x v="5"/>
    <x v="0"/>
    <x v="4"/>
    <x v="495"/>
    <x v="49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x v="5"/>
    <x v="0"/>
    <x v="4"/>
    <x v="496"/>
    <x v="496"/>
    <x v="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x v="5"/>
    <x v="0"/>
    <x v="4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x v="5"/>
    <x v="0"/>
    <x v="4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x v="5"/>
    <x v="0"/>
    <x v="4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x v="5"/>
    <x v="0"/>
    <x v="4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x v="5"/>
    <x v="0"/>
    <x v="4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x v="5"/>
    <x v="0"/>
    <x v="4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x v="5"/>
    <x v="0"/>
    <x v="4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x v="5"/>
    <x v="0"/>
    <x v="4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x v="5"/>
    <x v="0"/>
    <x v="4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x v="5"/>
    <x v="0"/>
    <x v="4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x v="5"/>
    <x v="0"/>
    <x v="4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x v="5"/>
    <x v="0"/>
    <x v="4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x v="5"/>
    <x v="0"/>
    <x v="4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x v="5"/>
    <x v="0"/>
    <x v="4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x v="5"/>
    <x v="0"/>
    <x v="4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x v="5"/>
    <x v="0"/>
    <x v="4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x v="5"/>
    <x v="0"/>
    <x v="4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x v="5"/>
    <x v="0"/>
    <x v="4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x v="5"/>
    <x v="0"/>
    <x v="4"/>
    <x v="515"/>
    <x v="515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x v="5"/>
    <x v="0"/>
    <x v="4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x v="5"/>
    <x v="0"/>
    <x v="4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x v="5"/>
    <x v="0"/>
    <x v="4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x v="5"/>
    <x v="0"/>
    <x v="4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x v="6"/>
    <x v="1"/>
    <x v="4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x v="6"/>
    <x v="1"/>
    <x v="4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x v="6"/>
    <x v="1"/>
    <x v="4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x v="6"/>
    <x v="1"/>
    <x v="4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x v="6"/>
    <x v="1"/>
    <x v="4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x v="6"/>
    <x v="1"/>
    <x v="4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x v="6"/>
    <x v="1"/>
    <x v="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x v="6"/>
    <x v="1"/>
    <x v="4"/>
    <x v="527"/>
    <x v="527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x v="6"/>
    <x v="1"/>
    <x v="4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x v="6"/>
    <x v="1"/>
    <x v="4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x v="6"/>
    <x v="1"/>
    <x v="4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x v="6"/>
    <x v="1"/>
    <x v="4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x v="6"/>
    <x v="1"/>
    <x v="4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x v="6"/>
    <x v="1"/>
    <x v="4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x v="6"/>
    <x v="1"/>
    <x v="4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x v="6"/>
    <x v="1"/>
    <x v="4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x v="6"/>
    <x v="1"/>
    <x v="4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x v="6"/>
    <x v="1"/>
    <x v="5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x v="6"/>
    <x v="1"/>
    <x v="5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x v="6"/>
    <x v="1"/>
    <x v="5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x v="7"/>
    <x v="2"/>
    <x v="5"/>
    <x v="540"/>
    <x v="540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x v="7"/>
    <x v="2"/>
    <x v="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x v="7"/>
    <x v="2"/>
    <x v="5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x v="7"/>
    <x v="2"/>
    <x v="5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x v="7"/>
    <x v="2"/>
    <x v="5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x v="7"/>
    <x v="2"/>
    <x v="5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x v="7"/>
    <x v="2"/>
    <x v="5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x v="7"/>
    <x v="2"/>
    <x v="5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x v="7"/>
    <x v="2"/>
    <x v="5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x v="7"/>
    <x v="2"/>
    <x v="5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x v="7"/>
    <x v="2"/>
    <x v="5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x v="7"/>
    <x v="2"/>
    <x v="5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x v="7"/>
    <x v="2"/>
    <x v="5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x v="7"/>
    <x v="2"/>
    <x v="5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x v="7"/>
    <x v="2"/>
    <x v="5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x v="7"/>
    <x v="2"/>
    <x v="5"/>
    <x v="555"/>
    <x v="555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x v="7"/>
    <x v="2"/>
    <x v="5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x v="7"/>
    <x v="2"/>
    <x v="5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x v="7"/>
    <x v="2"/>
    <x v="5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x v="7"/>
    <x v="2"/>
    <x v="5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x v="7"/>
    <x v="2"/>
    <x v="5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x v="7"/>
    <x v="2"/>
    <x v="5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x v="7"/>
    <x v="2"/>
    <x v="5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x v="7"/>
    <x v="2"/>
    <x v="5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x v="7"/>
    <x v="2"/>
    <x v="5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x v="7"/>
    <x v="2"/>
    <x v="5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x v="7"/>
    <x v="2"/>
    <x v="5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x v="7"/>
    <x v="2"/>
    <x v="5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x v="7"/>
    <x v="2"/>
    <x v="5"/>
    <x v="568"/>
    <x v="568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x v="7"/>
    <x v="2"/>
    <x v="5"/>
    <x v="569"/>
    <x v="569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x v="7"/>
    <x v="2"/>
    <x v="5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x v="7"/>
    <x v="2"/>
    <x v="5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x v="7"/>
    <x v="2"/>
    <x v="5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x v="7"/>
    <x v="2"/>
    <x v="5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x v="7"/>
    <x v="2"/>
    <x v="5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x v="7"/>
    <x v="2"/>
    <x v="5"/>
    <x v="575"/>
    <x v="575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x v="7"/>
    <x v="2"/>
    <x v="5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7"/>
    <x v="2"/>
    <x v="5"/>
    <x v="577"/>
    <x v="577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x v="7"/>
    <x v="2"/>
    <x v="5"/>
    <x v="578"/>
    <x v="578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x v="7"/>
    <x v="2"/>
    <x v="5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x v="7"/>
    <x v="2"/>
    <x v="5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x v="7"/>
    <x v="2"/>
    <x v="5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x v="7"/>
    <x v="2"/>
    <x v="5"/>
    <x v="582"/>
    <x v="582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x v="7"/>
    <x v="2"/>
    <x v="5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x v="7"/>
    <x v="2"/>
    <x v="5"/>
    <x v="584"/>
    <x v="584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x v="7"/>
    <x v="2"/>
    <x v="5"/>
    <x v="585"/>
    <x v="585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x v="7"/>
    <x v="2"/>
    <x v="5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x v="7"/>
    <x v="2"/>
    <x v="5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x v="7"/>
    <x v="2"/>
    <x v="5"/>
    <x v="588"/>
    <x v="588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x v="7"/>
    <x v="2"/>
    <x v="5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x v="7"/>
    <x v="2"/>
    <x v="5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x v="7"/>
    <x v="2"/>
    <x v="5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x v="7"/>
    <x v="2"/>
    <x v="5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x v="7"/>
    <x v="2"/>
    <x v="5"/>
    <x v="593"/>
    <x v="593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x v="7"/>
    <x v="2"/>
    <x v="5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x v="7"/>
    <x v="2"/>
    <x v="5"/>
    <x v="595"/>
    <x v="595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x v="7"/>
    <x v="2"/>
    <x v="5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x v="7"/>
    <x v="2"/>
    <x v="6"/>
    <x v="597"/>
    <x v="597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x v="7"/>
    <x v="2"/>
    <x v="6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x v="7"/>
    <x v="2"/>
    <x v="6"/>
    <x v="599"/>
    <x v="599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x v="7"/>
    <x v="2"/>
    <x v="6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x v="7"/>
    <x v="2"/>
    <x v="6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x v="7"/>
    <x v="2"/>
    <x v="6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x v="7"/>
    <x v="2"/>
    <x v="6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x v="7"/>
    <x v="2"/>
    <x v="6"/>
    <x v="604"/>
    <x v="604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x v="7"/>
    <x v="2"/>
    <x v="6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7"/>
    <x v="2"/>
    <x v="6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x v="7"/>
    <x v="2"/>
    <x v="6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x v="7"/>
    <x v="2"/>
    <x v="6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x v="7"/>
    <x v="2"/>
    <x v="6"/>
    <x v="609"/>
    <x v="609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x v="7"/>
    <x v="2"/>
    <x v="6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x v="7"/>
    <x v="2"/>
    <x v="6"/>
    <x v="611"/>
    <x v="611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x v="7"/>
    <x v="2"/>
    <x v="6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x v="7"/>
    <x v="2"/>
    <x v="6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x v="7"/>
    <x v="2"/>
    <x v="6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x v="7"/>
    <x v="2"/>
    <x v="6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x v="7"/>
    <x v="2"/>
    <x v="6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x v="7"/>
    <x v="2"/>
    <x v="6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x v="7"/>
    <x v="2"/>
    <x v="6"/>
    <x v="618"/>
    <x v="618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x v="7"/>
    <x v="2"/>
    <x v="6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x v="7"/>
    <x v="2"/>
    <x v="6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x v="7"/>
    <x v="2"/>
    <x v="6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x v="7"/>
    <x v="2"/>
    <x v="6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x v="7"/>
    <x v="2"/>
    <x v="6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x v="7"/>
    <x v="2"/>
    <x v="6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x v="7"/>
    <x v="2"/>
    <x v="6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x v="7"/>
    <x v="2"/>
    <x v="6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x v="7"/>
    <x v="2"/>
    <x v="6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x v="7"/>
    <x v="2"/>
    <x v="6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x v="7"/>
    <x v="2"/>
    <x v="6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x v="7"/>
    <x v="2"/>
    <x v="6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x v="7"/>
    <x v="2"/>
    <x v="6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x v="7"/>
    <x v="2"/>
    <x v="6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x v="7"/>
    <x v="2"/>
    <x v="6"/>
    <x v="633"/>
    <x v="633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x v="7"/>
    <x v="2"/>
    <x v="6"/>
    <x v="634"/>
    <x v="634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x v="7"/>
    <x v="2"/>
    <x v="6"/>
    <x v="635"/>
    <x v="635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x v="7"/>
    <x v="2"/>
    <x v="6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x v="7"/>
    <x v="2"/>
    <x v="6"/>
    <x v="637"/>
    <x v="637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x v="7"/>
    <x v="2"/>
    <x v="6"/>
    <x v="638"/>
    <x v="638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x v="7"/>
    <x v="2"/>
    <x v="6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x v="8"/>
    <x v="2"/>
    <x v="6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x v="8"/>
    <x v="2"/>
    <x v="6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x v="8"/>
    <x v="2"/>
    <x v="6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x v="8"/>
    <x v="2"/>
    <x v="6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x v="8"/>
    <x v="2"/>
    <x v="6"/>
    <x v="644"/>
    <x v="644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x v="8"/>
    <x v="2"/>
    <x v="6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x v="8"/>
    <x v="2"/>
    <x v="6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x v="8"/>
    <x v="2"/>
    <x v="6"/>
    <x v="647"/>
    <x v="647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x v="8"/>
    <x v="2"/>
    <x v="6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x v="8"/>
    <x v="2"/>
    <x v="6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x v="8"/>
    <x v="2"/>
    <x v="6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x v="8"/>
    <x v="2"/>
    <x v="6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x v="8"/>
    <x v="2"/>
    <x v="6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x v="8"/>
    <x v="2"/>
    <x v="6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x v="8"/>
    <x v="2"/>
    <x v="6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x v="8"/>
    <x v="2"/>
    <x v="6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x v="8"/>
    <x v="2"/>
    <x v="6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x v="8"/>
    <x v="2"/>
    <x v="6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x v="8"/>
    <x v="2"/>
    <x v="6"/>
    <x v="658"/>
    <x v="658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x v="8"/>
    <x v="2"/>
    <x v="6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x v="8"/>
    <x v="2"/>
    <x v="6"/>
    <x v="660"/>
    <x v="660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x v="8"/>
    <x v="2"/>
    <x v="6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x v="8"/>
    <x v="2"/>
    <x v="6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x v="8"/>
    <x v="2"/>
    <x v="6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x v="8"/>
    <x v="2"/>
    <x v="6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x v="8"/>
    <x v="2"/>
    <x v="6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x v="8"/>
    <x v="2"/>
    <x v="6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x v="8"/>
    <x v="2"/>
    <x v="6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x v="8"/>
    <x v="2"/>
    <x v="6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x v="8"/>
    <x v="2"/>
    <x v="6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x v="8"/>
    <x v="2"/>
    <x v="6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x v="8"/>
    <x v="2"/>
    <x v="6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x v="8"/>
    <x v="2"/>
    <x v="6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x v="8"/>
    <x v="2"/>
    <x v="6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x v="8"/>
    <x v="2"/>
    <x v="6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x v="8"/>
    <x v="2"/>
    <x v="6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x v="8"/>
    <x v="2"/>
    <x v="6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x v="8"/>
    <x v="2"/>
    <x v="7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x v="8"/>
    <x v="2"/>
    <x v="7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x v="8"/>
    <x v="2"/>
    <x v="7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x v="8"/>
    <x v="2"/>
    <x v="7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x v="8"/>
    <x v="2"/>
    <x v="7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x v="8"/>
    <x v="2"/>
    <x v="7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x v="8"/>
    <x v="2"/>
    <x v="7"/>
    <x v="683"/>
    <x v="683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x v="8"/>
    <x v="2"/>
    <x v="7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x v="8"/>
    <x v="2"/>
    <x v="7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x v="8"/>
    <x v="2"/>
    <x v="7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x v="8"/>
    <x v="2"/>
    <x v="7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x v="8"/>
    <x v="2"/>
    <x v="7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x v="8"/>
    <x v="2"/>
    <x v="7"/>
    <x v="689"/>
    <x v="689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x v="8"/>
    <x v="2"/>
    <x v="7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x v="8"/>
    <x v="2"/>
    <x v="7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x v="8"/>
    <x v="2"/>
    <x v="7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x v="8"/>
    <x v="2"/>
    <x v="7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x v="8"/>
    <x v="2"/>
    <x v="7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x v="8"/>
    <x v="2"/>
    <x v="7"/>
    <x v="695"/>
    <x v="695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x v="8"/>
    <x v="2"/>
    <x v="7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x v="8"/>
    <x v="2"/>
    <x v="7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x v="8"/>
    <x v="2"/>
    <x v="7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x v="8"/>
    <x v="2"/>
    <x v="7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x v="8"/>
    <x v="2"/>
    <x v="7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x v="8"/>
    <x v="2"/>
    <x v="7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x v="8"/>
    <x v="2"/>
    <x v="7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x v="8"/>
    <x v="2"/>
    <x v="7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x v="8"/>
    <x v="2"/>
    <x v="7"/>
    <x v="704"/>
    <x v="704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x v="8"/>
    <x v="2"/>
    <x v="7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x v="8"/>
    <x v="2"/>
    <x v="7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x v="8"/>
    <x v="2"/>
    <x v="7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x v="8"/>
    <x v="2"/>
    <x v="7"/>
    <x v="708"/>
    <x v="708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x v="8"/>
    <x v="2"/>
    <x v="7"/>
    <x v="709"/>
    <x v="70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x v="8"/>
    <x v="2"/>
    <x v="7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x v="8"/>
    <x v="2"/>
    <x v="7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x v="8"/>
    <x v="2"/>
    <x v="7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x v="8"/>
    <x v="2"/>
    <x v="7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x v="8"/>
    <x v="2"/>
    <x v="7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x v="8"/>
    <x v="2"/>
    <x v="7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x v="8"/>
    <x v="2"/>
    <x v="7"/>
    <x v="716"/>
    <x v="716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x v="8"/>
    <x v="2"/>
    <x v="7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x v="8"/>
    <x v="2"/>
    <x v="7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x v="8"/>
    <x v="2"/>
    <x v="7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x v="9"/>
    <x v="3"/>
    <x v="7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x v="9"/>
    <x v="3"/>
    <x v="7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x v="9"/>
    <x v="3"/>
    <x v="7"/>
    <x v="722"/>
    <x v="722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x v="9"/>
    <x v="3"/>
    <x v="7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x v="9"/>
    <x v="3"/>
    <x v="7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x v="9"/>
    <x v="3"/>
    <x v="7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x v="9"/>
    <x v="3"/>
    <x v="7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x v="9"/>
    <x v="3"/>
    <x v="7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x v="9"/>
    <x v="3"/>
    <x v="7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x v="9"/>
    <x v="3"/>
    <x v="7"/>
    <x v="729"/>
    <x v="729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x v="9"/>
    <x v="3"/>
    <x v="7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x v="9"/>
    <x v="3"/>
    <x v="7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x v="9"/>
    <x v="3"/>
    <x v="7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x v="9"/>
    <x v="3"/>
    <x v="7"/>
    <x v="733"/>
    <x v="733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x v="9"/>
    <x v="3"/>
    <x v="7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x v="9"/>
    <x v="3"/>
    <x v="7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x v="9"/>
    <x v="3"/>
    <x v="7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x v="9"/>
    <x v="3"/>
    <x v="7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x v="9"/>
    <x v="3"/>
    <x v="7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x v="9"/>
    <x v="3"/>
    <x v="7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x v="9"/>
    <x v="3"/>
    <x v="7"/>
    <x v="740"/>
    <x v="740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x v="9"/>
    <x v="3"/>
    <x v="7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x v="9"/>
    <x v="3"/>
    <x v="7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x v="9"/>
    <x v="3"/>
    <x v="7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x v="9"/>
    <x v="3"/>
    <x v="7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x v="9"/>
    <x v="3"/>
    <x v="7"/>
    <x v="745"/>
    <x v="745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x v="9"/>
    <x v="3"/>
    <x v="7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x v="9"/>
    <x v="3"/>
    <x v="7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x v="9"/>
    <x v="3"/>
    <x v="7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x v="9"/>
    <x v="3"/>
    <x v="7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x v="9"/>
    <x v="3"/>
    <x v="7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x v="9"/>
    <x v="3"/>
    <x v="7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x v="9"/>
    <x v="3"/>
    <x v="7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x v="9"/>
    <x v="3"/>
    <x v="7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x v="9"/>
    <x v="3"/>
    <x v="7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x v="9"/>
    <x v="3"/>
    <x v="7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x v="9"/>
    <x v="3"/>
    <x v="7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x v="9"/>
    <x v="3"/>
    <x v="7"/>
    <x v="757"/>
    <x v="757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x v="9"/>
    <x v="3"/>
    <x v="7"/>
    <x v="758"/>
    <x v="75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x v="9"/>
    <x v="3"/>
    <x v="7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x v="10"/>
    <x v="3"/>
    <x v="7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x v="10"/>
    <x v="3"/>
    <x v="7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x v="10"/>
    <x v="3"/>
    <x v="7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x v="10"/>
    <x v="3"/>
    <x v="7"/>
    <x v="763"/>
    <x v="763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x v="10"/>
    <x v="3"/>
    <x v="7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x v="10"/>
    <x v="3"/>
    <x v="7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x v="10"/>
    <x v="3"/>
    <x v="7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x v="10"/>
    <x v="3"/>
    <x v="7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x v="10"/>
    <x v="3"/>
    <x v="7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x v="10"/>
    <x v="3"/>
    <x v="7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x v="10"/>
    <x v="3"/>
    <x v="7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x v="10"/>
    <x v="3"/>
    <x v="7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x v="10"/>
    <x v="3"/>
    <x v="7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x v="10"/>
    <x v="3"/>
    <x v="7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x v="10"/>
    <x v="3"/>
    <x v="7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x v="10"/>
    <x v="3"/>
    <x v="7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x v="10"/>
    <x v="3"/>
    <x v="7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x v="10"/>
    <x v="3"/>
    <x v="7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x v="10"/>
    <x v="3"/>
    <x v="7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x v="10"/>
    <x v="3"/>
    <x v="7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x v="11"/>
    <x v="4"/>
    <x v="7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x v="11"/>
    <x v="4"/>
    <x v="7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x v="11"/>
    <x v="4"/>
    <x v="7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x v="11"/>
    <x v="4"/>
    <x v="7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x v="11"/>
    <x v="4"/>
    <x v="7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x v="11"/>
    <x v="4"/>
    <x v="7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x v="11"/>
    <x v="4"/>
    <x v="7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x v="11"/>
    <x v="4"/>
    <x v="7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x v="11"/>
    <x v="4"/>
    <x v="7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x v="11"/>
    <x v="4"/>
    <x v="7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x v="11"/>
    <x v="4"/>
    <x v="7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x v="11"/>
    <x v="4"/>
    <x v="7"/>
    <x v="791"/>
    <x v="791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x v="11"/>
    <x v="4"/>
    <x v="7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x v="11"/>
    <x v="4"/>
    <x v="7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x v="11"/>
    <x v="4"/>
    <x v="7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x v="11"/>
    <x v="4"/>
    <x v="7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x v="11"/>
    <x v="4"/>
    <x v="7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x v="11"/>
    <x v="4"/>
    <x v="7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x v="11"/>
    <x v="4"/>
    <x v="7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x v="11"/>
    <x v="4"/>
    <x v="7"/>
    <x v="799"/>
    <x v="799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x v="11"/>
    <x v="4"/>
    <x v="7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x v="11"/>
    <x v="4"/>
    <x v="7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x v="11"/>
    <x v="4"/>
    <x v="7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x v="11"/>
    <x v="4"/>
    <x v="7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x v="11"/>
    <x v="4"/>
    <x v="7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x v="11"/>
    <x v="4"/>
    <x v="7"/>
    <x v="805"/>
    <x v="805"/>
    <x v="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x v="11"/>
    <x v="4"/>
    <x v="7"/>
    <x v="806"/>
    <x v="806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x v="11"/>
    <x v="4"/>
    <x v="7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x v="11"/>
    <x v="4"/>
    <x v="7"/>
    <x v="808"/>
    <x v="808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x v="11"/>
    <x v="4"/>
    <x v="7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x v="11"/>
    <x v="4"/>
    <x v="7"/>
    <x v="810"/>
    <x v="810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x v="11"/>
    <x v="4"/>
    <x v="7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x v="11"/>
    <x v="4"/>
    <x v="7"/>
    <x v="812"/>
    <x v="812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x v="11"/>
    <x v="4"/>
    <x v="7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x v="11"/>
    <x v="4"/>
    <x v="7"/>
    <x v="814"/>
    <x v="814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x v="11"/>
    <x v="4"/>
    <x v="7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x v="11"/>
    <x v="4"/>
    <x v="7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x v="11"/>
    <x v="4"/>
    <x v="7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x v="11"/>
    <x v="4"/>
    <x v="7"/>
    <x v="818"/>
    <x v="818"/>
    <x v="5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x v="11"/>
    <x v="4"/>
    <x v="7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x v="11"/>
    <x v="4"/>
    <x v="7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x v="11"/>
    <x v="4"/>
    <x v="7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x v="11"/>
    <x v="4"/>
    <x v="7"/>
    <x v="822"/>
    <x v="822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x v="11"/>
    <x v="4"/>
    <x v="7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x v="11"/>
    <x v="4"/>
    <x v="7"/>
    <x v="824"/>
    <x v="824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x v="11"/>
    <x v="4"/>
    <x v="7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x v="11"/>
    <x v="4"/>
    <x v="7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x v="11"/>
    <x v="4"/>
    <x v="7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x v="11"/>
    <x v="4"/>
    <x v="7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x v="11"/>
    <x v="4"/>
    <x v="7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x v="11"/>
    <x v="4"/>
    <x v="7"/>
    <x v="830"/>
    <x v="830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x v="11"/>
    <x v="4"/>
    <x v="7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x v="11"/>
    <x v="4"/>
    <x v="7"/>
    <x v="832"/>
    <x v="832"/>
    <x v="6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x v="11"/>
    <x v="4"/>
    <x v="7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x v="11"/>
    <x v="4"/>
    <x v="7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x v="11"/>
    <x v="4"/>
    <x v="7"/>
    <x v="835"/>
    <x v="835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x v="11"/>
    <x v="4"/>
    <x v="7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x v="11"/>
    <x v="4"/>
    <x v="7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x v="11"/>
    <x v="4"/>
    <x v="7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x v="11"/>
    <x v="4"/>
    <x v="7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x v="12"/>
    <x v="4"/>
    <x v="7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x v="12"/>
    <x v="4"/>
    <x v="7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x v="12"/>
    <x v="4"/>
    <x v="7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x v="12"/>
    <x v="4"/>
    <x v="7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x v="12"/>
    <x v="4"/>
    <x v="7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x v="12"/>
    <x v="4"/>
    <x v="7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x v="12"/>
    <x v="4"/>
    <x v="7"/>
    <x v="846"/>
    <x v="846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x v="12"/>
    <x v="4"/>
    <x v="7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x v="12"/>
    <x v="4"/>
    <x v="7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x v="12"/>
    <x v="4"/>
    <x v="7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x v="12"/>
    <x v="4"/>
    <x v="7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x v="12"/>
    <x v="4"/>
    <x v="7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x v="12"/>
    <x v="4"/>
    <x v="7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x v="12"/>
    <x v="4"/>
    <x v="7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x v="12"/>
    <x v="4"/>
    <x v="7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x v="12"/>
    <x v="4"/>
    <x v="7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x v="12"/>
    <x v="4"/>
    <x v="7"/>
    <x v="856"/>
    <x v="856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x v="12"/>
    <x v="4"/>
    <x v="7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x v="12"/>
    <x v="4"/>
    <x v="7"/>
    <x v="858"/>
    <x v="858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x v="12"/>
    <x v="4"/>
    <x v="7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x v="13"/>
    <x v="4"/>
    <x v="7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x v="13"/>
    <x v="4"/>
    <x v="7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x v="13"/>
    <x v="4"/>
    <x v="7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x v="13"/>
    <x v="4"/>
    <x v="7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x v="13"/>
    <x v="4"/>
    <x v="8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x v="13"/>
    <x v="4"/>
    <x v="8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x v="13"/>
    <x v="4"/>
    <x v="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x v="13"/>
    <x v="4"/>
    <x v="8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x v="13"/>
    <x v="4"/>
    <x v="8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x v="13"/>
    <x v="4"/>
    <x v="8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x v="13"/>
    <x v="4"/>
    <x v="8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x v="13"/>
    <x v="4"/>
    <x v="8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x v="13"/>
    <x v="4"/>
    <x v="8"/>
    <x v="872"/>
    <x v="872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x v="13"/>
    <x v="4"/>
    <x v="8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x v="13"/>
    <x v="4"/>
    <x v="8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x v="13"/>
    <x v="4"/>
    <x v="8"/>
    <x v="875"/>
    <x v="875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x v="13"/>
    <x v="4"/>
    <x v="8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x v="13"/>
    <x v="4"/>
    <x v="8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x v="13"/>
    <x v="4"/>
    <x v="8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x v="13"/>
    <x v="4"/>
    <x v="8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x v="14"/>
    <x v="4"/>
    <x v="8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x v="14"/>
    <x v="4"/>
    <x v="8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x v="14"/>
    <x v="4"/>
    <x v="8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x v="14"/>
    <x v="4"/>
    <x v="8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x v="14"/>
    <x v="4"/>
    <x v="8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x v="14"/>
    <x v="4"/>
    <x v="8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x v="14"/>
    <x v="4"/>
    <x v="8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x v="14"/>
    <x v="4"/>
    <x v="8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x v="14"/>
    <x v="4"/>
    <x v="8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x v="14"/>
    <x v="4"/>
    <x v="8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x v="14"/>
    <x v="4"/>
    <x v="8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x v="14"/>
    <x v="4"/>
    <x v="8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x v="14"/>
    <x v="4"/>
    <x v="8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x v="14"/>
    <x v="4"/>
    <x v="8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x v="14"/>
    <x v="4"/>
    <x v="8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x v="14"/>
    <x v="4"/>
    <x v="8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x v="14"/>
    <x v="4"/>
    <x v="8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x v="14"/>
    <x v="4"/>
    <x v="8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x v="14"/>
    <x v="4"/>
    <x v="8"/>
    <x v="898"/>
    <x v="898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x v="14"/>
    <x v="4"/>
    <x v="8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x v="13"/>
    <x v="4"/>
    <x v="8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x v="13"/>
    <x v="4"/>
    <x v="8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x v="13"/>
    <x v="4"/>
    <x v="8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x v="13"/>
    <x v="4"/>
    <x v="8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x v="13"/>
    <x v="4"/>
    <x v="8"/>
    <x v="904"/>
    <x v="904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x v="13"/>
    <x v="4"/>
    <x v="8"/>
    <x v="905"/>
    <x v="905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x v="13"/>
    <x v="4"/>
    <x v="8"/>
    <x v="906"/>
    <x v="906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x v="13"/>
    <x v="4"/>
    <x v="8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x v="13"/>
    <x v="4"/>
    <x v="8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x v="13"/>
    <x v="4"/>
    <x v="8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x v="13"/>
    <x v="4"/>
    <x v="8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x v="13"/>
    <x v="4"/>
    <x v="8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x v="13"/>
    <x v="4"/>
    <x v="8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x v="13"/>
    <x v="4"/>
    <x v="8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x v="13"/>
    <x v="4"/>
    <x v="8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x v="13"/>
    <x v="4"/>
    <x v="8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x v="13"/>
    <x v="4"/>
    <x v="8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x v="13"/>
    <x v="4"/>
    <x v="8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x v="13"/>
    <x v="4"/>
    <x v="8"/>
    <x v="918"/>
    <x v="918"/>
    <x v="3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x v="13"/>
    <x v="4"/>
    <x v="8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x v="13"/>
    <x v="4"/>
    <x v="8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x v="13"/>
    <x v="4"/>
    <x v="8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x v="13"/>
    <x v="4"/>
    <x v="8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x v="13"/>
    <x v="4"/>
    <x v="8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x v="13"/>
    <x v="4"/>
    <x v="9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x v="13"/>
    <x v="4"/>
    <x v="9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x v="13"/>
    <x v="4"/>
    <x v="9"/>
    <x v="926"/>
    <x v="926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x v="13"/>
    <x v="4"/>
    <x v="9"/>
    <x v="927"/>
    <x v="927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x v="13"/>
    <x v="4"/>
    <x v="9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x v="13"/>
    <x v="4"/>
    <x v="9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x v="13"/>
    <x v="4"/>
    <x v="9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x v="13"/>
    <x v="4"/>
    <x v="9"/>
    <x v="931"/>
    <x v="931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x v="13"/>
    <x v="4"/>
    <x v="9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x v="13"/>
    <x v="4"/>
    <x v="9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x v="13"/>
    <x v="4"/>
    <x v="9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x v="13"/>
    <x v="4"/>
    <x v="9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x v="13"/>
    <x v="4"/>
    <x v="9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x v="13"/>
    <x v="4"/>
    <x v="9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x v="13"/>
    <x v="4"/>
    <x v="9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x v="13"/>
    <x v="4"/>
    <x v="9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x v="8"/>
    <x v="2"/>
    <x v="9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x v="8"/>
    <x v="2"/>
    <x v="9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x v="8"/>
    <x v="2"/>
    <x v="9"/>
    <x v="942"/>
    <x v="942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x v="8"/>
    <x v="2"/>
    <x v="9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x v="8"/>
    <x v="2"/>
    <x v="9"/>
    <x v="944"/>
    <x v="944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x v="8"/>
    <x v="2"/>
    <x v="9"/>
    <x v="945"/>
    <x v="945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x v="8"/>
    <x v="2"/>
    <x v="9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x v="8"/>
    <x v="2"/>
    <x v="9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x v="8"/>
    <x v="2"/>
    <x v="9"/>
    <x v="948"/>
    <x v="948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x v="8"/>
    <x v="2"/>
    <x v="9"/>
    <x v="949"/>
    <x v="949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x v="8"/>
    <x v="2"/>
    <x v="9"/>
    <x v="950"/>
    <x v="950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x v="8"/>
    <x v="2"/>
    <x v="9"/>
    <x v="951"/>
    <x v="951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x v="8"/>
    <x v="2"/>
    <x v="9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x v="8"/>
    <x v="2"/>
    <x v="9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x v="8"/>
    <x v="2"/>
    <x v="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x v="8"/>
    <x v="2"/>
    <x v="9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x v="8"/>
    <x v="2"/>
    <x v="9"/>
    <x v="956"/>
    <x v="956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x v="8"/>
    <x v="2"/>
    <x v="9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x v="8"/>
    <x v="2"/>
    <x v="9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x v="8"/>
    <x v="2"/>
    <x v="9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x v="8"/>
    <x v="2"/>
    <x v="9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x v="8"/>
    <x v="2"/>
    <x v="9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x v="8"/>
    <x v="2"/>
    <x v="9"/>
    <x v="962"/>
    <x v="962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x v="8"/>
    <x v="2"/>
    <x v="9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x v="8"/>
    <x v="2"/>
    <x v="10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x v="8"/>
    <x v="2"/>
    <x v="10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x v="8"/>
    <x v="2"/>
    <x v="10"/>
    <x v="966"/>
    <x v="966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x v="8"/>
    <x v="2"/>
    <x v="10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x v="8"/>
    <x v="2"/>
    <x v="10"/>
    <x v="968"/>
    <x v="968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x v="8"/>
    <x v="2"/>
    <x v="10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x v="8"/>
    <x v="2"/>
    <x v="10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x v="8"/>
    <x v="2"/>
    <x v="10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x v="8"/>
    <x v="2"/>
    <x v="10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x v="8"/>
    <x v="2"/>
    <x v="10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x v="8"/>
    <x v="2"/>
    <x v="10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x v="8"/>
    <x v="2"/>
    <x v="10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x v="8"/>
    <x v="2"/>
    <x v="10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x v="8"/>
    <x v="2"/>
    <x v="10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x v="8"/>
    <x v="2"/>
    <x v="10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x v="8"/>
    <x v="2"/>
    <x v="10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x v="8"/>
    <x v="2"/>
    <x v="10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x v="8"/>
    <x v="2"/>
    <x v="10"/>
    <x v="981"/>
    <x v="981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x v="8"/>
    <x v="2"/>
    <x v="10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x v="8"/>
    <x v="2"/>
    <x v="10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x v="8"/>
    <x v="2"/>
    <x v="10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x v="8"/>
    <x v="2"/>
    <x v="10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x v="8"/>
    <x v="2"/>
    <x v="10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x v="8"/>
    <x v="2"/>
    <x v="10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x v="8"/>
    <x v="2"/>
    <x v="10"/>
    <x v="988"/>
    <x v="988"/>
    <x v="2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x v="8"/>
    <x v="2"/>
    <x v="10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x v="8"/>
    <x v="2"/>
    <x v="10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x v="8"/>
    <x v="2"/>
    <x v="10"/>
    <x v="991"/>
    <x v="991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x v="8"/>
    <x v="2"/>
    <x v="10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x v="8"/>
    <x v="2"/>
    <x v="10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x v="8"/>
    <x v="2"/>
    <x v="10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x v="8"/>
    <x v="2"/>
    <x v="10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x v="8"/>
    <x v="2"/>
    <x v="10"/>
    <x v="996"/>
    <x v="996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x v="8"/>
    <x v="2"/>
    <x v="10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x v="8"/>
    <x v="2"/>
    <x v="10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x v="8"/>
    <x v="2"/>
    <x v="10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x v="8"/>
    <x v="2"/>
    <x v="10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x v="8"/>
    <x v="2"/>
    <x v="10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x v="8"/>
    <x v="2"/>
    <x v="10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x v="8"/>
    <x v="2"/>
    <x v="10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x v="8"/>
    <x v="2"/>
    <x v="10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x v="8"/>
    <x v="2"/>
    <x v="10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x v="8"/>
    <x v="2"/>
    <x v="10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x v="8"/>
    <x v="2"/>
    <x v="10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x v="8"/>
    <x v="2"/>
    <x v="10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x v="8"/>
    <x v="2"/>
    <x v="10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x v="8"/>
    <x v="2"/>
    <x v="10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x v="8"/>
    <x v="2"/>
    <x v="10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x v="8"/>
    <x v="2"/>
    <x v="10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x v="8"/>
    <x v="2"/>
    <x v="10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x v="8"/>
    <x v="2"/>
    <x v="10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x v="8"/>
    <x v="2"/>
    <x v="1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x v="8"/>
    <x v="2"/>
    <x v="10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x v="8"/>
    <x v="2"/>
    <x v="10"/>
    <x v="1017"/>
    <x v="1017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x v="8"/>
    <x v="2"/>
    <x v="10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x v="8"/>
    <x v="2"/>
    <x v="10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x v="15"/>
    <x v="4"/>
    <x v="10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x v="15"/>
    <x v="4"/>
    <x v="10"/>
    <x v="1021"/>
    <x v="1021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x v="15"/>
    <x v="4"/>
    <x v="10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x v="15"/>
    <x v="4"/>
    <x v="10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x v="15"/>
    <x v="4"/>
    <x v="11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x v="15"/>
    <x v="4"/>
    <x v="11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x v="15"/>
    <x v="4"/>
    <x v="11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x v="15"/>
    <x v="4"/>
    <x v="11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x v="15"/>
    <x v="4"/>
    <x v="11"/>
    <x v="1028"/>
    <x v="1028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x v="15"/>
    <x v="4"/>
    <x v="11"/>
    <x v="1029"/>
    <x v="1029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x v="15"/>
    <x v="4"/>
    <x v="11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x v="15"/>
    <x v="4"/>
    <x v="11"/>
    <x v="1031"/>
    <x v="1031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x v="15"/>
    <x v="4"/>
    <x v="11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x v="15"/>
    <x v="4"/>
    <x v="11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x v="15"/>
    <x v="4"/>
    <x v="11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x v="15"/>
    <x v="4"/>
    <x v="11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x v="15"/>
    <x v="4"/>
    <x v="11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x v="15"/>
    <x v="4"/>
    <x v="11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x v="15"/>
    <x v="4"/>
    <x v="11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x v="15"/>
    <x v="4"/>
    <x v="11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x v="16"/>
    <x v="5"/>
    <x v="11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x v="16"/>
    <x v="5"/>
    <x v="11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x v="16"/>
    <x v="5"/>
    <x v="11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x v="16"/>
    <x v="5"/>
    <x v="11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x v="16"/>
    <x v="5"/>
    <x v="11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x v="16"/>
    <x v="5"/>
    <x v="11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x v="16"/>
    <x v="5"/>
    <x v="11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x v="16"/>
    <x v="5"/>
    <x v="11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x v="16"/>
    <x v="5"/>
    <x v="11"/>
    <x v="1048"/>
    <x v="1048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x v="16"/>
    <x v="5"/>
    <x v="11"/>
    <x v="1049"/>
    <x v="1049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x v="16"/>
    <x v="5"/>
    <x v="11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x v="16"/>
    <x v="5"/>
    <x v="11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x v="16"/>
    <x v="5"/>
    <x v="11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x v="16"/>
    <x v="5"/>
    <x v="11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x v="16"/>
    <x v="5"/>
    <x v="11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x v="16"/>
    <x v="5"/>
    <x v="11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x v="16"/>
    <x v="5"/>
    <x v="11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x v="16"/>
    <x v="5"/>
    <x v="11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x v="16"/>
    <x v="5"/>
    <x v="11"/>
    <x v="1058"/>
    <x v="1058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x v="16"/>
    <x v="5"/>
    <x v="11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x v="16"/>
    <x v="5"/>
    <x v="11"/>
    <x v="1060"/>
    <x v="1060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x v="16"/>
    <x v="5"/>
    <x v="11"/>
    <x v="1061"/>
    <x v="1061"/>
    <x v="2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x v="16"/>
    <x v="5"/>
    <x v="11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x v="16"/>
    <x v="5"/>
    <x v="11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x v="17"/>
    <x v="6"/>
    <x v="12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x v="17"/>
    <x v="6"/>
    <x v="12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x v="17"/>
    <x v="6"/>
    <x v="12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x v="17"/>
    <x v="6"/>
    <x v="12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x v="17"/>
    <x v="6"/>
    <x v="12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x v="17"/>
    <x v="6"/>
    <x v="12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x v="17"/>
    <x v="6"/>
    <x v="12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x v="17"/>
    <x v="6"/>
    <x v="12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x v="17"/>
    <x v="6"/>
    <x v="12"/>
    <x v="1072"/>
    <x v="1072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x v="17"/>
    <x v="6"/>
    <x v="12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x v="17"/>
    <x v="6"/>
    <x v="12"/>
    <x v="1074"/>
    <x v="1074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x v="17"/>
    <x v="6"/>
    <x v="12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x v="17"/>
    <x v="6"/>
    <x v="12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x v="17"/>
    <x v="6"/>
    <x v="12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x v="17"/>
    <x v="6"/>
    <x v="12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x v="17"/>
    <x v="6"/>
    <x v="12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x v="17"/>
    <x v="6"/>
    <x v="12"/>
    <x v="1080"/>
    <x v="1080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x v="17"/>
    <x v="6"/>
    <x v="12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x v="17"/>
    <x v="6"/>
    <x v="12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x v="17"/>
    <x v="6"/>
    <x v="12"/>
    <x v="1083"/>
    <x v="108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x v="17"/>
    <x v="6"/>
    <x v="12"/>
    <x v="1084"/>
    <x v="1084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x v="17"/>
    <x v="6"/>
    <x v="12"/>
    <x v="1085"/>
    <x v="108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x v="17"/>
    <x v="6"/>
    <x v="12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x v="17"/>
    <x v="6"/>
    <x v="12"/>
    <x v="1087"/>
    <x v="1087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x v="17"/>
    <x v="6"/>
    <x v="12"/>
    <x v="1088"/>
    <x v="1088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x v="17"/>
    <x v="6"/>
    <x v="12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x v="17"/>
    <x v="6"/>
    <x v="12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x v="17"/>
    <x v="6"/>
    <x v="12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x v="17"/>
    <x v="6"/>
    <x v="12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x v="17"/>
    <x v="6"/>
    <x v="12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x v="17"/>
    <x v="6"/>
    <x v="12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x v="17"/>
    <x v="6"/>
    <x v="12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x v="17"/>
    <x v="6"/>
    <x v="12"/>
    <x v="1096"/>
    <x v="1096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x v="17"/>
    <x v="6"/>
    <x v="12"/>
    <x v="1097"/>
    <x v="1097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x v="17"/>
    <x v="6"/>
    <x v="12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x v="17"/>
    <x v="6"/>
    <x v="12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x v="17"/>
    <x v="6"/>
    <x v="12"/>
    <x v="1100"/>
    <x v="1100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x v="17"/>
    <x v="6"/>
    <x v="12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x v="17"/>
    <x v="6"/>
    <x v="12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x v="17"/>
    <x v="6"/>
    <x v="12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x v="17"/>
    <x v="6"/>
    <x v="12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x v="17"/>
    <x v="6"/>
    <x v="12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x v="17"/>
    <x v="6"/>
    <x v="12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x v="17"/>
    <x v="6"/>
    <x v="12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x v="17"/>
    <x v="6"/>
    <x v="12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x v="17"/>
    <x v="6"/>
    <x v="12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x v="17"/>
    <x v="6"/>
    <x v="12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x v="17"/>
    <x v="6"/>
    <x v="12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x v="17"/>
    <x v="6"/>
    <x v="12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x v="17"/>
    <x v="6"/>
    <x v="12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x v="17"/>
    <x v="6"/>
    <x v="12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x v="17"/>
    <x v="6"/>
    <x v="12"/>
    <x v="1115"/>
    <x v="111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17"/>
    <x v="6"/>
    <x v="12"/>
    <x v="1116"/>
    <x v="1116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x v="17"/>
    <x v="6"/>
    <x v="12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x v="17"/>
    <x v="6"/>
    <x v="12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x v="17"/>
    <x v="6"/>
    <x v="12"/>
    <x v="1119"/>
    <x v="1119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x v="17"/>
    <x v="6"/>
    <x v="12"/>
    <x v="1120"/>
    <x v="112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x v="17"/>
    <x v="6"/>
    <x v="12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x v="17"/>
    <x v="6"/>
    <x v="12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x v="17"/>
    <x v="6"/>
    <x v="12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x v="18"/>
    <x v="6"/>
    <x v="12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x v="18"/>
    <x v="6"/>
    <x v="12"/>
    <x v="1125"/>
    <x v="1125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x v="18"/>
    <x v="6"/>
    <x v="12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x v="18"/>
    <x v="6"/>
    <x v="12"/>
    <x v="1127"/>
    <x v="1127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x v="18"/>
    <x v="6"/>
    <x v="12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x v="18"/>
    <x v="6"/>
    <x v="12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x v="18"/>
    <x v="6"/>
    <x v="12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x v="18"/>
    <x v="6"/>
    <x v="12"/>
    <x v="1131"/>
    <x v="1131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x v="18"/>
    <x v="6"/>
    <x v="12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x v="18"/>
    <x v="6"/>
    <x v="12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x v="18"/>
    <x v="6"/>
    <x v="12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x v="18"/>
    <x v="6"/>
    <x v="12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x v="18"/>
    <x v="6"/>
    <x v="12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x v="18"/>
    <x v="6"/>
    <x v="12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x v="18"/>
    <x v="6"/>
    <x v="12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x v="18"/>
    <x v="6"/>
    <x v="12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x v="18"/>
    <x v="6"/>
    <x v="12"/>
    <x v="1140"/>
    <x v="1140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x v="18"/>
    <x v="6"/>
    <x v="12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x v="18"/>
    <x v="6"/>
    <x v="12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x v="18"/>
    <x v="6"/>
    <x v="12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x v="19"/>
    <x v="7"/>
    <x v="12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x v="19"/>
    <x v="7"/>
    <x v="12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x v="19"/>
    <x v="7"/>
    <x v="12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x v="19"/>
    <x v="7"/>
    <x v="12"/>
    <x v="1147"/>
    <x v="1147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x v="19"/>
    <x v="7"/>
    <x v="12"/>
    <x v="1148"/>
    <x v="1148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x v="19"/>
    <x v="7"/>
    <x v="12"/>
    <x v="1149"/>
    <x v="1149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x v="19"/>
    <x v="7"/>
    <x v="12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x v="19"/>
    <x v="7"/>
    <x v="12"/>
    <x v="1151"/>
    <x v="1151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x v="19"/>
    <x v="7"/>
    <x v="12"/>
    <x v="1152"/>
    <x v="11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x v="19"/>
    <x v="7"/>
    <x v="12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x v="19"/>
    <x v="7"/>
    <x v="12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x v="19"/>
    <x v="7"/>
    <x v="12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x v="19"/>
    <x v="7"/>
    <x v="12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x v="19"/>
    <x v="7"/>
    <x v="12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x v="19"/>
    <x v="7"/>
    <x v="12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x v="19"/>
    <x v="7"/>
    <x v="12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x v="19"/>
    <x v="7"/>
    <x v="12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x v="19"/>
    <x v="7"/>
    <x v="12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x v="19"/>
    <x v="7"/>
    <x v="12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x v="19"/>
    <x v="7"/>
    <x v="12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x v="19"/>
    <x v="7"/>
    <x v="12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x v="19"/>
    <x v="7"/>
    <x v="12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x v="19"/>
    <x v="7"/>
    <x v="12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x v="19"/>
    <x v="7"/>
    <x v="12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x v="19"/>
    <x v="7"/>
    <x v="12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x v="19"/>
    <x v="7"/>
    <x v="12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x v="19"/>
    <x v="7"/>
    <x v="12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x v="19"/>
    <x v="7"/>
    <x v="12"/>
    <x v="1171"/>
    <x v="1171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x v="19"/>
    <x v="7"/>
    <x v="12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x v="19"/>
    <x v="7"/>
    <x v="12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x v="19"/>
    <x v="7"/>
    <x v="12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x v="19"/>
    <x v="7"/>
    <x v="12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x v="19"/>
    <x v="7"/>
    <x v="12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x v="19"/>
    <x v="7"/>
    <x v="12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x v="19"/>
    <x v="7"/>
    <x v="12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x v="19"/>
    <x v="7"/>
    <x v="12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x v="19"/>
    <x v="7"/>
    <x v="12"/>
    <x v="1180"/>
    <x v="1180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x v="19"/>
    <x v="7"/>
    <x v="12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x v="19"/>
    <x v="7"/>
    <x v="12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x v="19"/>
    <x v="7"/>
    <x v="12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x v="20"/>
    <x v="8"/>
    <x v="12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x v="20"/>
    <x v="8"/>
    <x v="12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x v="20"/>
    <x v="8"/>
    <x v="12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x v="20"/>
    <x v="8"/>
    <x v="12"/>
    <x v="1187"/>
    <x v="1187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x v="20"/>
    <x v="8"/>
    <x v="12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x v="20"/>
    <x v="8"/>
    <x v="12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x v="20"/>
    <x v="8"/>
    <x v="12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x v="20"/>
    <x v="8"/>
    <x v="12"/>
    <x v="1191"/>
    <x v="1191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x v="20"/>
    <x v="8"/>
    <x v="12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x v="20"/>
    <x v="8"/>
    <x v="12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x v="20"/>
    <x v="8"/>
    <x v="12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x v="20"/>
    <x v="8"/>
    <x v="12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x v="20"/>
    <x v="8"/>
    <x v="12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x v="20"/>
    <x v="8"/>
    <x v="12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x v="20"/>
    <x v="8"/>
    <x v="12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x v="20"/>
    <x v="8"/>
    <x v="12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x v="20"/>
    <x v="8"/>
    <x v="12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x v="20"/>
    <x v="8"/>
    <x v="12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x v="20"/>
    <x v="8"/>
    <x v="12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x v="20"/>
    <x v="8"/>
    <x v="12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x v="20"/>
    <x v="8"/>
    <x v="12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x v="20"/>
    <x v="8"/>
    <x v="12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x v="20"/>
    <x v="8"/>
    <x v="12"/>
    <x v="1206"/>
    <x v="1206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x v="20"/>
    <x v="8"/>
    <x v="12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x v="20"/>
    <x v="8"/>
    <x v="12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x v="20"/>
    <x v="8"/>
    <x v="12"/>
    <x v="1209"/>
    <x v="1209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x v="20"/>
    <x v="8"/>
    <x v="12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x v="20"/>
    <x v="8"/>
    <x v="12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x v="20"/>
    <x v="8"/>
    <x v="12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x v="20"/>
    <x v="8"/>
    <x v="12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x v="20"/>
    <x v="8"/>
    <x v="12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x v="20"/>
    <x v="8"/>
    <x v="12"/>
    <x v="1215"/>
    <x v="1215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x v="20"/>
    <x v="8"/>
    <x v="12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x v="20"/>
    <x v="8"/>
    <x v="12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x v="20"/>
    <x v="8"/>
    <x v="12"/>
    <x v="1218"/>
    <x v="1218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x v="20"/>
    <x v="8"/>
    <x v="12"/>
    <x v="1219"/>
    <x v="1219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x v="20"/>
    <x v="8"/>
    <x v="12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x v="20"/>
    <x v="8"/>
    <x v="12"/>
    <x v="1221"/>
    <x v="1221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x v="20"/>
    <x v="8"/>
    <x v="12"/>
    <x v="1222"/>
    <x v="1222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x v="20"/>
    <x v="8"/>
    <x v="12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x v="21"/>
    <x v="4"/>
    <x v="12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x v="21"/>
    <x v="4"/>
    <x v="12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x v="21"/>
    <x v="4"/>
    <x v="12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x v="21"/>
    <x v="4"/>
    <x v="12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x v="21"/>
    <x v="4"/>
    <x v="12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x v="21"/>
    <x v="4"/>
    <x v="12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x v="21"/>
    <x v="4"/>
    <x v="12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x v="21"/>
    <x v="4"/>
    <x v="12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x v="21"/>
    <x v="4"/>
    <x v="12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x v="21"/>
    <x v="4"/>
    <x v="12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x v="21"/>
    <x v="4"/>
    <x v="12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x v="21"/>
    <x v="4"/>
    <x v="12"/>
    <x v="1235"/>
    <x v="1235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x v="21"/>
    <x v="4"/>
    <x v="12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x v="21"/>
    <x v="4"/>
    <x v="12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x v="21"/>
    <x v="4"/>
    <x v="12"/>
    <x v="1238"/>
    <x v="1238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x v="21"/>
    <x v="4"/>
    <x v="12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x v="21"/>
    <x v="4"/>
    <x v="12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x v="21"/>
    <x v="4"/>
    <x v="12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x v="21"/>
    <x v="4"/>
    <x v="12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x v="21"/>
    <x v="4"/>
    <x v="12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x v="11"/>
    <x v="4"/>
    <x v="12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x v="11"/>
    <x v="4"/>
    <x v="12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x v="11"/>
    <x v="4"/>
    <x v="12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x v="11"/>
    <x v="4"/>
    <x v="12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x v="11"/>
    <x v="4"/>
    <x v="12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x v="11"/>
    <x v="4"/>
    <x v="12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x v="11"/>
    <x v="4"/>
    <x v="12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x v="11"/>
    <x v="4"/>
    <x v="12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x v="11"/>
    <x v="4"/>
    <x v="12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x v="11"/>
    <x v="4"/>
    <x v="12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x v="11"/>
    <x v="4"/>
    <x v="12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x v="11"/>
    <x v="4"/>
    <x v="12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x v="11"/>
    <x v="4"/>
    <x v="12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x v="11"/>
    <x v="4"/>
    <x v="12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x v="11"/>
    <x v="4"/>
    <x v="12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x v="11"/>
    <x v="4"/>
    <x v="12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x v="11"/>
    <x v="4"/>
    <x v="12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x v="11"/>
    <x v="4"/>
    <x v="12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x v="11"/>
    <x v="4"/>
    <x v="12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x v="11"/>
    <x v="4"/>
    <x v="12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x v="11"/>
    <x v="4"/>
    <x v="12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x v="11"/>
    <x v="4"/>
    <x v="12"/>
    <x v="1265"/>
    <x v="1265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x v="11"/>
    <x v="4"/>
    <x v="12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x v="11"/>
    <x v="4"/>
    <x v="12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x v="11"/>
    <x v="4"/>
    <x v="12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x v="11"/>
    <x v="4"/>
    <x v="12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x v="11"/>
    <x v="4"/>
    <x v="12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x v="11"/>
    <x v="4"/>
    <x v="12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x v="11"/>
    <x v="4"/>
    <x v="12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x v="11"/>
    <x v="4"/>
    <x v="12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x v="11"/>
    <x v="4"/>
    <x v="12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x v="11"/>
    <x v="4"/>
    <x v="12"/>
    <x v="1275"/>
    <x v="1275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x v="11"/>
    <x v="4"/>
    <x v="12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x v="11"/>
    <x v="4"/>
    <x v="12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x v="11"/>
    <x v="4"/>
    <x v="12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x v="11"/>
    <x v="4"/>
    <x v="12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x v="11"/>
    <x v="4"/>
    <x v="12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x v="11"/>
    <x v="4"/>
    <x v="12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x v="11"/>
    <x v="4"/>
    <x v="12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x v="11"/>
    <x v="4"/>
    <x v="12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x v="6"/>
    <x v="1"/>
    <x v="12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x v="6"/>
    <x v="1"/>
    <x v="12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x v="6"/>
    <x v="1"/>
    <x v="12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x v="6"/>
    <x v="1"/>
    <x v="1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x v="6"/>
    <x v="1"/>
    <x v="12"/>
    <x v="1288"/>
    <x v="1288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x v="6"/>
    <x v="1"/>
    <x v="12"/>
    <x v="1289"/>
    <x v="1289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x v="6"/>
    <x v="1"/>
    <x v="12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x v="6"/>
    <x v="1"/>
    <x v="12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x v="6"/>
    <x v="1"/>
    <x v="12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x v="6"/>
    <x v="1"/>
    <x v="12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x v="6"/>
    <x v="1"/>
    <x v="12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x v="6"/>
    <x v="1"/>
    <x v="12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x v="6"/>
    <x v="1"/>
    <x v="12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x v="6"/>
    <x v="1"/>
    <x v="12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x v="6"/>
    <x v="1"/>
    <x v="12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x v="6"/>
    <x v="1"/>
    <x v="12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x v="6"/>
    <x v="1"/>
    <x v="12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x v="6"/>
    <x v="1"/>
    <x v="12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x v="6"/>
    <x v="1"/>
    <x v="12"/>
    <x v="1302"/>
    <x v="1302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x v="6"/>
    <x v="1"/>
    <x v="12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x v="8"/>
    <x v="2"/>
    <x v="12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x v="8"/>
    <x v="2"/>
    <x v="12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x v="8"/>
    <x v="2"/>
    <x v="12"/>
    <x v="1306"/>
    <x v="1306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x v="8"/>
    <x v="2"/>
    <x v="12"/>
    <x v="1307"/>
    <x v="1307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x v="8"/>
    <x v="2"/>
    <x v="12"/>
    <x v="1308"/>
    <x v="1308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x v="8"/>
    <x v="2"/>
    <x v="12"/>
    <x v="1309"/>
    <x v="1309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x v="8"/>
    <x v="2"/>
    <x v="12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x v="8"/>
    <x v="2"/>
    <x v="12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x v="8"/>
    <x v="2"/>
    <x v="12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x v="8"/>
    <x v="2"/>
    <x v="12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x v="8"/>
    <x v="2"/>
    <x v="12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x v="8"/>
    <x v="2"/>
    <x v="12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x v="8"/>
    <x v="2"/>
    <x v="12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x v="8"/>
    <x v="2"/>
    <x v="12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x v="8"/>
    <x v="2"/>
    <x v="12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x v="8"/>
    <x v="2"/>
    <x v="12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x v="8"/>
    <x v="2"/>
    <x v="12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x v="8"/>
    <x v="2"/>
    <x v="12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x v="8"/>
    <x v="2"/>
    <x v="12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x v="8"/>
    <x v="2"/>
    <x v="12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x v="8"/>
    <x v="2"/>
    <x v="13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x v="8"/>
    <x v="2"/>
    <x v="13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x v="8"/>
    <x v="2"/>
    <x v="13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x v="8"/>
    <x v="2"/>
    <x v="13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x v="8"/>
    <x v="2"/>
    <x v="13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x v="8"/>
    <x v="2"/>
    <x v="13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x v="8"/>
    <x v="2"/>
    <x v="13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x v="8"/>
    <x v="2"/>
    <x v="13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x v="8"/>
    <x v="2"/>
    <x v="13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x v="8"/>
    <x v="2"/>
    <x v="13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x v="8"/>
    <x v="2"/>
    <x v="13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x v="8"/>
    <x v="2"/>
    <x v="13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x v="8"/>
    <x v="2"/>
    <x v="13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x v="8"/>
    <x v="2"/>
    <x v="13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x v="8"/>
    <x v="2"/>
    <x v="13"/>
    <x v="1338"/>
    <x v="1338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x v="8"/>
    <x v="2"/>
    <x v="13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x v="8"/>
    <x v="2"/>
    <x v="13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x v="8"/>
    <x v="2"/>
    <x v="13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x v="8"/>
    <x v="2"/>
    <x v="13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x v="8"/>
    <x v="2"/>
    <x v="13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x v="9"/>
    <x v="3"/>
    <x v="14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x v="9"/>
    <x v="3"/>
    <x v="14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x v="9"/>
    <x v="3"/>
    <x v="14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x v="9"/>
    <x v="3"/>
    <x v="14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x v="9"/>
    <x v="3"/>
    <x v="14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x v="9"/>
    <x v="3"/>
    <x v="14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x v="9"/>
    <x v="3"/>
    <x v="14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x v="9"/>
    <x v="3"/>
    <x v="14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x v="9"/>
    <x v="3"/>
    <x v="14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x v="9"/>
    <x v="3"/>
    <x v="14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x v="9"/>
    <x v="3"/>
    <x v="14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x v="9"/>
    <x v="3"/>
    <x v="14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x v="9"/>
    <x v="3"/>
    <x v="14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x v="9"/>
    <x v="3"/>
    <x v="14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x v="9"/>
    <x v="3"/>
    <x v="14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x v="9"/>
    <x v="3"/>
    <x v="14"/>
    <x v="1359"/>
    <x v="1359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x v="9"/>
    <x v="3"/>
    <x v="14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x v="9"/>
    <x v="3"/>
    <x v="14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x v="9"/>
    <x v="3"/>
    <x v="14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x v="9"/>
    <x v="3"/>
    <x v="14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x v="11"/>
    <x v="4"/>
    <x v="15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x v="11"/>
    <x v="4"/>
    <x v="15"/>
    <x v="1365"/>
    <x v="1365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x v="11"/>
    <x v="4"/>
    <x v="15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x v="11"/>
    <x v="4"/>
    <x v="15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x v="11"/>
    <x v="4"/>
    <x v="15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x v="11"/>
    <x v="4"/>
    <x v="15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x v="11"/>
    <x v="4"/>
    <x v="15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x v="11"/>
    <x v="4"/>
    <x v="15"/>
    <x v="1371"/>
    <x v="1371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x v="11"/>
    <x v="4"/>
    <x v="15"/>
    <x v="1372"/>
    <x v="1372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x v="11"/>
    <x v="4"/>
    <x v="15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x v="11"/>
    <x v="4"/>
    <x v="15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x v="11"/>
    <x v="4"/>
    <x v="15"/>
    <x v="1375"/>
    <x v="1375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x v="11"/>
    <x v="4"/>
    <x v="15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x v="11"/>
    <x v="4"/>
    <x v="15"/>
    <x v="1377"/>
    <x v="1377"/>
    <x v="1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x v="11"/>
    <x v="4"/>
    <x v="15"/>
    <x v="1378"/>
    <x v="1378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x v="11"/>
    <x v="4"/>
    <x v="15"/>
    <x v="1379"/>
    <x v="1379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x v="11"/>
    <x v="4"/>
    <x v="15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x v="11"/>
    <x v="4"/>
    <x v="15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x v="11"/>
    <x v="4"/>
    <x v="15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x v="11"/>
    <x v="4"/>
    <x v="15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x v="11"/>
    <x v="4"/>
    <x v="15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x v="11"/>
    <x v="4"/>
    <x v="15"/>
    <x v="1385"/>
    <x v="1385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x v="11"/>
    <x v="4"/>
    <x v="15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x v="11"/>
    <x v="4"/>
    <x v="15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x v="11"/>
    <x v="4"/>
    <x v="15"/>
    <x v="1388"/>
    <x v="1388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x v="11"/>
    <x v="4"/>
    <x v="15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x v="11"/>
    <x v="4"/>
    <x v="15"/>
    <x v="1390"/>
    <x v="139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x v="11"/>
    <x v="4"/>
    <x v="15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x v="11"/>
    <x v="4"/>
    <x v="15"/>
    <x v="1392"/>
    <x v="1392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x v="11"/>
    <x v="4"/>
    <x v="15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x v="11"/>
    <x v="4"/>
    <x v="15"/>
    <x v="1394"/>
    <x v="1394"/>
    <x v="1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x v="11"/>
    <x v="4"/>
    <x v="15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x v="11"/>
    <x v="4"/>
    <x v="15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x v="11"/>
    <x v="4"/>
    <x v="15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x v="11"/>
    <x v="4"/>
    <x v="15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x v="11"/>
    <x v="4"/>
    <x v="15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x v="11"/>
    <x v="4"/>
    <x v="15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x v="11"/>
    <x v="4"/>
    <x v="15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x v="11"/>
    <x v="4"/>
    <x v="15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x v="11"/>
    <x v="4"/>
    <x v="15"/>
    <x v="1403"/>
    <x v="1403"/>
    <x v="4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x v="22"/>
    <x v="3"/>
    <x v="16"/>
    <x v="1404"/>
    <x v="1404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x v="22"/>
    <x v="3"/>
    <x v="16"/>
    <x v="1405"/>
    <x v="1405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x v="22"/>
    <x v="3"/>
    <x v="16"/>
    <x v="1406"/>
    <x v="1406"/>
    <x v="4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x v="22"/>
    <x v="3"/>
    <x v="16"/>
    <x v="1407"/>
    <x v="140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x v="22"/>
    <x v="3"/>
    <x v="16"/>
    <x v="1408"/>
    <x v="1408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x v="22"/>
    <x v="3"/>
    <x v="16"/>
    <x v="1409"/>
    <x v="1409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x v="22"/>
    <x v="3"/>
    <x v="16"/>
    <x v="1410"/>
    <x v="141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x v="22"/>
    <x v="3"/>
    <x v="16"/>
    <x v="1411"/>
    <x v="1411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x v="22"/>
    <x v="3"/>
    <x v="16"/>
    <x v="1412"/>
    <x v="1412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x v="22"/>
    <x v="3"/>
    <x v="16"/>
    <x v="1413"/>
    <x v="1413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x v="22"/>
    <x v="3"/>
    <x v="16"/>
    <x v="1414"/>
    <x v="141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x v="22"/>
    <x v="3"/>
    <x v="16"/>
    <x v="1415"/>
    <x v="1415"/>
    <x v="4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x v="22"/>
    <x v="3"/>
    <x v="16"/>
    <x v="1416"/>
    <x v="1416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x v="22"/>
    <x v="3"/>
    <x v="16"/>
    <x v="1417"/>
    <x v="1417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x v="22"/>
    <x v="3"/>
    <x v="16"/>
    <x v="1418"/>
    <x v="1418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x v="22"/>
    <x v="3"/>
    <x v="16"/>
    <x v="1419"/>
    <x v="1419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x v="22"/>
    <x v="3"/>
    <x v="16"/>
    <x v="1420"/>
    <x v="142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x v="22"/>
    <x v="3"/>
    <x v="16"/>
    <x v="1421"/>
    <x v="142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x v="22"/>
    <x v="3"/>
    <x v="16"/>
    <x v="1422"/>
    <x v="1422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x v="22"/>
    <x v="3"/>
    <x v="16"/>
    <x v="1423"/>
    <x v="142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x v="20"/>
    <x v="8"/>
    <x v="16"/>
    <x v="1424"/>
    <x v="1424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x v="20"/>
    <x v="8"/>
    <x v="16"/>
    <x v="1425"/>
    <x v="1425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x v="20"/>
    <x v="8"/>
    <x v="16"/>
    <x v="1426"/>
    <x v="142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x v="20"/>
    <x v="8"/>
    <x v="16"/>
    <x v="1427"/>
    <x v="1427"/>
    <x v="1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x v="20"/>
    <x v="8"/>
    <x v="16"/>
    <x v="1428"/>
    <x v="1428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x v="20"/>
    <x v="8"/>
    <x v="16"/>
    <x v="1429"/>
    <x v="1429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x v="20"/>
    <x v="8"/>
    <x v="16"/>
    <x v="1430"/>
    <x v="1430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x v="20"/>
    <x v="8"/>
    <x v="16"/>
    <x v="1431"/>
    <x v="1431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x v="20"/>
    <x v="8"/>
    <x v="16"/>
    <x v="1432"/>
    <x v="1432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x v="20"/>
    <x v="8"/>
    <x v="16"/>
    <x v="1433"/>
    <x v="143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x v="20"/>
    <x v="8"/>
    <x v="16"/>
    <x v="1434"/>
    <x v="1434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x v="20"/>
    <x v="8"/>
    <x v="16"/>
    <x v="1435"/>
    <x v="1435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x v="20"/>
    <x v="8"/>
    <x v="16"/>
    <x v="1436"/>
    <x v="1436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x v="20"/>
    <x v="8"/>
    <x v="16"/>
    <x v="1437"/>
    <x v="1437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x v="20"/>
    <x v="8"/>
    <x v="16"/>
    <x v="1438"/>
    <x v="1438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x v="20"/>
    <x v="8"/>
    <x v="16"/>
    <x v="1439"/>
    <x v="1439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x v="20"/>
    <x v="8"/>
    <x v="16"/>
    <x v="1440"/>
    <x v="144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x v="20"/>
    <x v="8"/>
    <x v="16"/>
    <x v="1441"/>
    <x v="144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x v="20"/>
    <x v="8"/>
    <x v="16"/>
    <x v="1442"/>
    <x v="1442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x v="20"/>
    <x v="8"/>
    <x v="16"/>
    <x v="1443"/>
    <x v="1443"/>
    <x v="3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x v="20"/>
    <x v="8"/>
    <x v="16"/>
    <x v="1444"/>
    <x v="1444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x v="20"/>
    <x v="8"/>
    <x v="16"/>
    <x v="1445"/>
    <x v="144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x v="20"/>
    <x v="8"/>
    <x v="16"/>
    <x v="1446"/>
    <x v="144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x v="20"/>
    <x v="8"/>
    <x v="16"/>
    <x v="1447"/>
    <x v="144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x v="20"/>
    <x v="8"/>
    <x v="16"/>
    <x v="1448"/>
    <x v="144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x v="20"/>
    <x v="8"/>
    <x v="16"/>
    <x v="1449"/>
    <x v="144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x v="20"/>
    <x v="8"/>
    <x v="16"/>
    <x v="1450"/>
    <x v="145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x v="11"/>
    <x v="4"/>
    <x v="16"/>
    <x v="1451"/>
    <x v="1451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x v="11"/>
    <x v="4"/>
    <x v="16"/>
    <x v="1452"/>
    <x v="1452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x v="11"/>
    <x v="4"/>
    <x v="16"/>
    <x v="1453"/>
    <x v="145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x v="11"/>
    <x v="4"/>
    <x v="16"/>
    <x v="1454"/>
    <x v="145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x v="11"/>
    <x v="4"/>
    <x v="16"/>
    <x v="1455"/>
    <x v="145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x v="11"/>
    <x v="4"/>
    <x v="16"/>
    <x v="1456"/>
    <x v="1456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x v="11"/>
    <x v="4"/>
    <x v="16"/>
    <x v="1457"/>
    <x v="145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x v="11"/>
    <x v="4"/>
    <x v="16"/>
    <x v="1458"/>
    <x v="145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x v="11"/>
    <x v="4"/>
    <x v="16"/>
    <x v="1459"/>
    <x v="1459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x v="11"/>
    <x v="4"/>
    <x v="16"/>
    <x v="1460"/>
    <x v="1460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x v="11"/>
    <x v="4"/>
    <x v="16"/>
    <x v="1461"/>
    <x v="1461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x v="11"/>
    <x v="4"/>
    <x v="16"/>
    <x v="1462"/>
    <x v="146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x v="11"/>
    <x v="4"/>
    <x v="16"/>
    <x v="1463"/>
    <x v="146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x v="11"/>
    <x v="4"/>
    <x v="16"/>
    <x v="1464"/>
    <x v="146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x v="11"/>
    <x v="4"/>
    <x v="16"/>
    <x v="1465"/>
    <x v="1465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x v="11"/>
    <x v="4"/>
    <x v="16"/>
    <x v="1466"/>
    <x v="1466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x v="11"/>
    <x v="4"/>
    <x v="16"/>
    <x v="1467"/>
    <x v="1467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x v="11"/>
    <x v="4"/>
    <x v="16"/>
    <x v="1468"/>
    <x v="146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x v="11"/>
    <x v="4"/>
    <x v="16"/>
    <x v="1469"/>
    <x v="1469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x v="11"/>
    <x v="4"/>
    <x v="16"/>
    <x v="1470"/>
    <x v="147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x v="11"/>
    <x v="4"/>
    <x v="16"/>
    <x v="1471"/>
    <x v="147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x v="11"/>
    <x v="4"/>
    <x v="16"/>
    <x v="1472"/>
    <x v="1472"/>
    <x v="3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x v="11"/>
    <x v="4"/>
    <x v="16"/>
    <x v="1473"/>
    <x v="1473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x v="11"/>
    <x v="4"/>
    <x v="16"/>
    <x v="1474"/>
    <x v="1474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x v="11"/>
    <x v="4"/>
    <x v="16"/>
    <x v="1475"/>
    <x v="147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x v="11"/>
    <x v="4"/>
    <x v="16"/>
    <x v="1476"/>
    <x v="1476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x v="11"/>
    <x v="4"/>
    <x v="16"/>
    <x v="1477"/>
    <x v="1477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x v="11"/>
    <x v="4"/>
    <x v="16"/>
    <x v="1478"/>
    <x v="147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x v="11"/>
    <x v="4"/>
    <x v="16"/>
    <x v="1479"/>
    <x v="147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x v="11"/>
    <x v="4"/>
    <x v="16"/>
    <x v="1480"/>
    <x v="1480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x v="11"/>
    <x v="4"/>
    <x v="16"/>
    <x v="1481"/>
    <x v="1481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x v="11"/>
    <x v="4"/>
    <x v="16"/>
    <x v="1482"/>
    <x v="1482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x v="11"/>
    <x v="4"/>
    <x v="16"/>
    <x v="1483"/>
    <x v="148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x v="11"/>
    <x v="4"/>
    <x v="16"/>
    <x v="1484"/>
    <x v="148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x v="11"/>
    <x v="4"/>
    <x v="16"/>
    <x v="1485"/>
    <x v="148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x v="11"/>
    <x v="4"/>
    <x v="16"/>
    <x v="1486"/>
    <x v="1486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x v="11"/>
    <x v="4"/>
    <x v="16"/>
    <x v="1487"/>
    <x v="148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x v="11"/>
    <x v="4"/>
    <x v="16"/>
    <x v="1488"/>
    <x v="148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x v="11"/>
    <x v="4"/>
    <x v="16"/>
    <x v="1489"/>
    <x v="1489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x v="23"/>
    <x v="4"/>
    <x v="16"/>
    <x v="1490"/>
    <x v="1490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x v="23"/>
    <x v="4"/>
    <x v="16"/>
    <x v="1491"/>
    <x v="1491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x v="23"/>
    <x v="4"/>
    <x v="16"/>
    <x v="1492"/>
    <x v="149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x v="23"/>
    <x v="4"/>
    <x v="16"/>
    <x v="1493"/>
    <x v="149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x v="23"/>
    <x v="4"/>
    <x v="16"/>
    <x v="1494"/>
    <x v="149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x v="23"/>
    <x v="4"/>
    <x v="16"/>
    <x v="1495"/>
    <x v="1495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x v="23"/>
    <x v="4"/>
    <x v="16"/>
    <x v="1496"/>
    <x v="1496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x v="23"/>
    <x v="4"/>
    <x v="16"/>
    <x v="1497"/>
    <x v="1497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x v="23"/>
    <x v="4"/>
    <x v="16"/>
    <x v="1498"/>
    <x v="149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x v="23"/>
    <x v="4"/>
    <x v="16"/>
    <x v="1499"/>
    <x v="149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x v="23"/>
    <x v="4"/>
    <x v="16"/>
    <x v="1500"/>
    <x v="150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x v="23"/>
    <x v="4"/>
    <x v="16"/>
    <x v="1501"/>
    <x v="150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x v="23"/>
    <x v="4"/>
    <x v="16"/>
    <x v="1502"/>
    <x v="1502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x v="23"/>
    <x v="4"/>
    <x v="16"/>
    <x v="1503"/>
    <x v="150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x v="23"/>
    <x v="4"/>
    <x v="16"/>
    <x v="1504"/>
    <x v="150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x v="23"/>
    <x v="4"/>
    <x v="16"/>
    <x v="1505"/>
    <x v="1505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x v="23"/>
    <x v="4"/>
    <x v="16"/>
    <x v="1506"/>
    <x v="1506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x v="23"/>
    <x v="4"/>
    <x v="16"/>
    <x v="1507"/>
    <x v="1507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x v="23"/>
    <x v="4"/>
    <x v="16"/>
    <x v="1508"/>
    <x v="1508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x v="23"/>
    <x v="4"/>
    <x v="16"/>
    <x v="1509"/>
    <x v="1509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x v="23"/>
    <x v="4"/>
    <x v="16"/>
    <x v="1510"/>
    <x v="151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x v="23"/>
    <x v="4"/>
    <x v="16"/>
    <x v="1511"/>
    <x v="151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x v="23"/>
    <x v="4"/>
    <x v="16"/>
    <x v="1512"/>
    <x v="151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x v="23"/>
    <x v="4"/>
    <x v="16"/>
    <x v="1513"/>
    <x v="1513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x v="23"/>
    <x v="4"/>
    <x v="16"/>
    <x v="1514"/>
    <x v="151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x v="23"/>
    <x v="4"/>
    <x v="16"/>
    <x v="1515"/>
    <x v="1515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x v="23"/>
    <x v="4"/>
    <x v="16"/>
    <x v="1516"/>
    <x v="1516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x v="23"/>
    <x v="4"/>
    <x v="16"/>
    <x v="1517"/>
    <x v="1517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x v="23"/>
    <x v="4"/>
    <x v="16"/>
    <x v="1518"/>
    <x v="1518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x v="23"/>
    <x v="4"/>
    <x v="16"/>
    <x v="1519"/>
    <x v="1519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x v="23"/>
    <x v="4"/>
    <x v="16"/>
    <x v="1520"/>
    <x v="1520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x v="23"/>
    <x v="4"/>
    <x v="16"/>
    <x v="1521"/>
    <x v="1521"/>
    <x v="5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x v="23"/>
    <x v="4"/>
    <x v="16"/>
    <x v="1522"/>
    <x v="152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x v="23"/>
    <x v="4"/>
    <x v="16"/>
    <x v="1523"/>
    <x v="1523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x v="23"/>
    <x v="4"/>
    <x v="16"/>
    <x v="1524"/>
    <x v="1524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x v="20"/>
    <x v="8"/>
    <x v="16"/>
    <x v="1525"/>
    <x v="152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x v="20"/>
    <x v="8"/>
    <x v="16"/>
    <x v="1526"/>
    <x v="1526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x v="20"/>
    <x v="8"/>
    <x v="16"/>
    <x v="1527"/>
    <x v="152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x v="20"/>
    <x v="8"/>
    <x v="16"/>
    <x v="1528"/>
    <x v="1528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x v="20"/>
    <x v="8"/>
    <x v="16"/>
    <x v="1529"/>
    <x v="1529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x v="20"/>
    <x v="8"/>
    <x v="16"/>
    <x v="1530"/>
    <x v="153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x v="20"/>
    <x v="8"/>
    <x v="16"/>
    <x v="1531"/>
    <x v="153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x v="20"/>
    <x v="8"/>
    <x v="16"/>
    <x v="1532"/>
    <x v="1532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x v="20"/>
    <x v="8"/>
    <x v="16"/>
    <x v="1533"/>
    <x v="153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x v="20"/>
    <x v="8"/>
    <x v="16"/>
    <x v="1534"/>
    <x v="1534"/>
    <x v="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x v="20"/>
    <x v="8"/>
    <x v="16"/>
    <x v="1535"/>
    <x v="1535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x v="20"/>
    <x v="8"/>
    <x v="16"/>
    <x v="1536"/>
    <x v="1536"/>
    <x v="2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x v="20"/>
    <x v="8"/>
    <x v="16"/>
    <x v="1537"/>
    <x v="1537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x v="20"/>
    <x v="8"/>
    <x v="16"/>
    <x v="1538"/>
    <x v="1538"/>
    <x v="2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x v="11"/>
    <x v="4"/>
    <x v="16"/>
    <x v="1539"/>
    <x v="1539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x v="11"/>
    <x v="4"/>
    <x v="16"/>
    <x v="1540"/>
    <x v="1540"/>
    <x v="5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x v="11"/>
    <x v="4"/>
    <x v="16"/>
    <x v="1541"/>
    <x v="154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x v="11"/>
    <x v="4"/>
    <x v="16"/>
    <x v="1542"/>
    <x v="1542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x v="11"/>
    <x v="4"/>
    <x v="16"/>
    <x v="1543"/>
    <x v="1543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x v="11"/>
    <x v="4"/>
    <x v="16"/>
    <x v="1544"/>
    <x v="154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x v="11"/>
    <x v="4"/>
    <x v="16"/>
    <x v="1545"/>
    <x v="1545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x v="11"/>
    <x v="4"/>
    <x v="16"/>
    <x v="1546"/>
    <x v="1546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x v="11"/>
    <x v="4"/>
    <x v="16"/>
    <x v="1547"/>
    <x v="1547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x v="11"/>
    <x v="4"/>
    <x v="16"/>
    <x v="1548"/>
    <x v="1548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x v="11"/>
    <x v="4"/>
    <x v="16"/>
    <x v="1549"/>
    <x v="15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x v="11"/>
    <x v="4"/>
    <x v="16"/>
    <x v="1550"/>
    <x v="1550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x v="11"/>
    <x v="4"/>
    <x v="16"/>
    <x v="1551"/>
    <x v="1551"/>
    <x v="3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x v="11"/>
    <x v="4"/>
    <x v="16"/>
    <x v="1552"/>
    <x v="1552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x v="11"/>
    <x v="4"/>
    <x v="16"/>
    <x v="1553"/>
    <x v="155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x v="11"/>
    <x v="4"/>
    <x v="16"/>
    <x v="1554"/>
    <x v="155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x v="11"/>
    <x v="4"/>
    <x v="16"/>
    <x v="1555"/>
    <x v="1555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x v="11"/>
    <x v="4"/>
    <x v="16"/>
    <x v="1556"/>
    <x v="1556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x v="11"/>
    <x v="4"/>
    <x v="16"/>
    <x v="1557"/>
    <x v="1557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x v="11"/>
    <x v="4"/>
    <x v="16"/>
    <x v="1558"/>
    <x v="1558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x v="11"/>
    <x v="4"/>
    <x v="16"/>
    <x v="1559"/>
    <x v="1559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x v="11"/>
    <x v="4"/>
    <x v="16"/>
    <x v="1560"/>
    <x v="156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x v="11"/>
    <x v="4"/>
    <x v="16"/>
    <x v="1561"/>
    <x v="1561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x v="11"/>
    <x v="4"/>
    <x v="16"/>
    <x v="1562"/>
    <x v="156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x v="11"/>
    <x v="4"/>
    <x v="16"/>
    <x v="1563"/>
    <x v="156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x v="11"/>
    <x v="4"/>
    <x v="16"/>
    <x v="1564"/>
    <x v="1564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x v="11"/>
    <x v="4"/>
    <x v="16"/>
    <x v="1565"/>
    <x v="1565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x v="11"/>
    <x v="4"/>
    <x v="16"/>
    <x v="1566"/>
    <x v="1566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x v="11"/>
    <x v="4"/>
    <x v="16"/>
    <x v="1567"/>
    <x v="156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x v="11"/>
    <x v="4"/>
    <x v="16"/>
    <x v="1568"/>
    <x v="1568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x v="11"/>
    <x v="4"/>
    <x v="16"/>
    <x v="1569"/>
    <x v="1569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x v="11"/>
    <x v="4"/>
    <x v="16"/>
    <x v="1570"/>
    <x v="1570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x v="11"/>
    <x v="4"/>
    <x v="16"/>
    <x v="1571"/>
    <x v="1571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x v="11"/>
    <x v="4"/>
    <x v="16"/>
    <x v="1572"/>
    <x v="1572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x v="11"/>
    <x v="4"/>
    <x v="16"/>
    <x v="1573"/>
    <x v="1573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x v="11"/>
    <x v="4"/>
    <x v="16"/>
    <x v="1574"/>
    <x v="1574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x v="11"/>
    <x v="4"/>
    <x v="16"/>
    <x v="1575"/>
    <x v="1575"/>
    <x v="3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x v="14"/>
    <x v="4"/>
    <x v="16"/>
    <x v="1576"/>
    <x v="1576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x v="14"/>
    <x v="4"/>
    <x v="16"/>
    <x v="1577"/>
    <x v="1577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x v="14"/>
    <x v="4"/>
    <x v="16"/>
    <x v="1578"/>
    <x v="157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x v="14"/>
    <x v="4"/>
    <x v="16"/>
    <x v="1579"/>
    <x v="157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x v="14"/>
    <x v="4"/>
    <x v="16"/>
    <x v="1580"/>
    <x v="158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x v="14"/>
    <x v="4"/>
    <x v="16"/>
    <x v="1581"/>
    <x v="1581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x v="14"/>
    <x v="4"/>
    <x v="16"/>
    <x v="1582"/>
    <x v="1582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x v="14"/>
    <x v="4"/>
    <x v="16"/>
    <x v="1583"/>
    <x v="158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x v="14"/>
    <x v="4"/>
    <x v="16"/>
    <x v="1584"/>
    <x v="158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x v="14"/>
    <x v="4"/>
    <x v="16"/>
    <x v="1585"/>
    <x v="1585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x v="14"/>
    <x v="4"/>
    <x v="16"/>
    <x v="1586"/>
    <x v="1586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x v="14"/>
    <x v="4"/>
    <x v="16"/>
    <x v="1587"/>
    <x v="1587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x v="14"/>
    <x v="4"/>
    <x v="16"/>
    <x v="1588"/>
    <x v="1588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x v="14"/>
    <x v="4"/>
    <x v="16"/>
    <x v="1589"/>
    <x v="1589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x v="14"/>
    <x v="4"/>
    <x v="16"/>
    <x v="1590"/>
    <x v="159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x v="14"/>
    <x v="4"/>
    <x v="16"/>
    <x v="1591"/>
    <x v="159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x v="14"/>
    <x v="4"/>
    <x v="16"/>
    <x v="1592"/>
    <x v="1592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x v="14"/>
    <x v="4"/>
    <x v="16"/>
    <x v="1593"/>
    <x v="159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x v="14"/>
    <x v="4"/>
    <x v="16"/>
    <x v="1594"/>
    <x v="1594"/>
    <x v="5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x v="14"/>
    <x v="4"/>
    <x v="16"/>
    <x v="1595"/>
    <x v="1595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x v="14"/>
    <x v="4"/>
    <x v="16"/>
    <x v="1596"/>
    <x v="1596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x v="14"/>
    <x v="4"/>
    <x v="16"/>
    <x v="1597"/>
    <x v="15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x v="14"/>
    <x v="4"/>
    <x v="16"/>
    <x v="1598"/>
    <x v="1598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x v="14"/>
    <x v="4"/>
    <x v="16"/>
    <x v="1599"/>
    <x v="1599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x v="14"/>
    <x v="4"/>
    <x v="16"/>
    <x v="1600"/>
    <x v="1600"/>
    <x v="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x v="14"/>
    <x v="4"/>
    <x v="16"/>
    <x v="1601"/>
    <x v="1601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x v="14"/>
    <x v="4"/>
    <x v="16"/>
    <x v="1602"/>
    <x v="1602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x v="14"/>
    <x v="4"/>
    <x v="16"/>
    <x v="1603"/>
    <x v="1603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x v="14"/>
    <x v="4"/>
    <x v="16"/>
    <x v="1604"/>
    <x v="1604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x v="14"/>
    <x v="4"/>
    <x v="16"/>
    <x v="1605"/>
    <x v="160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x v="14"/>
    <x v="4"/>
    <x v="16"/>
    <x v="1606"/>
    <x v="1606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x v="14"/>
    <x v="4"/>
    <x v="16"/>
    <x v="1607"/>
    <x v="160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x v="14"/>
    <x v="4"/>
    <x v="16"/>
    <x v="1608"/>
    <x v="1608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x v="14"/>
    <x v="4"/>
    <x v="16"/>
    <x v="1609"/>
    <x v="1609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x v="14"/>
    <x v="4"/>
    <x v="16"/>
    <x v="1610"/>
    <x v="1610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x v="14"/>
    <x v="4"/>
    <x v="16"/>
    <x v="1611"/>
    <x v="161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x v="14"/>
    <x v="4"/>
    <x v="16"/>
    <x v="1612"/>
    <x v="161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x v="14"/>
    <x v="4"/>
    <x v="16"/>
    <x v="1613"/>
    <x v="1613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x v="14"/>
    <x v="4"/>
    <x v="16"/>
    <x v="1614"/>
    <x v="161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x v="24"/>
    <x v="2"/>
    <x v="16"/>
    <x v="1615"/>
    <x v="1615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x v="24"/>
    <x v="2"/>
    <x v="16"/>
    <x v="1616"/>
    <x v="1616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x v="24"/>
    <x v="2"/>
    <x v="16"/>
    <x v="1617"/>
    <x v="161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x v="24"/>
    <x v="2"/>
    <x v="16"/>
    <x v="1618"/>
    <x v="1618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x v="24"/>
    <x v="2"/>
    <x v="16"/>
    <x v="1619"/>
    <x v="1619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x v="24"/>
    <x v="2"/>
    <x v="16"/>
    <x v="1620"/>
    <x v="1620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x v="24"/>
    <x v="2"/>
    <x v="16"/>
    <x v="1621"/>
    <x v="162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x v="24"/>
    <x v="2"/>
    <x v="16"/>
    <x v="1622"/>
    <x v="162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x v="24"/>
    <x v="2"/>
    <x v="16"/>
    <x v="1623"/>
    <x v="1623"/>
    <x v="2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x v="24"/>
    <x v="2"/>
    <x v="16"/>
    <x v="1624"/>
    <x v="1624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x v="24"/>
    <x v="2"/>
    <x v="16"/>
    <x v="1625"/>
    <x v="1625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x v="24"/>
    <x v="2"/>
    <x v="16"/>
    <x v="1626"/>
    <x v="162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x v="24"/>
    <x v="2"/>
    <x v="16"/>
    <x v="1627"/>
    <x v="1627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x v="24"/>
    <x v="2"/>
    <x v="16"/>
    <x v="1628"/>
    <x v="162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x v="24"/>
    <x v="2"/>
    <x v="16"/>
    <x v="1629"/>
    <x v="1629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x v="24"/>
    <x v="2"/>
    <x v="16"/>
    <x v="1630"/>
    <x v="1630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x v="24"/>
    <x v="2"/>
    <x v="16"/>
    <x v="1631"/>
    <x v="163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x v="24"/>
    <x v="2"/>
    <x v="16"/>
    <x v="1632"/>
    <x v="1632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x v="24"/>
    <x v="2"/>
    <x v="16"/>
    <x v="1633"/>
    <x v="1633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x v="24"/>
    <x v="2"/>
    <x v="16"/>
    <x v="1634"/>
    <x v="163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x v="24"/>
    <x v="2"/>
    <x v="16"/>
    <x v="1635"/>
    <x v="1635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x v="24"/>
    <x v="2"/>
    <x v="16"/>
    <x v="1636"/>
    <x v="1636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x v="24"/>
    <x v="2"/>
    <x v="16"/>
    <x v="1637"/>
    <x v="1637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x v="24"/>
    <x v="2"/>
    <x v="16"/>
    <x v="1638"/>
    <x v="1638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x v="24"/>
    <x v="2"/>
    <x v="16"/>
    <x v="1639"/>
    <x v="163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x v="24"/>
    <x v="2"/>
    <x v="16"/>
    <x v="1640"/>
    <x v="1640"/>
    <x v="2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x v="24"/>
    <x v="2"/>
    <x v="16"/>
    <x v="1641"/>
    <x v="1641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x v="24"/>
    <x v="2"/>
    <x v="16"/>
    <x v="1642"/>
    <x v="164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x v="24"/>
    <x v="2"/>
    <x v="16"/>
    <x v="1643"/>
    <x v="1643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x v="24"/>
    <x v="2"/>
    <x v="16"/>
    <x v="1644"/>
    <x v="1644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x v="24"/>
    <x v="2"/>
    <x v="16"/>
    <x v="1645"/>
    <x v="1645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x v="24"/>
    <x v="2"/>
    <x v="16"/>
    <x v="1646"/>
    <x v="164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x v="24"/>
    <x v="2"/>
    <x v="16"/>
    <x v="1647"/>
    <x v="1647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x v="24"/>
    <x v="2"/>
    <x v="16"/>
    <x v="1648"/>
    <x v="164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x v="24"/>
    <x v="2"/>
    <x v="16"/>
    <x v="1649"/>
    <x v="164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x v="24"/>
    <x v="2"/>
    <x v="16"/>
    <x v="1650"/>
    <x v="165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x v="24"/>
    <x v="2"/>
    <x v="16"/>
    <x v="1651"/>
    <x v="1651"/>
    <x v="6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x v="24"/>
    <x v="2"/>
    <x v="16"/>
    <x v="1652"/>
    <x v="165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x v="24"/>
    <x v="2"/>
    <x v="16"/>
    <x v="1653"/>
    <x v="1653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x v="24"/>
    <x v="2"/>
    <x v="16"/>
    <x v="1654"/>
    <x v="165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x v="24"/>
    <x v="2"/>
    <x v="16"/>
    <x v="1655"/>
    <x v="1655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x v="24"/>
    <x v="2"/>
    <x v="16"/>
    <x v="1656"/>
    <x v="1656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x v="24"/>
    <x v="2"/>
    <x v="16"/>
    <x v="1657"/>
    <x v="1657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x v="24"/>
    <x v="2"/>
    <x v="16"/>
    <x v="1658"/>
    <x v="1658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x v="24"/>
    <x v="2"/>
    <x v="16"/>
    <x v="1659"/>
    <x v="165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x v="24"/>
    <x v="2"/>
    <x v="16"/>
    <x v="1660"/>
    <x v="166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x v="24"/>
    <x v="2"/>
    <x v="16"/>
    <x v="1661"/>
    <x v="166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x v="24"/>
    <x v="2"/>
    <x v="16"/>
    <x v="1662"/>
    <x v="166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x v="24"/>
    <x v="2"/>
    <x v="16"/>
    <x v="1663"/>
    <x v="166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x v="24"/>
    <x v="2"/>
    <x v="16"/>
    <x v="1664"/>
    <x v="1664"/>
    <x v="5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x v="24"/>
    <x v="2"/>
    <x v="16"/>
    <x v="1665"/>
    <x v="166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x v="24"/>
    <x v="2"/>
    <x v="16"/>
    <x v="1666"/>
    <x v="1666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x v="24"/>
    <x v="2"/>
    <x v="16"/>
    <x v="1667"/>
    <x v="1667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x v="24"/>
    <x v="2"/>
    <x v="16"/>
    <x v="1668"/>
    <x v="166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x v="24"/>
    <x v="2"/>
    <x v="16"/>
    <x v="1669"/>
    <x v="1669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x v="24"/>
    <x v="2"/>
    <x v="16"/>
    <x v="1670"/>
    <x v="167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x v="24"/>
    <x v="2"/>
    <x v="16"/>
    <x v="1671"/>
    <x v="1671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x v="24"/>
    <x v="2"/>
    <x v="16"/>
    <x v="1672"/>
    <x v="1672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x v="24"/>
    <x v="2"/>
    <x v="16"/>
    <x v="1673"/>
    <x v="1673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x v="24"/>
    <x v="2"/>
    <x v="16"/>
    <x v="1674"/>
    <x v="1674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x v="24"/>
    <x v="2"/>
    <x v="16"/>
    <x v="1675"/>
    <x v="1675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x v="24"/>
    <x v="2"/>
    <x v="16"/>
    <x v="1676"/>
    <x v="1676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x v="24"/>
    <x v="2"/>
    <x v="16"/>
    <x v="1677"/>
    <x v="167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x v="24"/>
    <x v="2"/>
    <x v="16"/>
    <x v="1678"/>
    <x v="1678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x v="24"/>
    <x v="2"/>
    <x v="16"/>
    <x v="1679"/>
    <x v="1679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x v="24"/>
    <x v="2"/>
    <x v="16"/>
    <x v="1680"/>
    <x v="168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x v="24"/>
    <x v="2"/>
    <x v="16"/>
    <x v="1681"/>
    <x v="168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x v="24"/>
    <x v="2"/>
    <x v="16"/>
    <x v="1682"/>
    <x v="168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x v="24"/>
    <x v="2"/>
    <x v="16"/>
    <x v="1683"/>
    <x v="168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x v="24"/>
    <x v="2"/>
    <x v="16"/>
    <x v="1684"/>
    <x v="168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x v="24"/>
    <x v="2"/>
    <x v="16"/>
    <x v="1685"/>
    <x v="1685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x v="24"/>
    <x v="2"/>
    <x v="16"/>
    <x v="1686"/>
    <x v="168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x v="24"/>
    <x v="2"/>
    <x v="16"/>
    <x v="1687"/>
    <x v="1687"/>
    <x v="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x v="24"/>
    <x v="2"/>
    <x v="16"/>
    <x v="1688"/>
    <x v="1688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x v="24"/>
    <x v="2"/>
    <x v="16"/>
    <x v="1689"/>
    <x v="1689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x v="24"/>
    <x v="2"/>
    <x v="16"/>
    <x v="1690"/>
    <x v="169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x v="24"/>
    <x v="2"/>
    <x v="16"/>
    <x v="1691"/>
    <x v="169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x v="24"/>
    <x v="2"/>
    <x v="16"/>
    <x v="1692"/>
    <x v="169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x v="24"/>
    <x v="2"/>
    <x v="16"/>
    <x v="1693"/>
    <x v="169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x v="24"/>
    <x v="2"/>
    <x v="16"/>
    <x v="1694"/>
    <x v="1694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x v="24"/>
    <x v="2"/>
    <x v="16"/>
    <x v="1695"/>
    <x v="169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x v="24"/>
    <x v="2"/>
    <x v="16"/>
    <x v="1696"/>
    <x v="1696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x v="24"/>
    <x v="2"/>
    <x v="16"/>
    <x v="1697"/>
    <x v="1697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x v="24"/>
    <x v="2"/>
    <x v="16"/>
    <x v="1698"/>
    <x v="1698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x v="24"/>
    <x v="2"/>
    <x v="16"/>
    <x v="1699"/>
    <x v="1699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x v="24"/>
    <x v="2"/>
    <x v="16"/>
    <x v="1700"/>
    <x v="1700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x v="24"/>
    <x v="2"/>
    <x v="16"/>
    <x v="1701"/>
    <x v="1701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x v="24"/>
    <x v="2"/>
    <x v="16"/>
    <x v="1702"/>
    <x v="170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x v="24"/>
    <x v="2"/>
    <x v="16"/>
    <x v="1703"/>
    <x v="1703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x v="14"/>
    <x v="4"/>
    <x v="16"/>
    <x v="1704"/>
    <x v="170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x v="14"/>
    <x v="4"/>
    <x v="16"/>
    <x v="1705"/>
    <x v="1705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x v="14"/>
    <x v="4"/>
    <x v="16"/>
    <x v="1706"/>
    <x v="1706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x v="14"/>
    <x v="4"/>
    <x v="16"/>
    <x v="1707"/>
    <x v="1707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x v="14"/>
    <x v="4"/>
    <x v="16"/>
    <x v="1708"/>
    <x v="1708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x v="14"/>
    <x v="4"/>
    <x v="16"/>
    <x v="1709"/>
    <x v="170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x v="14"/>
    <x v="4"/>
    <x v="16"/>
    <x v="1710"/>
    <x v="17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x v="14"/>
    <x v="4"/>
    <x v="16"/>
    <x v="1711"/>
    <x v="1711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x v="14"/>
    <x v="4"/>
    <x v="16"/>
    <x v="1712"/>
    <x v="171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x v="14"/>
    <x v="4"/>
    <x v="16"/>
    <x v="1713"/>
    <x v="171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x v="14"/>
    <x v="4"/>
    <x v="16"/>
    <x v="1714"/>
    <x v="171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x v="14"/>
    <x v="4"/>
    <x v="16"/>
    <x v="1715"/>
    <x v="1715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x v="14"/>
    <x v="4"/>
    <x v="16"/>
    <x v="1716"/>
    <x v="1716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x v="14"/>
    <x v="4"/>
    <x v="16"/>
    <x v="1717"/>
    <x v="1717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x v="14"/>
    <x v="4"/>
    <x v="16"/>
    <x v="1718"/>
    <x v="1718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x v="14"/>
    <x v="4"/>
    <x v="16"/>
    <x v="1719"/>
    <x v="1719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x v="14"/>
    <x v="4"/>
    <x v="16"/>
    <x v="1720"/>
    <x v="1720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x v="14"/>
    <x v="4"/>
    <x v="16"/>
    <x v="1721"/>
    <x v="1721"/>
    <x v="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x v="14"/>
    <x v="4"/>
    <x v="16"/>
    <x v="1722"/>
    <x v="1722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x v="14"/>
    <x v="4"/>
    <x v="16"/>
    <x v="1723"/>
    <x v="1723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x v="14"/>
    <x v="4"/>
    <x v="16"/>
    <x v="1724"/>
    <x v="172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x v="14"/>
    <x v="4"/>
    <x v="16"/>
    <x v="1725"/>
    <x v="1725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x v="14"/>
    <x v="4"/>
    <x v="16"/>
    <x v="1726"/>
    <x v="1726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x v="14"/>
    <x v="4"/>
    <x v="16"/>
    <x v="1727"/>
    <x v="1727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x v="14"/>
    <x v="4"/>
    <x v="16"/>
    <x v="1728"/>
    <x v="172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x v="14"/>
    <x v="4"/>
    <x v="16"/>
    <x v="1729"/>
    <x v="1729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x v="14"/>
    <x v="4"/>
    <x v="16"/>
    <x v="1730"/>
    <x v="173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x v="14"/>
    <x v="4"/>
    <x v="16"/>
    <x v="1731"/>
    <x v="1731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x v="14"/>
    <x v="4"/>
    <x v="16"/>
    <x v="1732"/>
    <x v="1732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x v="14"/>
    <x v="4"/>
    <x v="16"/>
    <x v="1733"/>
    <x v="1733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x v="14"/>
    <x v="4"/>
    <x v="16"/>
    <x v="1734"/>
    <x v="1734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x v="14"/>
    <x v="4"/>
    <x v="16"/>
    <x v="1735"/>
    <x v="1735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x v="14"/>
    <x v="4"/>
    <x v="16"/>
    <x v="1736"/>
    <x v="173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x v="14"/>
    <x v="4"/>
    <x v="16"/>
    <x v="1737"/>
    <x v="1737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x v="14"/>
    <x v="4"/>
    <x v="16"/>
    <x v="1738"/>
    <x v="1738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x v="14"/>
    <x v="4"/>
    <x v="16"/>
    <x v="1739"/>
    <x v="1739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x v="14"/>
    <x v="4"/>
    <x v="16"/>
    <x v="1740"/>
    <x v="1740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x v="14"/>
    <x v="4"/>
    <x v="16"/>
    <x v="1741"/>
    <x v="1741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x v="14"/>
    <x v="4"/>
    <x v="16"/>
    <x v="1742"/>
    <x v="1742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x v="14"/>
    <x v="4"/>
    <x v="16"/>
    <x v="1743"/>
    <x v="1743"/>
    <x v="4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x v="11"/>
    <x v="4"/>
    <x v="16"/>
    <x v="1744"/>
    <x v="1744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x v="11"/>
    <x v="4"/>
    <x v="16"/>
    <x v="1745"/>
    <x v="1745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x v="11"/>
    <x v="4"/>
    <x v="16"/>
    <x v="1746"/>
    <x v="1746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x v="11"/>
    <x v="4"/>
    <x v="16"/>
    <x v="1747"/>
    <x v="174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x v="11"/>
    <x v="4"/>
    <x v="16"/>
    <x v="1748"/>
    <x v="1748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x v="11"/>
    <x v="4"/>
    <x v="16"/>
    <x v="1749"/>
    <x v="1749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x v="11"/>
    <x v="4"/>
    <x v="16"/>
    <x v="1750"/>
    <x v="175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x v="11"/>
    <x v="4"/>
    <x v="16"/>
    <x v="1751"/>
    <x v="1751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x v="11"/>
    <x v="4"/>
    <x v="16"/>
    <x v="1752"/>
    <x v="175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x v="11"/>
    <x v="4"/>
    <x v="16"/>
    <x v="1753"/>
    <x v="1753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x v="11"/>
    <x v="4"/>
    <x v="16"/>
    <x v="1754"/>
    <x v="1754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x v="11"/>
    <x v="4"/>
    <x v="16"/>
    <x v="1755"/>
    <x v="1755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x v="11"/>
    <x v="4"/>
    <x v="16"/>
    <x v="1756"/>
    <x v="1756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x v="11"/>
    <x v="4"/>
    <x v="16"/>
    <x v="1757"/>
    <x v="1757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x v="11"/>
    <x v="4"/>
    <x v="16"/>
    <x v="1758"/>
    <x v="1758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x v="11"/>
    <x v="4"/>
    <x v="16"/>
    <x v="1759"/>
    <x v="1759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x v="11"/>
    <x v="4"/>
    <x v="16"/>
    <x v="1760"/>
    <x v="1760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x v="11"/>
    <x v="4"/>
    <x v="16"/>
    <x v="1761"/>
    <x v="176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x v="25"/>
    <x v="6"/>
    <x v="16"/>
    <x v="1762"/>
    <x v="1762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x v="25"/>
    <x v="6"/>
    <x v="16"/>
    <x v="1763"/>
    <x v="1763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x v="25"/>
    <x v="6"/>
    <x v="16"/>
    <x v="1764"/>
    <x v="1764"/>
    <x v="2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x v="25"/>
    <x v="6"/>
    <x v="16"/>
    <x v="1765"/>
    <x v="1765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x v="25"/>
    <x v="6"/>
    <x v="16"/>
    <x v="1766"/>
    <x v="1766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x v="25"/>
    <x v="6"/>
    <x v="16"/>
    <x v="1767"/>
    <x v="176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x v="25"/>
    <x v="6"/>
    <x v="16"/>
    <x v="1768"/>
    <x v="1768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x v="25"/>
    <x v="6"/>
    <x v="16"/>
    <x v="1769"/>
    <x v="1769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x v="25"/>
    <x v="6"/>
    <x v="16"/>
    <x v="1770"/>
    <x v="1770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x v="25"/>
    <x v="6"/>
    <x v="16"/>
    <x v="1771"/>
    <x v="1771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x v="25"/>
    <x v="6"/>
    <x v="16"/>
    <x v="1772"/>
    <x v="1772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x v="25"/>
    <x v="6"/>
    <x v="16"/>
    <x v="1773"/>
    <x v="1773"/>
    <x v="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x v="15"/>
    <x v="4"/>
    <x v="16"/>
    <x v="1774"/>
    <x v="1774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x v="15"/>
    <x v="4"/>
    <x v="16"/>
    <x v="1775"/>
    <x v="177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x v="15"/>
    <x v="4"/>
    <x v="16"/>
    <x v="1776"/>
    <x v="1776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x v="15"/>
    <x v="4"/>
    <x v="16"/>
    <x v="1777"/>
    <x v="1777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x v="15"/>
    <x v="4"/>
    <x v="16"/>
    <x v="1778"/>
    <x v="177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x v="15"/>
    <x v="4"/>
    <x v="16"/>
    <x v="1779"/>
    <x v="1779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x v="15"/>
    <x v="4"/>
    <x v="16"/>
    <x v="1780"/>
    <x v="178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x v="15"/>
    <x v="4"/>
    <x v="16"/>
    <x v="1781"/>
    <x v="178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x v="15"/>
    <x v="4"/>
    <x v="16"/>
    <x v="1782"/>
    <x v="178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x v="15"/>
    <x v="4"/>
    <x v="16"/>
    <x v="1783"/>
    <x v="1783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x v="15"/>
    <x v="4"/>
    <x v="16"/>
    <x v="1784"/>
    <x v="1784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x v="15"/>
    <x v="4"/>
    <x v="16"/>
    <x v="1785"/>
    <x v="178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x v="15"/>
    <x v="4"/>
    <x v="16"/>
    <x v="1786"/>
    <x v="178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x v="15"/>
    <x v="4"/>
    <x v="16"/>
    <x v="1787"/>
    <x v="178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x v="15"/>
    <x v="4"/>
    <x v="16"/>
    <x v="1788"/>
    <x v="1788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x v="15"/>
    <x v="4"/>
    <x v="16"/>
    <x v="1789"/>
    <x v="1789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x v="15"/>
    <x v="4"/>
    <x v="16"/>
    <x v="1790"/>
    <x v="179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x v="25"/>
    <x v="6"/>
    <x v="16"/>
    <x v="1791"/>
    <x v="179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x v="25"/>
    <x v="6"/>
    <x v="16"/>
    <x v="1792"/>
    <x v="1792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x v="25"/>
    <x v="6"/>
    <x v="16"/>
    <x v="1793"/>
    <x v="1793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x v="25"/>
    <x v="6"/>
    <x v="16"/>
    <x v="1794"/>
    <x v="179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x v="25"/>
    <x v="6"/>
    <x v="16"/>
    <x v="1795"/>
    <x v="1795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x v="25"/>
    <x v="6"/>
    <x v="16"/>
    <x v="1796"/>
    <x v="1796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x v="25"/>
    <x v="6"/>
    <x v="16"/>
    <x v="1797"/>
    <x v="1797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x v="25"/>
    <x v="6"/>
    <x v="16"/>
    <x v="1798"/>
    <x v="1798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x v="25"/>
    <x v="6"/>
    <x v="16"/>
    <x v="1799"/>
    <x v="1799"/>
    <x v="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x v="25"/>
    <x v="6"/>
    <x v="16"/>
    <x v="1800"/>
    <x v="1800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x v="25"/>
    <x v="6"/>
    <x v="16"/>
    <x v="1801"/>
    <x v="1801"/>
    <x v="3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x v="25"/>
    <x v="6"/>
    <x v="16"/>
    <x v="1802"/>
    <x v="1802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x v="25"/>
    <x v="6"/>
    <x v="16"/>
    <x v="1803"/>
    <x v="1803"/>
    <x v="2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x v="25"/>
    <x v="6"/>
    <x v="16"/>
    <x v="1804"/>
    <x v="1804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x v="25"/>
    <x v="6"/>
    <x v="16"/>
    <x v="1805"/>
    <x v="1805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x v="25"/>
    <x v="6"/>
    <x v="16"/>
    <x v="1806"/>
    <x v="1806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x v="25"/>
    <x v="6"/>
    <x v="16"/>
    <x v="1807"/>
    <x v="1807"/>
    <x v="3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x v="25"/>
    <x v="6"/>
    <x v="16"/>
    <x v="1808"/>
    <x v="1808"/>
    <x v="0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x v="25"/>
    <x v="6"/>
    <x v="16"/>
    <x v="1809"/>
    <x v="1809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x v="25"/>
    <x v="6"/>
    <x v="16"/>
    <x v="1810"/>
    <x v="1810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x v="25"/>
    <x v="6"/>
    <x v="16"/>
    <x v="1811"/>
    <x v="1811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x v="25"/>
    <x v="6"/>
    <x v="16"/>
    <x v="1812"/>
    <x v="1812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x v="25"/>
    <x v="6"/>
    <x v="16"/>
    <x v="1813"/>
    <x v="1813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x v="25"/>
    <x v="6"/>
    <x v="16"/>
    <x v="1814"/>
    <x v="1814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x v="25"/>
    <x v="6"/>
    <x v="16"/>
    <x v="1815"/>
    <x v="1815"/>
    <x v="0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x v="25"/>
    <x v="6"/>
    <x v="16"/>
    <x v="1816"/>
    <x v="1816"/>
    <x v="3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x v="25"/>
    <x v="6"/>
    <x v="16"/>
    <x v="1817"/>
    <x v="1817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x v="25"/>
    <x v="6"/>
    <x v="16"/>
    <x v="1818"/>
    <x v="1818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x v="25"/>
    <x v="6"/>
    <x v="16"/>
    <x v="1819"/>
    <x v="1819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x v="25"/>
    <x v="6"/>
    <x v="16"/>
    <x v="1820"/>
    <x v="1820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x v="25"/>
    <x v="6"/>
    <x v="16"/>
    <x v="1821"/>
    <x v="182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x v="25"/>
    <x v="6"/>
    <x v="16"/>
    <x v="1822"/>
    <x v="182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x v="25"/>
    <x v="6"/>
    <x v="16"/>
    <x v="1823"/>
    <x v="182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x v="25"/>
    <x v="6"/>
    <x v="16"/>
    <x v="1824"/>
    <x v="1824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x v="25"/>
    <x v="6"/>
    <x v="16"/>
    <x v="1825"/>
    <x v="1825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x v="25"/>
    <x v="6"/>
    <x v="16"/>
    <x v="1826"/>
    <x v="1826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x v="25"/>
    <x v="6"/>
    <x v="16"/>
    <x v="1827"/>
    <x v="1827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x v="25"/>
    <x v="6"/>
    <x v="16"/>
    <x v="1828"/>
    <x v="1828"/>
    <x v="5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x v="25"/>
    <x v="6"/>
    <x v="16"/>
    <x v="1829"/>
    <x v="182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x v="25"/>
    <x v="6"/>
    <x v="16"/>
    <x v="1830"/>
    <x v="1830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x v="11"/>
    <x v="4"/>
    <x v="16"/>
    <x v="1831"/>
    <x v="1831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x v="11"/>
    <x v="4"/>
    <x v="16"/>
    <x v="1832"/>
    <x v="183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x v="11"/>
    <x v="4"/>
    <x v="16"/>
    <x v="1833"/>
    <x v="1833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x v="11"/>
    <x v="4"/>
    <x v="16"/>
    <x v="1834"/>
    <x v="183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x v="11"/>
    <x v="4"/>
    <x v="16"/>
    <x v="1835"/>
    <x v="1835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x v="11"/>
    <x v="4"/>
    <x v="16"/>
    <x v="1836"/>
    <x v="183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x v="11"/>
    <x v="4"/>
    <x v="16"/>
    <x v="1837"/>
    <x v="183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x v="11"/>
    <x v="4"/>
    <x v="16"/>
    <x v="1838"/>
    <x v="1838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x v="11"/>
    <x v="4"/>
    <x v="16"/>
    <x v="1839"/>
    <x v="183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x v="11"/>
    <x v="4"/>
    <x v="16"/>
    <x v="1840"/>
    <x v="184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x v="11"/>
    <x v="4"/>
    <x v="16"/>
    <x v="1841"/>
    <x v="184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x v="11"/>
    <x v="4"/>
    <x v="16"/>
    <x v="1842"/>
    <x v="1842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x v="11"/>
    <x v="4"/>
    <x v="16"/>
    <x v="1843"/>
    <x v="184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x v="11"/>
    <x v="4"/>
    <x v="16"/>
    <x v="1844"/>
    <x v="184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x v="11"/>
    <x v="4"/>
    <x v="16"/>
    <x v="1845"/>
    <x v="1845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x v="11"/>
    <x v="4"/>
    <x v="16"/>
    <x v="1846"/>
    <x v="1846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x v="11"/>
    <x v="4"/>
    <x v="16"/>
    <x v="1847"/>
    <x v="1847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x v="11"/>
    <x v="4"/>
    <x v="16"/>
    <x v="1848"/>
    <x v="1848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x v="11"/>
    <x v="4"/>
    <x v="16"/>
    <x v="1849"/>
    <x v="18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x v="11"/>
    <x v="4"/>
    <x v="16"/>
    <x v="1850"/>
    <x v="1850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x v="14"/>
    <x v="4"/>
    <x v="16"/>
    <x v="1851"/>
    <x v="185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x v="14"/>
    <x v="4"/>
    <x v="16"/>
    <x v="1852"/>
    <x v="185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x v="14"/>
    <x v="4"/>
    <x v="16"/>
    <x v="1853"/>
    <x v="185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x v="14"/>
    <x v="4"/>
    <x v="16"/>
    <x v="185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x v="14"/>
    <x v="4"/>
    <x v="16"/>
    <x v="1855"/>
    <x v="1854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x v="14"/>
    <x v="4"/>
    <x v="16"/>
    <x v="1856"/>
    <x v="1855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x v="14"/>
    <x v="4"/>
    <x v="16"/>
    <x v="1857"/>
    <x v="185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x v="14"/>
    <x v="4"/>
    <x v="16"/>
    <x v="1858"/>
    <x v="1857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x v="14"/>
    <x v="4"/>
    <x v="16"/>
    <x v="1859"/>
    <x v="1858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x v="14"/>
    <x v="4"/>
    <x v="16"/>
    <x v="1860"/>
    <x v="1859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x v="14"/>
    <x v="4"/>
    <x v="16"/>
    <x v="1861"/>
    <x v="1860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x v="14"/>
    <x v="4"/>
    <x v="16"/>
    <x v="1862"/>
    <x v="1861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x v="14"/>
    <x v="4"/>
    <x v="16"/>
    <x v="1863"/>
    <x v="1862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x v="14"/>
    <x v="4"/>
    <x v="16"/>
    <x v="1864"/>
    <x v="1863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x v="14"/>
    <x v="4"/>
    <x v="16"/>
    <x v="1865"/>
    <x v="186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x v="14"/>
    <x v="4"/>
    <x v="16"/>
    <x v="1866"/>
    <x v="1865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x v="14"/>
    <x v="4"/>
    <x v="16"/>
    <x v="1867"/>
    <x v="186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x v="14"/>
    <x v="4"/>
    <x v="16"/>
    <x v="1868"/>
    <x v="1867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x v="14"/>
    <x v="4"/>
    <x v="16"/>
    <x v="1869"/>
    <x v="186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x v="14"/>
    <x v="4"/>
    <x v="16"/>
    <x v="1870"/>
    <x v="1869"/>
    <x v="3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x v="26"/>
    <x v="7"/>
    <x v="16"/>
    <x v="1871"/>
    <x v="187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x v="26"/>
    <x v="7"/>
    <x v="16"/>
    <x v="1872"/>
    <x v="1871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x v="26"/>
    <x v="7"/>
    <x v="16"/>
    <x v="1873"/>
    <x v="1872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x v="26"/>
    <x v="7"/>
    <x v="16"/>
    <x v="1874"/>
    <x v="1873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x v="26"/>
    <x v="7"/>
    <x v="16"/>
    <x v="1875"/>
    <x v="187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x v="26"/>
    <x v="7"/>
    <x v="16"/>
    <x v="1876"/>
    <x v="187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x v="26"/>
    <x v="7"/>
    <x v="16"/>
    <x v="1877"/>
    <x v="1876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x v="26"/>
    <x v="7"/>
    <x v="16"/>
    <x v="1878"/>
    <x v="1877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x v="26"/>
    <x v="7"/>
    <x v="16"/>
    <x v="1879"/>
    <x v="187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x v="26"/>
    <x v="7"/>
    <x v="16"/>
    <x v="1880"/>
    <x v="1879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x v="26"/>
    <x v="7"/>
    <x v="16"/>
    <x v="1881"/>
    <x v="188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x v="26"/>
    <x v="7"/>
    <x v="16"/>
    <x v="1882"/>
    <x v="188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x v="26"/>
    <x v="7"/>
    <x v="16"/>
    <x v="1883"/>
    <x v="1882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x v="26"/>
    <x v="7"/>
    <x v="16"/>
    <x v="1884"/>
    <x v="1883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x v="26"/>
    <x v="7"/>
    <x v="16"/>
    <x v="1885"/>
    <x v="1884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x v="26"/>
    <x v="7"/>
    <x v="16"/>
    <x v="1886"/>
    <x v="188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x v="26"/>
    <x v="7"/>
    <x v="16"/>
    <x v="1887"/>
    <x v="1886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x v="26"/>
    <x v="7"/>
    <x v="16"/>
    <x v="1888"/>
    <x v="1887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x v="26"/>
    <x v="7"/>
    <x v="16"/>
    <x v="1889"/>
    <x v="1888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x v="26"/>
    <x v="7"/>
    <x v="16"/>
    <x v="1890"/>
    <x v="188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x v="26"/>
    <x v="7"/>
    <x v="16"/>
    <x v="1891"/>
    <x v="189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x v="26"/>
    <x v="7"/>
    <x v="16"/>
    <x v="1892"/>
    <x v="1891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x v="26"/>
    <x v="7"/>
    <x v="16"/>
    <x v="1893"/>
    <x v="189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x v="26"/>
    <x v="7"/>
    <x v="16"/>
    <x v="1894"/>
    <x v="1893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x v="26"/>
    <x v="7"/>
    <x v="16"/>
    <x v="1895"/>
    <x v="1894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x v="26"/>
    <x v="7"/>
    <x v="16"/>
    <x v="1896"/>
    <x v="189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x v="26"/>
    <x v="7"/>
    <x v="16"/>
    <x v="1897"/>
    <x v="1896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x v="26"/>
    <x v="7"/>
    <x v="16"/>
    <x v="1898"/>
    <x v="1897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x v="26"/>
    <x v="7"/>
    <x v="16"/>
    <x v="1899"/>
    <x v="1898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x v="26"/>
    <x v="7"/>
    <x v="16"/>
    <x v="1900"/>
    <x v="189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x v="26"/>
    <x v="7"/>
    <x v="16"/>
    <x v="1901"/>
    <x v="1900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x v="26"/>
    <x v="7"/>
    <x v="16"/>
    <x v="1902"/>
    <x v="1901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x v="26"/>
    <x v="7"/>
    <x v="16"/>
    <x v="1903"/>
    <x v="190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x v="26"/>
    <x v="7"/>
    <x v="16"/>
    <x v="1904"/>
    <x v="1903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x v="14"/>
    <x v="4"/>
    <x v="16"/>
    <x v="1905"/>
    <x v="155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x v="14"/>
    <x v="4"/>
    <x v="16"/>
    <x v="1906"/>
    <x v="1904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x v="14"/>
    <x v="4"/>
    <x v="16"/>
    <x v="1907"/>
    <x v="1905"/>
    <x v="4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x v="14"/>
    <x v="4"/>
    <x v="16"/>
    <x v="1908"/>
    <x v="1906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x v="14"/>
    <x v="4"/>
    <x v="16"/>
    <x v="1909"/>
    <x v="1907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x v="14"/>
    <x v="4"/>
    <x v="16"/>
    <x v="1910"/>
    <x v="1908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x v="14"/>
    <x v="4"/>
    <x v="16"/>
    <x v="1911"/>
    <x v="1909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x v="14"/>
    <x v="4"/>
    <x v="16"/>
    <x v="1912"/>
    <x v="191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x v="27"/>
    <x v="4"/>
    <x v="16"/>
    <x v="1913"/>
    <x v="1911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x v="27"/>
    <x v="4"/>
    <x v="16"/>
    <x v="1914"/>
    <x v="1912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x v="27"/>
    <x v="4"/>
    <x v="16"/>
    <x v="1915"/>
    <x v="1913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x v="27"/>
    <x v="4"/>
    <x v="16"/>
    <x v="1916"/>
    <x v="1914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x v="27"/>
    <x v="4"/>
    <x v="16"/>
    <x v="1917"/>
    <x v="1915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x v="27"/>
    <x v="4"/>
    <x v="16"/>
    <x v="1918"/>
    <x v="1916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x v="27"/>
    <x v="4"/>
    <x v="16"/>
    <x v="1919"/>
    <x v="1917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x v="27"/>
    <x v="4"/>
    <x v="16"/>
    <x v="1920"/>
    <x v="1918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x v="27"/>
    <x v="4"/>
    <x v="16"/>
    <x v="1921"/>
    <x v="1919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x v="27"/>
    <x v="4"/>
    <x v="16"/>
    <x v="1922"/>
    <x v="192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x v="27"/>
    <x v="4"/>
    <x v="16"/>
    <x v="1923"/>
    <x v="192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x v="27"/>
    <x v="4"/>
    <x v="16"/>
    <x v="1924"/>
    <x v="192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x v="27"/>
    <x v="4"/>
    <x v="16"/>
    <x v="1925"/>
    <x v="192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x v="27"/>
    <x v="4"/>
    <x v="16"/>
    <x v="1926"/>
    <x v="1924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x v="27"/>
    <x v="4"/>
    <x v="16"/>
    <x v="1927"/>
    <x v="1925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x v="27"/>
    <x v="4"/>
    <x v="16"/>
    <x v="1928"/>
    <x v="1926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x v="27"/>
    <x v="4"/>
    <x v="16"/>
    <x v="1929"/>
    <x v="1927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x v="26"/>
    <x v="7"/>
    <x v="16"/>
    <x v="1930"/>
    <x v="1928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x v="26"/>
    <x v="7"/>
    <x v="16"/>
    <x v="1931"/>
    <x v="1929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x v="26"/>
    <x v="7"/>
    <x v="16"/>
    <x v="1932"/>
    <x v="193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x v="26"/>
    <x v="7"/>
    <x v="16"/>
    <x v="1933"/>
    <x v="1931"/>
    <x v="1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x v="28"/>
    <x v="3"/>
    <x v="16"/>
    <x v="1934"/>
    <x v="193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x v="28"/>
    <x v="3"/>
    <x v="16"/>
    <x v="1935"/>
    <x v="1933"/>
    <x v="3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x v="28"/>
    <x v="3"/>
    <x v="16"/>
    <x v="1936"/>
    <x v="1934"/>
    <x v="3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x v="28"/>
    <x v="3"/>
    <x v="16"/>
    <x v="1937"/>
    <x v="1935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x v="28"/>
    <x v="3"/>
    <x v="16"/>
    <x v="1938"/>
    <x v="1936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x v="28"/>
    <x v="3"/>
    <x v="16"/>
    <x v="1939"/>
    <x v="1937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x v="28"/>
    <x v="3"/>
    <x v="16"/>
    <x v="1940"/>
    <x v="193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x v="28"/>
    <x v="3"/>
    <x v="16"/>
    <x v="1941"/>
    <x v="1939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x v="28"/>
    <x v="3"/>
    <x v="16"/>
    <x v="1942"/>
    <x v="1940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x v="28"/>
    <x v="3"/>
    <x v="16"/>
    <x v="1943"/>
    <x v="1941"/>
    <x v="2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x v="28"/>
    <x v="3"/>
    <x v="16"/>
    <x v="1944"/>
    <x v="194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x v="28"/>
    <x v="3"/>
    <x v="16"/>
    <x v="1945"/>
    <x v="1943"/>
    <x v="0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x v="28"/>
    <x v="3"/>
    <x v="16"/>
    <x v="1946"/>
    <x v="1944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x v="28"/>
    <x v="3"/>
    <x v="16"/>
    <x v="1947"/>
    <x v="1945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x v="28"/>
    <x v="3"/>
    <x v="16"/>
    <x v="1948"/>
    <x v="194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x v="28"/>
    <x v="3"/>
    <x v="16"/>
    <x v="1949"/>
    <x v="194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x v="28"/>
    <x v="3"/>
    <x v="16"/>
    <x v="1950"/>
    <x v="1948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x v="28"/>
    <x v="3"/>
    <x v="16"/>
    <x v="1951"/>
    <x v="1949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x v="28"/>
    <x v="3"/>
    <x v="16"/>
    <x v="1952"/>
    <x v="195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x v="28"/>
    <x v="3"/>
    <x v="16"/>
    <x v="1953"/>
    <x v="1951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x v="28"/>
    <x v="3"/>
    <x v="16"/>
    <x v="1954"/>
    <x v="195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x v="10"/>
    <x v="3"/>
    <x v="16"/>
    <x v="1955"/>
    <x v="1953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x v="10"/>
    <x v="3"/>
    <x v="16"/>
    <x v="1956"/>
    <x v="1954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x v="10"/>
    <x v="3"/>
    <x v="16"/>
    <x v="1957"/>
    <x v="1955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x v="10"/>
    <x v="3"/>
    <x v="16"/>
    <x v="1958"/>
    <x v="1956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x v="10"/>
    <x v="3"/>
    <x v="16"/>
    <x v="1959"/>
    <x v="1957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x v="10"/>
    <x v="3"/>
    <x v="16"/>
    <x v="1960"/>
    <x v="1958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x v="10"/>
    <x v="3"/>
    <x v="16"/>
    <x v="1961"/>
    <x v="195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x v="10"/>
    <x v="3"/>
    <x v="16"/>
    <x v="1962"/>
    <x v="1960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x v="10"/>
    <x v="3"/>
    <x v="16"/>
    <x v="1963"/>
    <x v="196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x v="10"/>
    <x v="3"/>
    <x v="16"/>
    <x v="1964"/>
    <x v="1962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x v="10"/>
    <x v="3"/>
    <x v="16"/>
    <x v="1965"/>
    <x v="196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x v="10"/>
    <x v="3"/>
    <x v="16"/>
    <x v="1966"/>
    <x v="1964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x v="10"/>
    <x v="3"/>
    <x v="16"/>
    <x v="1967"/>
    <x v="1965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x v="10"/>
    <x v="3"/>
    <x v="16"/>
    <x v="1968"/>
    <x v="1966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x v="10"/>
    <x v="3"/>
    <x v="16"/>
    <x v="1969"/>
    <x v="196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x v="10"/>
    <x v="3"/>
    <x v="16"/>
    <x v="1970"/>
    <x v="196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x v="10"/>
    <x v="3"/>
    <x v="16"/>
    <x v="1971"/>
    <x v="196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x v="10"/>
    <x v="3"/>
    <x v="16"/>
    <x v="1972"/>
    <x v="1970"/>
    <x v="4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x v="29"/>
    <x v="8"/>
    <x v="16"/>
    <x v="1973"/>
    <x v="1971"/>
    <x v="3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x v="29"/>
    <x v="8"/>
    <x v="16"/>
    <x v="1974"/>
    <x v="1972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x v="29"/>
    <x v="8"/>
    <x v="16"/>
    <x v="1975"/>
    <x v="1973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x v="29"/>
    <x v="8"/>
    <x v="16"/>
    <x v="1976"/>
    <x v="1974"/>
    <x v="0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x v="29"/>
    <x v="8"/>
    <x v="16"/>
    <x v="1977"/>
    <x v="1975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x v="29"/>
    <x v="8"/>
    <x v="16"/>
    <x v="1978"/>
    <x v="1976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x v="29"/>
    <x v="8"/>
    <x v="16"/>
    <x v="1979"/>
    <x v="1977"/>
    <x v="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x v="29"/>
    <x v="8"/>
    <x v="16"/>
    <x v="1980"/>
    <x v="197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x v="29"/>
    <x v="8"/>
    <x v="16"/>
    <x v="1981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x v="29"/>
    <x v="8"/>
    <x v="16"/>
    <x v="1982"/>
    <x v="1979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x v="29"/>
    <x v="8"/>
    <x v="16"/>
    <x v="1983"/>
    <x v="1980"/>
    <x v="0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x v="29"/>
    <x v="8"/>
    <x v="16"/>
    <x v="1984"/>
    <x v="1981"/>
    <x v="3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x v="29"/>
    <x v="8"/>
    <x v="16"/>
    <x v="1985"/>
    <x v="1982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x v="29"/>
    <x v="8"/>
    <x v="16"/>
    <x v="1986"/>
    <x v="1983"/>
    <x v="3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x v="30"/>
    <x v="8"/>
    <x v="16"/>
    <x v="1987"/>
    <x v="1984"/>
    <x v="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x v="30"/>
    <x v="8"/>
    <x v="16"/>
    <x v="1988"/>
    <x v="1985"/>
    <x v="3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x v="30"/>
    <x v="8"/>
    <x v="16"/>
    <x v="1989"/>
    <x v="19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x v="30"/>
    <x v="8"/>
    <x v="16"/>
    <x v="1990"/>
    <x v="1987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x v="30"/>
    <x v="8"/>
    <x v="16"/>
    <x v="1991"/>
    <x v="1988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x v="30"/>
    <x v="8"/>
    <x v="16"/>
    <x v="1992"/>
    <x v="1989"/>
    <x v="0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x v="30"/>
    <x v="8"/>
    <x v="16"/>
    <x v="1993"/>
    <x v="1990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x v="30"/>
    <x v="8"/>
    <x v="16"/>
    <x v="1994"/>
    <x v="1991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x v="30"/>
    <x v="8"/>
    <x v="16"/>
    <x v="1995"/>
    <x v="199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x v="30"/>
    <x v="8"/>
    <x v="16"/>
    <x v="1996"/>
    <x v="1993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x v="30"/>
    <x v="8"/>
    <x v="16"/>
    <x v="1997"/>
    <x v="1994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x v="30"/>
    <x v="8"/>
    <x v="16"/>
    <x v="1998"/>
    <x v="1995"/>
    <x v="0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x v="30"/>
    <x v="8"/>
    <x v="16"/>
    <x v="1999"/>
    <x v="1996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x v="27"/>
    <x v="4"/>
    <x v="16"/>
    <x v="2000"/>
    <x v="1997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x v="27"/>
    <x v="4"/>
    <x v="16"/>
    <x v="2001"/>
    <x v="1998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x v="27"/>
    <x v="4"/>
    <x v="16"/>
    <x v="2002"/>
    <x v="1999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x v="27"/>
    <x v="4"/>
    <x v="16"/>
    <x v="2003"/>
    <x v="2000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x v="27"/>
    <x v="4"/>
    <x v="16"/>
    <x v="2004"/>
    <x v="2001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x v="27"/>
    <x v="4"/>
    <x v="16"/>
    <x v="2005"/>
    <x v="2002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x v="27"/>
    <x v="4"/>
    <x v="16"/>
    <x v="2006"/>
    <x v="2003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x v="27"/>
    <x v="4"/>
    <x v="16"/>
    <x v="2007"/>
    <x v="2004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x v="27"/>
    <x v="4"/>
    <x v="16"/>
    <x v="2008"/>
    <x v="2005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x v="27"/>
    <x v="4"/>
    <x v="16"/>
    <x v="2009"/>
    <x v="2006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x v="27"/>
    <x v="4"/>
    <x v="16"/>
    <x v="2010"/>
    <x v="2007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x v="27"/>
    <x v="4"/>
    <x v="16"/>
    <x v="2011"/>
    <x v="2008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x v="27"/>
    <x v="4"/>
    <x v="16"/>
    <x v="2012"/>
    <x v="2009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x v="27"/>
    <x v="4"/>
    <x v="16"/>
    <x v="2013"/>
    <x v="2010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x v="27"/>
    <x v="4"/>
    <x v="16"/>
    <x v="2014"/>
    <x v="2011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x v="27"/>
    <x v="4"/>
    <x v="16"/>
    <x v="2015"/>
    <x v="201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x v="27"/>
    <x v="4"/>
    <x v="16"/>
    <x v="2016"/>
    <x v="2013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x v="27"/>
    <x v="4"/>
    <x v="16"/>
    <x v="2017"/>
    <x v="2014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x v="27"/>
    <x v="4"/>
    <x v="16"/>
    <x v="2018"/>
    <x v="2015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x v="27"/>
    <x v="4"/>
    <x v="16"/>
    <x v="2019"/>
    <x v="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x v="27"/>
    <x v="4"/>
    <x v="16"/>
    <x v="2020"/>
    <x v="201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x v="27"/>
    <x v="4"/>
    <x v="16"/>
    <x v="2021"/>
    <x v="2018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x v="27"/>
    <x v="4"/>
    <x v="16"/>
    <x v="2022"/>
    <x v="2019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x v="27"/>
    <x v="4"/>
    <x v="16"/>
    <x v="2023"/>
    <x v="2020"/>
    <x v="3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x v="27"/>
    <x v="4"/>
    <x v="16"/>
    <x v="2024"/>
    <x v="202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x v="27"/>
    <x v="4"/>
    <x v="16"/>
    <x v="2025"/>
    <x v="2022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x v="27"/>
    <x v="4"/>
    <x v="16"/>
    <x v="2026"/>
    <x v="20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x v="27"/>
    <x v="4"/>
    <x v="16"/>
    <x v="2027"/>
    <x v="202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x v="27"/>
    <x v="4"/>
    <x v="16"/>
    <x v="2028"/>
    <x v="2025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x v="27"/>
    <x v="4"/>
    <x v="16"/>
    <x v="2029"/>
    <x v="2026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x v="27"/>
    <x v="4"/>
    <x v="16"/>
    <x v="2030"/>
    <x v="2027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x v="27"/>
    <x v="4"/>
    <x v="16"/>
    <x v="2031"/>
    <x v="2028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x v="27"/>
    <x v="4"/>
    <x v="16"/>
    <x v="2032"/>
    <x v="2029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x v="27"/>
    <x v="4"/>
    <x v="16"/>
    <x v="2033"/>
    <x v="2030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x v="27"/>
    <x v="4"/>
    <x v="16"/>
    <x v="2034"/>
    <x v="203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x v="27"/>
    <x v="4"/>
    <x v="16"/>
    <x v="2035"/>
    <x v="203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x v="27"/>
    <x v="4"/>
    <x v="16"/>
    <x v="2036"/>
    <x v="203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x v="20"/>
    <x v="8"/>
    <x v="16"/>
    <x v="2037"/>
    <x v="2034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x v="20"/>
    <x v="8"/>
    <x v="16"/>
    <x v="2038"/>
    <x v="2035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x v="20"/>
    <x v="8"/>
    <x v="16"/>
    <x v="2039"/>
    <x v="2036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x v="20"/>
    <x v="8"/>
    <x v="16"/>
    <x v="2040"/>
    <x v="2037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x v="20"/>
    <x v="8"/>
    <x v="16"/>
    <x v="2041"/>
    <x v="2038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x v="20"/>
    <x v="8"/>
    <x v="16"/>
    <x v="2042"/>
    <x v="2039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x v="20"/>
    <x v="8"/>
    <x v="16"/>
    <x v="2043"/>
    <x v="2040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x v="20"/>
    <x v="8"/>
    <x v="16"/>
    <x v="2044"/>
    <x v="204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x v="20"/>
    <x v="8"/>
    <x v="16"/>
    <x v="2045"/>
    <x v="2042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x v="20"/>
    <x v="8"/>
    <x v="16"/>
    <x v="2046"/>
    <x v="2043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x v="20"/>
    <x v="8"/>
    <x v="16"/>
    <x v="2047"/>
    <x v="204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x v="20"/>
    <x v="8"/>
    <x v="16"/>
    <x v="2048"/>
    <x v="204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x v="20"/>
    <x v="8"/>
    <x v="16"/>
    <x v="2049"/>
    <x v="2046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x v="20"/>
    <x v="8"/>
    <x v="16"/>
    <x v="2050"/>
    <x v="2047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x v="20"/>
    <x v="8"/>
    <x v="16"/>
    <x v="2051"/>
    <x v="2048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x v="20"/>
    <x v="8"/>
    <x v="16"/>
    <x v="2052"/>
    <x v="2049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x v="20"/>
    <x v="8"/>
    <x v="16"/>
    <x v="2053"/>
    <x v="2050"/>
    <x v="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x v="20"/>
    <x v="8"/>
    <x v="16"/>
    <x v="2054"/>
    <x v="2051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x v="20"/>
    <x v="8"/>
    <x v="16"/>
    <x v="2055"/>
    <x v="2052"/>
    <x v="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x v="20"/>
    <x v="8"/>
    <x v="16"/>
    <x v="2056"/>
    <x v="2053"/>
    <x v="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x v="20"/>
    <x v="8"/>
    <x v="16"/>
    <x v="2057"/>
    <x v="205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x v="20"/>
    <x v="8"/>
    <x v="16"/>
    <x v="2058"/>
    <x v="205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x v="20"/>
    <x v="8"/>
    <x v="16"/>
    <x v="2059"/>
    <x v="2056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x v="20"/>
    <x v="8"/>
    <x v="16"/>
    <x v="2060"/>
    <x v="205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x v="20"/>
    <x v="8"/>
    <x v="16"/>
    <x v="2061"/>
    <x v="2058"/>
    <x v="0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x v="20"/>
    <x v="8"/>
    <x v="16"/>
    <x v="2062"/>
    <x v="2059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x v="20"/>
    <x v="8"/>
    <x v="16"/>
    <x v="2063"/>
    <x v="2060"/>
    <x v="1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x v="20"/>
    <x v="8"/>
    <x v="16"/>
    <x v="2064"/>
    <x v="2061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x v="20"/>
    <x v="8"/>
    <x v="16"/>
    <x v="2065"/>
    <x v="2062"/>
    <x v="3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x v="20"/>
    <x v="8"/>
    <x v="16"/>
    <x v="2066"/>
    <x v="2063"/>
    <x v="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x v="20"/>
    <x v="8"/>
    <x v="16"/>
    <x v="2067"/>
    <x v="2064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x v="20"/>
    <x v="8"/>
    <x v="16"/>
    <x v="2068"/>
    <x v="206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x v="20"/>
    <x v="8"/>
    <x v="16"/>
    <x v="2069"/>
    <x v="206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x v="20"/>
    <x v="8"/>
    <x v="16"/>
    <x v="2070"/>
    <x v="2067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x v="18"/>
    <x v="6"/>
    <x v="16"/>
    <x v="2071"/>
    <x v="2068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x v="18"/>
    <x v="6"/>
    <x v="16"/>
    <x v="2072"/>
    <x v="2069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x v="18"/>
    <x v="6"/>
    <x v="16"/>
    <x v="2073"/>
    <x v="207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x v="18"/>
    <x v="6"/>
    <x v="16"/>
    <x v="2074"/>
    <x v="2071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x v="18"/>
    <x v="6"/>
    <x v="16"/>
    <x v="2075"/>
    <x v="207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x v="18"/>
    <x v="6"/>
    <x v="16"/>
    <x v="2076"/>
    <x v="2073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x v="18"/>
    <x v="6"/>
    <x v="16"/>
    <x v="2077"/>
    <x v="2074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x v="18"/>
    <x v="6"/>
    <x v="16"/>
    <x v="2078"/>
    <x v="207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x v="18"/>
    <x v="6"/>
    <x v="16"/>
    <x v="2079"/>
    <x v="2076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x v="18"/>
    <x v="6"/>
    <x v="16"/>
    <x v="2080"/>
    <x v="2077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x v="18"/>
    <x v="6"/>
    <x v="16"/>
    <x v="2081"/>
    <x v="2078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x v="18"/>
    <x v="6"/>
    <x v="16"/>
    <x v="2082"/>
    <x v="2079"/>
    <x v="2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x v="18"/>
    <x v="6"/>
    <x v="16"/>
    <x v="2083"/>
    <x v="2080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x v="31"/>
    <x v="2"/>
    <x v="16"/>
    <x v="2084"/>
    <x v="208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x v="31"/>
    <x v="2"/>
    <x v="16"/>
    <x v="2085"/>
    <x v="2082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x v="31"/>
    <x v="2"/>
    <x v="16"/>
    <x v="2086"/>
    <x v="2083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x v="31"/>
    <x v="2"/>
    <x v="16"/>
    <x v="2087"/>
    <x v="2084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x v="31"/>
    <x v="2"/>
    <x v="16"/>
    <x v="2088"/>
    <x v="208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x v="31"/>
    <x v="2"/>
    <x v="16"/>
    <x v="2089"/>
    <x v="208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x v="31"/>
    <x v="2"/>
    <x v="16"/>
    <x v="2090"/>
    <x v="208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x v="31"/>
    <x v="2"/>
    <x v="16"/>
    <x v="2091"/>
    <x v="208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x v="31"/>
    <x v="2"/>
    <x v="16"/>
    <x v="2092"/>
    <x v="2089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x v="31"/>
    <x v="2"/>
    <x v="16"/>
    <x v="2093"/>
    <x v="2090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x v="31"/>
    <x v="2"/>
    <x v="16"/>
    <x v="2094"/>
    <x v="2091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x v="31"/>
    <x v="2"/>
    <x v="16"/>
    <x v="2095"/>
    <x v="209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x v="31"/>
    <x v="2"/>
    <x v="16"/>
    <x v="2096"/>
    <x v="209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x v="32"/>
    <x v="8"/>
    <x v="16"/>
    <x v="2097"/>
    <x v="2094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x v="32"/>
    <x v="8"/>
    <x v="16"/>
    <x v="2098"/>
    <x v="2095"/>
    <x v="3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x v="32"/>
    <x v="8"/>
    <x v="16"/>
    <x v="2099"/>
    <x v="2096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x v="32"/>
    <x v="8"/>
    <x v="16"/>
    <x v="2100"/>
    <x v="2097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x v="32"/>
    <x v="8"/>
    <x v="16"/>
    <x v="2101"/>
    <x v="2098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x v="32"/>
    <x v="8"/>
    <x v="16"/>
    <x v="2102"/>
    <x v="2099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x v="32"/>
    <x v="8"/>
    <x v="16"/>
    <x v="2103"/>
    <x v="21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x v="32"/>
    <x v="8"/>
    <x v="16"/>
    <x v="2104"/>
    <x v="2101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x v="32"/>
    <x v="8"/>
    <x v="16"/>
    <x v="2105"/>
    <x v="210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x v="32"/>
    <x v="8"/>
    <x v="16"/>
    <x v="2106"/>
    <x v="2103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x v="32"/>
    <x v="8"/>
    <x v="16"/>
    <x v="2107"/>
    <x v="2104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x v="17"/>
    <x v="6"/>
    <x v="16"/>
    <x v="2108"/>
    <x v="2105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x v="17"/>
    <x v="6"/>
    <x v="16"/>
    <x v="2109"/>
    <x v="2106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x v="17"/>
    <x v="6"/>
    <x v="16"/>
    <x v="2110"/>
    <x v="2107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x v="17"/>
    <x v="6"/>
    <x v="16"/>
    <x v="2111"/>
    <x v="2108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x v="17"/>
    <x v="6"/>
    <x v="16"/>
    <x v="2112"/>
    <x v="2109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x v="17"/>
    <x v="6"/>
    <x v="16"/>
    <x v="2113"/>
    <x v="2110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x v="17"/>
    <x v="6"/>
    <x v="16"/>
    <x v="2114"/>
    <x v="21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x v="17"/>
    <x v="6"/>
    <x v="16"/>
    <x v="2115"/>
    <x v="211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x v="17"/>
    <x v="6"/>
    <x v="16"/>
    <x v="2116"/>
    <x v="2113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x v="17"/>
    <x v="6"/>
    <x v="16"/>
    <x v="2117"/>
    <x v="2114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x v="17"/>
    <x v="6"/>
    <x v="16"/>
    <x v="2118"/>
    <x v="2115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x v="17"/>
    <x v="6"/>
    <x v="16"/>
    <x v="2119"/>
    <x v="2116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x v="17"/>
    <x v="6"/>
    <x v="16"/>
    <x v="2120"/>
    <x v="2117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x v="17"/>
    <x v="6"/>
    <x v="16"/>
    <x v="2121"/>
    <x v="2118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x v="17"/>
    <x v="6"/>
    <x v="16"/>
    <x v="2122"/>
    <x v="2119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x v="17"/>
    <x v="6"/>
    <x v="16"/>
    <x v="2123"/>
    <x v="2120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x v="17"/>
    <x v="6"/>
    <x v="16"/>
    <x v="2124"/>
    <x v="212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x v="17"/>
    <x v="6"/>
    <x v="16"/>
    <x v="2125"/>
    <x v="2122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x v="17"/>
    <x v="6"/>
    <x v="16"/>
    <x v="2126"/>
    <x v="2123"/>
    <x v="2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x v="17"/>
    <x v="6"/>
    <x v="16"/>
    <x v="2127"/>
    <x v="2124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x v="17"/>
    <x v="6"/>
    <x v="16"/>
    <x v="2128"/>
    <x v="2125"/>
    <x v="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x v="17"/>
    <x v="6"/>
    <x v="16"/>
    <x v="2129"/>
    <x v="2126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x v="17"/>
    <x v="6"/>
    <x v="16"/>
    <x v="2130"/>
    <x v="2127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x v="17"/>
    <x v="6"/>
    <x v="16"/>
    <x v="2131"/>
    <x v="2128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x v="17"/>
    <x v="6"/>
    <x v="16"/>
    <x v="2132"/>
    <x v="2129"/>
    <x v="3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x v="17"/>
    <x v="6"/>
    <x v="16"/>
    <x v="2133"/>
    <x v="2130"/>
    <x v="4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x v="17"/>
    <x v="6"/>
    <x v="16"/>
    <x v="2134"/>
    <x v="2131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x v="17"/>
    <x v="6"/>
    <x v="16"/>
    <x v="2135"/>
    <x v="213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x v="17"/>
    <x v="6"/>
    <x v="16"/>
    <x v="2136"/>
    <x v="2133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x v="17"/>
    <x v="6"/>
    <x v="16"/>
    <x v="2137"/>
    <x v="2134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x v="19"/>
    <x v="7"/>
    <x v="16"/>
    <x v="2138"/>
    <x v="2135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x v="19"/>
    <x v="7"/>
    <x v="16"/>
    <x v="2139"/>
    <x v="2136"/>
    <x v="0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x v="19"/>
    <x v="7"/>
    <x v="16"/>
    <x v="2140"/>
    <x v="2137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x v="19"/>
    <x v="7"/>
    <x v="16"/>
    <x v="2141"/>
    <x v="2138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x v="19"/>
    <x v="7"/>
    <x v="16"/>
    <x v="2142"/>
    <x v="2139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x v="19"/>
    <x v="7"/>
    <x v="16"/>
    <x v="2143"/>
    <x v="214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x v="19"/>
    <x v="7"/>
    <x v="16"/>
    <x v="2144"/>
    <x v="2141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x v="19"/>
    <x v="7"/>
    <x v="16"/>
    <x v="2145"/>
    <x v="2142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x v="19"/>
    <x v="7"/>
    <x v="16"/>
    <x v="2146"/>
    <x v="2143"/>
    <x v="0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x v="19"/>
    <x v="7"/>
    <x v="16"/>
    <x v="2147"/>
    <x v="214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x v="19"/>
    <x v="7"/>
    <x v="16"/>
    <x v="2148"/>
    <x v="2145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x v="19"/>
    <x v="7"/>
    <x v="16"/>
    <x v="2149"/>
    <x v="214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x v="19"/>
    <x v="7"/>
    <x v="16"/>
    <x v="2150"/>
    <x v="214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x v="19"/>
    <x v="7"/>
    <x v="16"/>
    <x v="2151"/>
    <x v="2148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x v="19"/>
    <x v="7"/>
    <x v="16"/>
    <x v="2152"/>
    <x v="214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x v="19"/>
    <x v="7"/>
    <x v="16"/>
    <x v="2153"/>
    <x v="215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x v="19"/>
    <x v="7"/>
    <x v="16"/>
    <x v="2154"/>
    <x v="2151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x v="19"/>
    <x v="7"/>
    <x v="16"/>
    <x v="2155"/>
    <x v="2152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x v="19"/>
    <x v="7"/>
    <x v="16"/>
    <x v="2156"/>
    <x v="2153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x v="19"/>
    <x v="7"/>
    <x v="16"/>
    <x v="2157"/>
    <x v="2154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x v="19"/>
    <x v="7"/>
    <x v="16"/>
    <x v="2158"/>
    <x v="2155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x v="19"/>
    <x v="7"/>
    <x v="16"/>
    <x v="2159"/>
    <x v="2156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x v="19"/>
    <x v="7"/>
    <x v="16"/>
    <x v="2160"/>
    <x v="2157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x v="19"/>
    <x v="7"/>
    <x v="16"/>
    <x v="2161"/>
    <x v="2158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x v="19"/>
    <x v="7"/>
    <x v="16"/>
    <x v="2162"/>
    <x v="215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x v="19"/>
    <x v="7"/>
    <x v="16"/>
    <x v="2163"/>
    <x v="2160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x v="19"/>
    <x v="7"/>
    <x v="16"/>
    <x v="2164"/>
    <x v="2161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x v="19"/>
    <x v="7"/>
    <x v="16"/>
    <x v="2165"/>
    <x v="2162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x v="19"/>
    <x v="7"/>
    <x v="16"/>
    <x v="2166"/>
    <x v="216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x v="19"/>
    <x v="7"/>
    <x v="16"/>
    <x v="2167"/>
    <x v="2164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x v="19"/>
    <x v="7"/>
    <x v="16"/>
    <x v="2168"/>
    <x v="2165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x v="19"/>
    <x v="7"/>
    <x v="16"/>
    <x v="2169"/>
    <x v="216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x v="19"/>
    <x v="7"/>
    <x v="16"/>
    <x v="2170"/>
    <x v="2167"/>
    <x v="0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x v="28"/>
    <x v="3"/>
    <x v="16"/>
    <x v="2171"/>
    <x v="2168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x v="28"/>
    <x v="3"/>
    <x v="16"/>
    <x v="2172"/>
    <x v="2169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x v="28"/>
    <x v="3"/>
    <x v="16"/>
    <x v="2173"/>
    <x v="2170"/>
    <x v="3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x v="28"/>
    <x v="3"/>
    <x v="16"/>
    <x v="2174"/>
    <x v="2171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x v="28"/>
    <x v="3"/>
    <x v="16"/>
    <x v="2175"/>
    <x v="2172"/>
    <x v="3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x v="28"/>
    <x v="3"/>
    <x v="16"/>
    <x v="2176"/>
    <x v="217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x v="33"/>
    <x v="3"/>
    <x v="16"/>
    <x v="2177"/>
    <x v="2174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x v="33"/>
    <x v="3"/>
    <x v="16"/>
    <x v="2178"/>
    <x v="2175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x v="33"/>
    <x v="3"/>
    <x v="16"/>
    <x v="2179"/>
    <x v="217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x v="33"/>
    <x v="3"/>
    <x v="16"/>
    <x v="2180"/>
    <x v="2177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x v="33"/>
    <x v="3"/>
    <x v="16"/>
    <x v="2181"/>
    <x v="2178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x v="33"/>
    <x v="3"/>
    <x v="16"/>
    <x v="2182"/>
    <x v="2179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x v="33"/>
    <x v="3"/>
    <x v="16"/>
    <x v="2183"/>
    <x v="2180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x v="33"/>
    <x v="3"/>
    <x v="16"/>
    <x v="2184"/>
    <x v="2181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x v="33"/>
    <x v="3"/>
    <x v="16"/>
    <x v="2185"/>
    <x v="218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x v="33"/>
    <x v="3"/>
    <x v="16"/>
    <x v="2186"/>
    <x v="218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x v="33"/>
    <x v="3"/>
    <x v="16"/>
    <x v="2187"/>
    <x v="2184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x v="33"/>
    <x v="3"/>
    <x v="16"/>
    <x v="2188"/>
    <x v="218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x v="33"/>
    <x v="3"/>
    <x v="16"/>
    <x v="2189"/>
    <x v="218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x v="33"/>
    <x v="3"/>
    <x v="16"/>
    <x v="2190"/>
    <x v="2187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x v="33"/>
    <x v="3"/>
    <x v="16"/>
    <x v="2191"/>
    <x v="218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x v="33"/>
    <x v="3"/>
    <x v="16"/>
    <x v="2192"/>
    <x v="2189"/>
    <x v="5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x v="7"/>
    <x v="2"/>
    <x v="16"/>
    <x v="2193"/>
    <x v="219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x v="7"/>
    <x v="2"/>
    <x v="16"/>
    <x v="2194"/>
    <x v="219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x v="7"/>
    <x v="2"/>
    <x v="16"/>
    <x v="2195"/>
    <x v="2192"/>
    <x v="0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x v="7"/>
    <x v="2"/>
    <x v="16"/>
    <x v="2196"/>
    <x v="2193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x v="7"/>
    <x v="2"/>
    <x v="16"/>
    <x v="2197"/>
    <x v="2194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x v="7"/>
    <x v="2"/>
    <x v="16"/>
    <x v="2198"/>
    <x v="219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x v="7"/>
    <x v="2"/>
    <x v="16"/>
    <x v="2199"/>
    <x v="219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x v="7"/>
    <x v="2"/>
    <x v="16"/>
    <x v="2200"/>
    <x v="219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x v="7"/>
    <x v="2"/>
    <x v="16"/>
    <x v="2201"/>
    <x v="2198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x v="7"/>
    <x v="2"/>
    <x v="16"/>
    <x v="2202"/>
    <x v="2199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x v="7"/>
    <x v="2"/>
    <x v="16"/>
    <x v="2203"/>
    <x v="2200"/>
    <x v="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x v="7"/>
    <x v="2"/>
    <x v="16"/>
    <x v="2204"/>
    <x v="220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x v="7"/>
    <x v="2"/>
    <x v="16"/>
    <x v="2205"/>
    <x v="2202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x v="7"/>
    <x v="2"/>
    <x v="16"/>
    <x v="2206"/>
    <x v="220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x v="7"/>
    <x v="2"/>
    <x v="16"/>
    <x v="2207"/>
    <x v="220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x v="7"/>
    <x v="2"/>
    <x v="16"/>
    <x v="2208"/>
    <x v="220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x v="7"/>
    <x v="2"/>
    <x v="16"/>
    <x v="2209"/>
    <x v="220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x v="7"/>
    <x v="2"/>
    <x v="16"/>
    <x v="2210"/>
    <x v="2207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x v="7"/>
    <x v="2"/>
    <x v="16"/>
    <x v="2211"/>
    <x v="2208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x v="7"/>
    <x v="2"/>
    <x v="16"/>
    <x v="2212"/>
    <x v="2209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x v="7"/>
    <x v="2"/>
    <x v="16"/>
    <x v="2213"/>
    <x v="2210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x v="7"/>
    <x v="2"/>
    <x v="16"/>
    <x v="2214"/>
    <x v="2211"/>
    <x v="0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x v="7"/>
    <x v="2"/>
    <x v="16"/>
    <x v="2215"/>
    <x v="2212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x v="7"/>
    <x v="2"/>
    <x v="16"/>
    <x v="2216"/>
    <x v="2213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x v="7"/>
    <x v="2"/>
    <x v="16"/>
    <x v="2217"/>
    <x v="2214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x v="7"/>
    <x v="2"/>
    <x v="16"/>
    <x v="2218"/>
    <x v="2215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x v="7"/>
    <x v="2"/>
    <x v="16"/>
    <x v="2219"/>
    <x v="221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x v="7"/>
    <x v="2"/>
    <x v="16"/>
    <x v="2220"/>
    <x v="221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x v="7"/>
    <x v="2"/>
    <x v="16"/>
    <x v="2221"/>
    <x v="2218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x v="7"/>
    <x v="2"/>
    <x v="16"/>
    <x v="2222"/>
    <x v="2219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x v="7"/>
    <x v="2"/>
    <x v="16"/>
    <x v="2223"/>
    <x v="2220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x v="7"/>
    <x v="2"/>
    <x v="16"/>
    <x v="2224"/>
    <x v="222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x v="7"/>
    <x v="2"/>
    <x v="16"/>
    <x v="2225"/>
    <x v="2222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x v="7"/>
    <x v="2"/>
    <x v="16"/>
    <x v="2226"/>
    <x v="222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x v="7"/>
    <x v="2"/>
    <x v="16"/>
    <x v="2227"/>
    <x v="2224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x v="7"/>
    <x v="2"/>
    <x v="16"/>
    <x v="2228"/>
    <x v="2225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x v="7"/>
    <x v="2"/>
    <x v="16"/>
    <x v="2229"/>
    <x v="2226"/>
    <x v="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x v="20"/>
    <x v="8"/>
    <x v="16"/>
    <x v="2230"/>
    <x v="2227"/>
    <x v="1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x v="24"/>
    <x v="2"/>
    <x v="16"/>
    <x v="2231"/>
    <x v="2228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x v="25"/>
    <x v="6"/>
    <x v="16"/>
    <x v="2232"/>
    <x v="2229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x v="28"/>
    <x v="3"/>
    <x v="16"/>
    <x v="2233"/>
    <x v="223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x v="19"/>
    <x v="7"/>
    <x v="16"/>
    <x v="2234"/>
    <x v="223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x v="7"/>
    <x v="2"/>
    <x v="16"/>
    <x v="2235"/>
    <x v="2232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x v="7"/>
    <x v="2"/>
    <x v="16"/>
    <x v="2236"/>
    <x v="2233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x v="7"/>
    <x v="2"/>
    <x v="16"/>
    <x v="2237"/>
    <x v="2234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x v="28"/>
    <x v="3"/>
    <x v="16"/>
    <x v="2238"/>
    <x v="2235"/>
    <x v="2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x v="31"/>
    <x v="2"/>
    <x v="16"/>
    <x v="2239"/>
    <x v="2236"/>
    <x v="3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x v="7"/>
    <x v="2"/>
    <x v="16"/>
    <x v="2240"/>
    <x v="223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x v="7"/>
    <x v="2"/>
    <x v="16"/>
    <x v="2241"/>
    <x v="223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x v="20"/>
    <x v="8"/>
    <x v="16"/>
    <x v="2242"/>
    <x v="2239"/>
    <x v="2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x v="17"/>
    <x v="6"/>
    <x v="16"/>
    <x v="2243"/>
    <x v="224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x v="19"/>
    <x v="7"/>
    <x v="16"/>
    <x v="2244"/>
    <x v="2241"/>
    <x v="2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x v="24"/>
    <x v="2"/>
    <x v="16"/>
    <x v="2245"/>
    <x v="224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x v="20"/>
    <x v="8"/>
    <x v="16"/>
    <x v="2246"/>
    <x v="2243"/>
    <x v="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x v="20"/>
    <x v="8"/>
    <x v="16"/>
    <x v="2247"/>
    <x v="2244"/>
    <x v="3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x v="31"/>
    <x v="2"/>
    <x v="16"/>
    <x v="2248"/>
    <x v="2245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x v="31"/>
    <x v="2"/>
    <x v="16"/>
    <x v="2249"/>
    <x v="224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x v="7"/>
    <x v="2"/>
    <x v="16"/>
    <x v="2250"/>
    <x v="2247"/>
    <x v="0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x v="17"/>
    <x v="6"/>
    <x v="16"/>
    <x v="2251"/>
    <x v="2248"/>
    <x v="2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x v="20"/>
    <x v="8"/>
    <x v="16"/>
    <x v="2252"/>
    <x v="2249"/>
    <x v="1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x v="23"/>
    <x v="4"/>
    <x v="16"/>
    <x v="2253"/>
    <x v="225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x v="24"/>
    <x v="2"/>
    <x v="16"/>
    <x v="2254"/>
    <x v="2251"/>
    <x v="2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x v="25"/>
    <x v="6"/>
    <x v="16"/>
    <x v="2255"/>
    <x v="2252"/>
    <x v="0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x v="28"/>
    <x v="3"/>
    <x v="16"/>
    <x v="2256"/>
    <x v="2253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x v="28"/>
    <x v="3"/>
    <x v="16"/>
    <x v="2257"/>
    <x v="2254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x v="28"/>
    <x v="3"/>
    <x v="16"/>
    <x v="2258"/>
    <x v="225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x v="28"/>
    <x v="3"/>
    <x v="16"/>
    <x v="2259"/>
    <x v="2256"/>
    <x v="2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x v="28"/>
    <x v="3"/>
    <x v="16"/>
    <x v="2260"/>
    <x v="225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x v="28"/>
    <x v="3"/>
    <x v="16"/>
    <x v="2261"/>
    <x v="225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x v="28"/>
    <x v="3"/>
    <x v="16"/>
    <x v="2262"/>
    <x v="2259"/>
    <x v="2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x v="30"/>
    <x v="8"/>
    <x v="16"/>
    <x v="2263"/>
    <x v="2260"/>
    <x v="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x v="28"/>
    <x v="3"/>
    <x v="16"/>
    <x v="2264"/>
    <x v="2261"/>
    <x v="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x v="7"/>
    <x v="2"/>
    <x v="16"/>
    <x v="2265"/>
    <x v="226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x v="24"/>
    <x v="2"/>
    <x v="16"/>
    <x v="2266"/>
    <x v="2263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x v="25"/>
    <x v="6"/>
    <x v="16"/>
    <x v="2267"/>
    <x v="2264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x v="7"/>
    <x v="2"/>
    <x v="16"/>
    <x v="2268"/>
    <x v="2265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x v="7"/>
    <x v="2"/>
    <x v="16"/>
    <x v="2269"/>
    <x v="2266"/>
    <x v="0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x v="31"/>
    <x v="2"/>
    <x v="16"/>
    <x v="2270"/>
    <x v="2267"/>
    <x v="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x v="32"/>
    <x v="8"/>
    <x v="16"/>
    <x v="2271"/>
    <x v="2268"/>
    <x v="2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x v="20"/>
    <x v="8"/>
    <x v="16"/>
    <x v="2272"/>
    <x v="2269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x v="20"/>
    <x v="8"/>
    <x v="16"/>
    <x v="2273"/>
    <x v="2270"/>
    <x v="3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x v="20"/>
    <x v="8"/>
    <x v="16"/>
    <x v="2274"/>
    <x v="2271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x v="20"/>
    <x v="8"/>
    <x v="16"/>
    <x v="2275"/>
    <x v="2272"/>
    <x v="3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x v="20"/>
    <x v="8"/>
    <x v="16"/>
    <x v="2276"/>
    <x v="227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x v="11"/>
    <x v="4"/>
    <x v="16"/>
    <x v="2277"/>
    <x v="2274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x v="23"/>
    <x v="4"/>
    <x v="16"/>
    <x v="2278"/>
    <x v="2275"/>
    <x v="3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x v="23"/>
    <x v="4"/>
    <x v="16"/>
    <x v="2279"/>
    <x v="2276"/>
    <x v="4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x v="20"/>
    <x v="8"/>
    <x v="16"/>
    <x v="2280"/>
    <x v="2277"/>
    <x v="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x v="20"/>
    <x v="8"/>
    <x v="16"/>
    <x v="2281"/>
    <x v="227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x v="20"/>
    <x v="8"/>
    <x v="16"/>
    <x v="2282"/>
    <x v="2279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x v="20"/>
    <x v="8"/>
    <x v="16"/>
    <x v="2283"/>
    <x v="2280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x v="20"/>
    <x v="8"/>
    <x v="16"/>
    <x v="2284"/>
    <x v="2281"/>
    <x v="0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x v="11"/>
    <x v="4"/>
    <x v="16"/>
    <x v="2285"/>
    <x v="2282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x v="24"/>
    <x v="2"/>
    <x v="16"/>
    <x v="2286"/>
    <x v="2283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x v="24"/>
    <x v="2"/>
    <x v="16"/>
    <x v="2287"/>
    <x v="2284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x v="24"/>
    <x v="2"/>
    <x v="16"/>
    <x v="2288"/>
    <x v="2285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x v="24"/>
    <x v="2"/>
    <x v="16"/>
    <x v="2289"/>
    <x v="2286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x v="24"/>
    <x v="2"/>
    <x v="16"/>
    <x v="2290"/>
    <x v="2287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x v="24"/>
    <x v="2"/>
    <x v="16"/>
    <x v="2291"/>
    <x v="2288"/>
    <x v="5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x v="24"/>
    <x v="2"/>
    <x v="16"/>
    <x v="2292"/>
    <x v="2289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x v="24"/>
    <x v="2"/>
    <x v="16"/>
    <x v="2293"/>
    <x v="229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x v="24"/>
    <x v="2"/>
    <x v="16"/>
    <x v="2294"/>
    <x v="2291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x v="24"/>
    <x v="2"/>
    <x v="16"/>
    <x v="2295"/>
    <x v="2292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x v="24"/>
    <x v="2"/>
    <x v="16"/>
    <x v="2296"/>
    <x v="229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x v="24"/>
    <x v="2"/>
    <x v="16"/>
    <x v="2297"/>
    <x v="2294"/>
    <x v="4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x v="24"/>
    <x v="2"/>
    <x v="16"/>
    <x v="2298"/>
    <x v="2295"/>
    <x v="0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x v="24"/>
    <x v="2"/>
    <x v="16"/>
    <x v="2299"/>
    <x v="2296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x v="24"/>
    <x v="2"/>
    <x v="16"/>
    <x v="2300"/>
    <x v="2297"/>
    <x v="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x v="11"/>
    <x v="4"/>
    <x v="16"/>
    <x v="2301"/>
    <x v="229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x v="25"/>
    <x v="6"/>
    <x v="16"/>
    <x v="2302"/>
    <x v="2299"/>
    <x v="4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x v="25"/>
    <x v="6"/>
    <x v="16"/>
    <x v="2303"/>
    <x v="23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x v="25"/>
    <x v="6"/>
    <x v="16"/>
    <x v="2304"/>
    <x v="230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x v="25"/>
    <x v="6"/>
    <x v="16"/>
    <x v="2305"/>
    <x v="2302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x v="25"/>
    <x v="6"/>
    <x v="16"/>
    <x v="2306"/>
    <x v="230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x v="15"/>
    <x v="4"/>
    <x v="16"/>
    <x v="2307"/>
    <x v="2304"/>
    <x v="4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x v="15"/>
    <x v="4"/>
    <x v="16"/>
    <x v="2308"/>
    <x v="2305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x v="25"/>
    <x v="6"/>
    <x v="16"/>
    <x v="2309"/>
    <x v="2306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x v="25"/>
    <x v="6"/>
    <x v="16"/>
    <x v="2310"/>
    <x v="2307"/>
    <x v="4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x v="25"/>
    <x v="6"/>
    <x v="16"/>
    <x v="2311"/>
    <x v="2308"/>
    <x v="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x v="25"/>
    <x v="6"/>
    <x v="16"/>
    <x v="2312"/>
    <x v="230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x v="25"/>
    <x v="6"/>
    <x v="16"/>
    <x v="2313"/>
    <x v="231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x v="25"/>
    <x v="6"/>
    <x v="16"/>
    <x v="2314"/>
    <x v="2311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x v="25"/>
    <x v="6"/>
    <x v="16"/>
    <x v="2315"/>
    <x v="231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x v="25"/>
    <x v="6"/>
    <x v="16"/>
    <x v="2316"/>
    <x v="2313"/>
    <x v="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x v="25"/>
    <x v="6"/>
    <x v="16"/>
    <x v="2317"/>
    <x v="231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x v="25"/>
    <x v="6"/>
    <x v="16"/>
    <x v="2318"/>
    <x v="2315"/>
    <x v="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x v="25"/>
    <x v="6"/>
    <x v="16"/>
    <x v="2319"/>
    <x v="2316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x v="27"/>
    <x v="4"/>
    <x v="16"/>
    <x v="2320"/>
    <x v="2317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x v="26"/>
    <x v="7"/>
    <x v="16"/>
    <x v="2321"/>
    <x v="2318"/>
    <x v="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x v="28"/>
    <x v="3"/>
    <x v="16"/>
    <x v="2322"/>
    <x v="2319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x v="28"/>
    <x v="3"/>
    <x v="16"/>
    <x v="2323"/>
    <x v="232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x v="28"/>
    <x v="3"/>
    <x v="16"/>
    <x v="2324"/>
    <x v="232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x v="28"/>
    <x v="3"/>
    <x v="16"/>
    <x v="2325"/>
    <x v="232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x v="29"/>
    <x v="8"/>
    <x v="16"/>
    <x v="2326"/>
    <x v="2323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x v="29"/>
    <x v="8"/>
    <x v="16"/>
    <x v="2327"/>
    <x v="2324"/>
    <x v="2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x v="29"/>
    <x v="8"/>
    <x v="16"/>
    <x v="2328"/>
    <x v="2325"/>
    <x v="0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x v="30"/>
    <x v="8"/>
    <x v="16"/>
    <x v="2329"/>
    <x v="23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x v="30"/>
    <x v="8"/>
    <x v="16"/>
    <x v="2330"/>
    <x v="2327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x v="30"/>
    <x v="8"/>
    <x v="16"/>
    <x v="2331"/>
    <x v="2328"/>
    <x v="2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x v="30"/>
    <x v="8"/>
    <x v="16"/>
    <x v="2332"/>
    <x v="2329"/>
    <x v="3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x v="30"/>
    <x v="8"/>
    <x v="16"/>
    <x v="2333"/>
    <x v="233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x v="27"/>
    <x v="4"/>
    <x v="16"/>
    <x v="2334"/>
    <x v="233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x v="20"/>
    <x v="8"/>
    <x v="16"/>
    <x v="2335"/>
    <x v="2332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x v="20"/>
    <x v="8"/>
    <x v="16"/>
    <x v="2336"/>
    <x v="2333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x v="20"/>
    <x v="8"/>
    <x v="16"/>
    <x v="2337"/>
    <x v="233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x v="20"/>
    <x v="8"/>
    <x v="16"/>
    <x v="2338"/>
    <x v="2335"/>
    <x v="3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x v="20"/>
    <x v="8"/>
    <x v="16"/>
    <x v="2339"/>
    <x v="2336"/>
    <x v="3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x v="20"/>
    <x v="8"/>
    <x v="16"/>
    <x v="2340"/>
    <x v="2337"/>
    <x v="3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x v="20"/>
    <x v="8"/>
    <x v="16"/>
    <x v="2341"/>
    <x v="2338"/>
    <x v="2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x v="20"/>
    <x v="8"/>
    <x v="16"/>
    <x v="2342"/>
    <x v="233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x v="20"/>
    <x v="8"/>
    <x v="16"/>
    <x v="2343"/>
    <x v="234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x v="20"/>
    <x v="8"/>
    <x v="16"/>
    <x v="2344"/>
    <x v="2341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x v="20"/>
    <x v="8"/>
    <x v="16"/>
    <x v="2345"/>
    <x v="2342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x v="20"/>
    <x v="8"/>
    <x v="16"/>
    <x v="2346"/>
    <x v="2343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x v="20"/>
    <x v="8"/>
    <x v="16"/>
    <x v="2347"/>
    <x v="2344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x v="20"/>
    <x v="8"/>
    <x v="16"/>
    <x v="2348"/>
    <x v="2345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x v="18"/>
    <x v="6"/>
    <x v="16"/>
    <x v="2349"/>
    <x v="2346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x v="18"/>
    <x v="6"/>
    <x v="16"/>
    <x v="2350"/>
    <x v="2347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x v="18"/>
    <x v="6"/>
    <x v="16"/>
    <x v="2351"/>
    <x v="234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x v="31"/>
    <x v="2"/>
    <x v="16"/>
    <x v="2352"/>
    <x v="2349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x v="31"/>
    <x v="2"/>
    <x v="16"/>
    <x v="2353"/>
    <x v="2350"/>
    <x v="3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x v="31"/>
    <x v="2"/>
    <x v="16"/>
    <x v="2354"/>
    <x v="235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x v="32"/>
    <x v="8"/>
    <x v="16"/>
    <x v="2355"/>
    <x v="235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x v="32"/>
    <x v="8"/>
    <x v="16"/>
    <x v="2356"/>
    <x v="2353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x v="32"/>
    <x v="8"/>
    <x v="16"/>
    <x v="2357"/>
    <x v="2354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x v="32"/>
    <x v="8"/>
    <x v="16"/>
    <x v="2358"/>
    <x v="2355"/>
    <x v="0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x v="32"/>
    <x v="8"/>
    <x v="16"/>
    <x v="2359"/>
    <x v="2356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x v="17"/>
    <x v="6"/>
    <x v="16"/>
    <x v="2360"/>
    <x v="2357"/>
    <x v="0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x v="17"/>
    <x v="6"/>
    <x v="16"/>
    <x v="2361"/>
    <x v="2358"/>
    <x v="4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x v="17"/>
    <x v="6"/>
    <x v="16"/>
    <x v="2362"/>
    <x v="2359"/>
    <x v="0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x v="17"/>
    <x v="6"/>
    <x v="16"/>
    <x v="2363"/>
    <x v="236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x v="19"/>
    <x v="7"/>
    <x v="16"/>
    <x v="2364"/>
    <x v="2361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x v="33"/>
    <x v="3"/>
    <x v="16"/>
    <x v="2365"/>
    <x v="236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x v="33"/>
    <x v="3"/>
    <x v="16"/>
    <x v="2366"/>
    <x v="236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x v="33"/>
    <x v="3"/>
    <x v="16"/>
    <x v="2367"/>
    <x v="2364"/>
    <x v="2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x v="7"/>
    <x v="2"/>
    <x v="16"/>
    <x v="2368"/>
    <x v="2365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x v="7"/>
    <x v="2"/>
    <x v="16"/>
    <x v="2369"/>
    <x v="2366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x v="7"/>
    <x v="2"/>
    <x v="16"/>
    <x v="2370"/>
    <x v="2367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x v="11"/>
    <x v="4"/>
    <x v="16"/>
    <x v="2371"/>
    <x v="2368"/>
    <x v="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x v="27"/>
    <x v="4"/>
    <x v="16"/>
    <x v="2372"/>
    <x v="2369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x v="28"/>
    <x v="3"/>
    <x v="16"/>
    <x v="2373"/>
    <x v="2370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x v="19"/>
    <x v="7"/>
    <x v="16"/>
    <x v="2374"/>
    <x v="2371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x v="28"/>
    <x v="3"/>
    <x v="16"/>
    <x v="2375"/>
    <x v="2372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x v="7"/>
    <x v="2"/>
    <x v="16"/>
    <x v="2376"/>
    <x v="2373"/>
    <x v="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x v="23"/>
    <x v="4"/>
    <x v="16"/>
    <x v="2377"/>
    <x v="2374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x v="14"/>
    <x v="4"/>
    <x v="16"/>
    <x v="2378"/>
    <x v="2375"/>
    <x v="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x v="24"/>
    <x v="2"/>
    <x v="16"/>
    <x v="2379"/>
    <x v="23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x v="24"/>
    <x v="2"/>
    <x v="16"/>
    <x v="2380"/>
    <x v="237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x v="25"/>
    <x v="6"/>
    <x v="16"/>
    <x v="2381"/>
    <x v="2378"/>
    <x v="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x v="28"/>
    <x v="3"/>
    <x v="16"/>
    <x v="2382"/>
    <x v="2379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x v="28"/>
    <x v="3"/>
    <x v="16"/>
    <x v="2383"/>
    <x v="2380"/>
    <x v="2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x v="18"/>
    <x v="6"/>
    <x v="16"/>
    <x v="2384"/>
    <x v="2381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x v="28"/>
    <x v="3"/>
    <x v="16"/>
    <x v="2385"/>
    <x v="238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x v="20"/>
    <x v="8"/>
    <x v="16"/>
    <x v="2386"/>
    <x v="2383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x v="24"/>
    <x v="2"/>
    <x v="16"/>
    <x v="2387"/>
    <x v="2384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x v="28"/>
    <x v="3"/>
    <x v="16"/>
    <x v="2388"/>
    <x v="2385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x v="28"/>
    <x v="3"/>
    <x v="16"/>
    <x v="2389"/>
    <x v="2386"/>
    <x v="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x v="28"/>
    <x v="3"/>
    <x v="16"/>
    <x v="2390"/>
    <x v="238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x v="20"/>
    <x v="8"/>
    <x v="16"/>
    <x v="2391"/>
    <x v="2388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x v="20"/>
    <x v="8"/>
    <x v="16"/>
    <x v="2392"/>
    <x v="2389"/>
    <x v="1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x v="20"/>
    <x v="8"/>
    <x v="16"/>
    <x v="2393"/>
    <x v="2390"/>
    <x v="2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x v="24"/>
    <x v="2"/>
    <x v="16"/>
    <x v="2394"/>
    <x v="2391"/>
    <x v="2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x v="24"/>
    <x v="2"/>
    <x v="16"/>
    <x v="2395"/>
    <x v="239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x v="24"/>
    <x v="2"/>
    <x v="16"/>
    <x v="2396"/>
    <x v="2393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x v="24"/>
    <x v="2"/>
    <x v="16"/>
    <x v="2397"/>
    <x v="2394"/>
    <x v="0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x v="24"/>
    <x v="2"/>
    <x v="16"/>
    <x v="2398"/>
    <x v="2395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x v="24"/>
    <x v="2"/>
    <x v="16"/>
    <x v="2399"/>
    <x v="239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x v="25"/>
    <x v="6"/>
    <x v="16"/>
    <x v="2400"/>
    <x v="2397"/>
    <x v="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x v="25"/>
    <x v="6"/>
    <x v="16"/>
    <x v="2401"/>
    <x v="2398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x v="28"/>
    <x v="3"/>
    <x v="16"/>
    <x v="2402"/>
    <x v="2399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x v="28"/>
    <x v="3"/>
    <x v="16"/>
    <x v="2403"/>
    <x v="240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x v="28"/>
    <x v="3"/>
    <x v="16"/>
    <x v="2404"/>
    <x v="2401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x v="28"/>
    <x v="3"/>
    <x v="16"/>
    <x v="2405"/>
    <x v="240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x v="28"/>
    <x v="3"/>
    <x v="16"/>
    <x v="2406"/>
    <x v="2403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x v="27"/>
    <x v="4"/>
    <x v="16"/>
    <x v="2407"/>
    <x v="2404"/>
    <x v="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x v="27"/>
    <x v="4"/>
    <x v="16"/>
    <x v="2408"/>
    <x v="2405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x v="20"/>
    <x v="8"/>
    <x v="16"/>
    <x v="2409"/>
    <x v="2406"/>
    <x v="2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x v="20"/>
    <x v="8"/>
    <x v="16"/>
    <x v="2410"/>
    <x v="240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x v="20"/>
    <x v="8"/>
    <x v="16"/>
    <x v="2411"/>
    <x v="240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x v="17"/>
    <x v="6"/>
    <x v="16"/>
    <x v="2412"/>
    <x v="2409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x v="20"/>
    <x v="8"/>
    <x v="16"/>
    <x v="2413"/>
    <x v="2410"/>
    <x v="2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x v="17"/>
    <x v="6"/>
    <x v="16"/>
    <x v="2414"/>
    <x v="24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x v="7"/>
    <x v="2"/>
    <x v="16"/>
    <x v="2415"/>
    <x v="2412"/>
    <x v="0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x v="20"/>
    <x v="8"/>
    <x v="16"/>
    <x v="2416"/>
    <x v="2413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x v="20"/>
    <x v="8"/>
    <x v="16"/>
    <x v="2417"/>
    <x v="2414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x v="20"/>
    <x v="8"/>
    <x v="16"/>
    <x v="2418"/>
    <x v="2415"/>
    <x v="0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x v="11"/>
    <x v="4"/>
    <x v="16"/>
    <x v="2419"/>
    <x v="2416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x v="11"/>
    <x v="4"/>
    <x v="16"/>
    <x v="2420"/>
    <x v="2417"/>
    <x v="4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x v="24"/>
    <x v="2"/>
    <x v="16"/>
    <x v="2421"/>
    <x v="2418"/>
    <x v="4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x v="25"/>
    <x v="6"/>
    <x v="16"/>
    <x v="2422"/>
    <x v="2419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x v="15"/>
    <x v="4"/>
    <x v="16"/>
    <x v="2423"/>
    <x v="242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x v="25"/>
    <x v="6"/>
    <x v="16"/>
    <x v="2424"/>
    <x v="2421"/>
    <x v="0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x v="25"/>
    <x v="6"/>
    <x v="16"/>
    <x v="2425"/>
    <x v="242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x v="25"/>
    <x v="6"/>
    <x v="16"/>
    <x v="2426"/>
    <x v="2423"/>
    <x v="1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x v="14"/>
    <x v="4"/>
    <x v="16"/>
    <x v="2427"/>
    <x v="242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x v="27"/>
    <x v="4"/>
    <x v="16"/>
    <x v="2428"/>
    <x v="242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x v="28"/>
    <x v="3"/>
    <x v="16"/>
    <x v="2429"/>
    <x v="2426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x v="10"/>
    <x v="3"/>
    <x v="16"/>
    <x v="2430"/>
    <x v="2427"/>
    <x v="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x v="29"/>
    <x v="8"/>
    <x v="16"/>
    <x v="2431"/>
    <x v="2428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x v="29"/>
    <x v="8"/>
    <x v="16"/>
    <x v="2432"/>
    <x v="2429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x v="30"/>
    <x v="8"/>
    <x v="16"/>
    <x v="2433"/>
    <x v="2430"/>
    <x v="2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x v="20"/>
    <x v="8"/>
    <x v="16"/>
    <x v="2434"/>
    <x v="2431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x v="18"/>
    <x v="6"/>
    <x v="16"/>
    <x v="2435"/>
    <x v="243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x v="32"/>
    <x v="8"/>
    <x v="16"/>
    <x v="2436"/>
    <x v="2433"/>
    <x v="3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x v="32"/>
    <x v="8"/>
    <x v="16"/>
    <x v="2437"/>
    <x v="2434"/>
    <x v="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x v="32"/>
    <x v="8"/>
    <x v="16"/>
    <x v="2438"/>
    <x v="2435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x v="17"/>
    <x v="6"/>
    <x v="16"/>
    <x v="2439"/>
    <x v="2436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x v="17"/>
    <x v="6"/>
    <x v="16"/>
    <x v="2440"/>
    <x v="243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x v="19"/>
    <x v="7"/>
    <x v="16"/>
    <x v="2441"/>
    <x v="243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x v="33"/>
    <x v="3"/>
    <x v="16"/>
    <x v="2442"/>
    <x v="2439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x v="7"/>
    <x v="2"/>
    <x v="16"/>
    <x v="2443"/>
    <x v="2440"/>
    <x v="2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x v="7"/>
    <x v="2"/>
    <x v="16"/>
    <x v="2444"/>
    <x v="2441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x v="7"/>
    <x v="2"/>
    <x v="16"/>
    <x v="2445"/>
    <x v="244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x v="7"/>
    <x v="2"/>
    <x v="16"/>
    <x v="2446"/>
    <x v="2443"/>
    <x v="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x v="7"/>
    <x v="2"/>
    <x v="16"/>
    <x v="2447"/>
    <x v="2444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x v="20"/>
    <x v="8"/>
    <x v="16"/>
    <x v="2448"/>
    <x v="2445"/>
    <x v="2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x v="19"/>
    <x v="7"/>
    <x v="16"/>
    <x v="2449"/>
    <x v="2446"/>
    <x v="2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x v="20"/>
    <x v="8"/>
    <x v="16"/>
    <x v="2450"/>
    <x v="2447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x v="24"/>
    <x v="2"/>
    <x v="16"/>
    <x v="2451"/>
    <x v="2448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x v="25"/>
    <x v="6"/>
    <x v="16"/>
    <x v="2452"/>
    <x v="2449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x v="25"/>
    <x v="6"/>
    <x v="16"/>
    <x v="2453"/>
    <x v="245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x v="28"/>
    <x v="3"/>
    <x v="16"/>
    <x v="2454"/>
    <x v="245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x v="28"/>
    <x v="3"/>
    <x v="16"/>
    <x v="2455"/>
    <x v="2452"/>
    <x v="0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x v="10"/>
    <x v="3"/>
    <x v="16"/>
    <x v="2456"/>
    <x v="2453"/>
    <x v="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x v="29"/>
    <x v="8"/>
    <x v="16"/>
    <x v="2457"/>
    <x v="2454"/>
    <x v="0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x v="20"/>
    <x v="8"/>
    <x v="16"/>
    <x v="2458"/>
    <x v="2455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x v="20"/>
    <x v="8"/>
    <x v="16"/>
    <x v="2459"/>
    <x v="2456"/>
    <x v="3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x v="18"/>
    <x v="6"/>
    <x v="16"/>
    <x v="2460"/>
    <x v="2457"/>
    <x v="3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x v="18"/>
    <x v="6"/>
    <x v="16"/>
    <x v="2461"/>
    <x v="2458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x v="19"/>
    <x v="7"/>
    <x v="16"/>
    <x v="2462"/>
    <x v="2459"/>
    <x v="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x v="7"/>
    <x v="2"/>
    <x v="16"/>
    <x v="2463"/>
    <x v="246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x v="7"/>
    <x v="2"/>
    <x v="16"/>
    <x v="2464"/>
    <x v="246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x v="7"/>
    <x v="2"/>
    <x v="16"/>
    <x v="2465"/>
    <x v="2462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x v="7"/>
    <x v="2"/>
    <x v="16"/>
    <x v="2466"/>
    <x v="2463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x v="23"/>
    <x v="4"/>
    <x v="16"/>
    <x v="2467"/>
    <x v="2464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x v="24"/>
    <x v="2"/>
    <x v="16"/>
    <x v="2468"/>
    <x v="2465"/>
    <x v="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x v="26"/>
    <x v="7"/>
    <x v="16"/>
    <x v="2469"/>
    <x v="246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x v="14"/>
    <x v="4"/>
    <x v="17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x v="14"/>
    <x v="4"/>
    <x v="17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x v="14"/>
    <x v="4"/>
    <x v="17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x v="14"/>
    <x v="4"/>
    <x v="17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x v="14"/>
    <x v="4"/>
    <x v="17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x v="14"/>
    <x v="4"/>
    <x v="17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x v="14"/>
    <x v="4"/>
    <x v="17"/>
    <x v="2476"/>
    <x v="2473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x v="14"/>
    <x v="4"/>
    <x v="17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x v="14"/>
    <x v="4"/>
    <x v="17"/>
    <x v="2478"/>
    <x v="2475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x v="14"/>
    <x v="4"/>
    <x v="17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x v="14"/>
    <x v="4"/>
    <x v="17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x v="14"/>
    <x v="4"/>
    <x v="17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x v="14"/>
    <x v="4"/>
    <x v="17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x v="14"/>
    <x v="4"/>
    <x v="17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x v="14"/>
    <x v="4"/>
    <x v="17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x v="14"/>
    <x v="4"/>
    <x v="17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x v="14"/>
    <x v="4"/>
    <x v="17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x v="14"/>
    <x v="4"/>
    <x v="17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x v="14"/>
    <x v="4"/>
    <x v="17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x v="14"/>
    <x v="4"/>
    <x v="17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x v="14"/>
    <x v="4"/>
    <x v="18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x v="14"/>
    <x v="4"/>
    <x v="18"/>
    <x v="2491"/>
    <x v="2488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x v="14"/>
    <x v="4"/>
    <x v="18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x v="14"/>
    <x v="4"/>
    <x v="18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x v="14"/>
    <x v="4"/>
    <x v="18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x v="14"/>
    <x v="4"/>
    <x v="18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x v="14"/>
    <x v="4"/>
    <x v="18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x v="14"/>
    <x v="4"/>
    <x v="18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x v="14"/>
    <x v="4"/>
    <x v="18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x v="14"/>
    <x v="4"/>
    <x v="18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x v="14"/>
    <x v="4"/>
    <x v="18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x v="34"/>
    <x v="7"/>
    <x v="18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x v="34"/>
    <x v="7"/>
    <x v="18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x v="34"/>
    <x v="7"/>
    <x v="18"/>
    <x v="2503"/>
    <x v="25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x v="34"/>
    <x v="7"/>
    <x v="18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x v="34"/>
    <x v="7"/>
    <x v="18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x v="34"/>
    <x v="7"/>
    <x v="18"/>
    <x v="2506"/>
    <x v="2503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x v="34"/>
    <x v="7"/>
    <x v="18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x v="34"/>
    <x v="7"/>
    <x v="18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x v="34"/>
    <x v="7"/>
    <x v="18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x v="34"/>
    <x v="7"/>
    <x v="18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x v="34"/>
    <x v="7"/>
    <x v="18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x v="34"/>
    <x v="7"/>
    <x v="18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x v="34"/>
    <x v="7"/>
    <x v="18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x v="34"/>
    <x v="7"/>
    <x v="18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x v="34"/>
    <x v="7"/>
    <x v="18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x v="34"/>
    <x v="7"/>
    <x v="18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x v="34"/>
    <x v="7"/>
    <x v="18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x v="34"/>
    <x v="7"/>
    <x v="18"/>
    <x v="2518"/>
    <x v="2515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x v="34"/>
    <x v="7"/>
    <x v="18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x v="34"/>
    <x v="7"/>
    <x v="18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x v="35"/>
    <x v="4"/>
    <x v="18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x v="35"/>
    <x v="4"/>
    <x v="18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x v="35"/>
    <x v="4"/>
    <x v="18"/>
    <x v="2523"/>
    <x v="2520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x v="35"/>
    <x v="4"/>
    <x v="18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x v="35"/>
    <x v="4"/>
    <x v="18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x v="35"/>
    <x v="4"/>
    <x v="18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x v="35"/>
    <x v="4"/>
    <x v="18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x v="35"/>
    <x v="4"/>
    <x v="18"/>
    <x v="2528"/>
    <x v="2525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x v="35"/>
    <x v="4"/>
    <x v="18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x v="35"/>
    <x v="4"/>
    <x v="18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x v="35"/>
    <x v="4"/>
    <x v="18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x v="35"/>
    <x v="4"/>
    <x v="18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x v="35"/>
    <x v="4"/>
    <x v="18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x v="35"/>
    <x v="4"/>
    <x v="18"/>
    <x v="2534"/>
    <x v="2531"/>
    <x v="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x v="35"/>
    <x v="4"/>
    <x v="18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x v="35"/>
    <x v="4"/>
    <x v="18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x v="35"/>
    <x v="4"/>
    <x v="18"/>
    <x v="2537"/>
    <x v="2534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x v="35"/>
    <x v="4"/>
    <x v="18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x v="35"/>
    <x v="4"/>
    <x v="18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x v="35"/>
    <x v="4"/>
    <x v="18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x v="35"/>
    <x v="4"/>
    <x v="18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x v="35"/>
    <x v="4"/>
    <x v="18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x v="35"/>
    <x v="4"/>
    <x v="18"/>
    <x v="2543"/>
    <x v="2540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x v="35"/>
    <x v="4"/>
    <x v="18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x v="35"/>
    <x v="4"/>
    <x v="18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x v="35"/>
    <x v="4"/>
    <x v="18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x v="35"/>
    <x v="4"/>
    <x v="18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x v="35"/>
    <x v="4"/>
    <x v="18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x v="35"/>
    <x v="4"/>
    <x v="18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x v="35"/>
    <x v="4"/>
    <x v="18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x v="35"/>
    <x v="4"/>
    <x v="18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x v="35"/>
    <x v="4"/>
    <x v="18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x v="35"/>
    <x v="4"/>
    <x v="18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x v="35"/>
    <x v="4"/>
    <x v="18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x v="35"/>
    <x v="4"/>
    <x v="18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x v="35"/>
    <x v="4"/>
    <x v="18"/>
    <x v="2556"/>
    <x v="2553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x v="35"/>
    <x v="4"/>
    <x v="18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x v="35"/>
    <x v="4"/>
    <x v="18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x v="35"/>
    <x v="4"/>
    <x v="18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x v="35"/>
    <x v="4"/>
    <x v="18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x v="19"/>
    <x v="7"/>
    <x v="18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x v="19"/>
    <x v="7"/>
    <x v="18"/>
    <x v="2562"/>
    <x v="255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x v="19"/>
    <x v="7"/>
    <x v="18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x v="19"/>
    <x v="7"/>
    <x v="18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x v="19"/>
    <x v="7"/>
    <x v="18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x v="19"/>
    <x v="7"/>
    <x v="18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x v="19"/>
    <x v="7"/>
    <x v="18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x v="19"/>
    <x v="7"/>
    <x v="18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x v="19"/>
    <x v="7"/>
    <x v="18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x v="19"/>
    <x v="7"/>
    <x v="18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x v="19"/>
    <x v="7"/>
    <x v="18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x v="19"/>
    <x v="7"/>
    <x v="18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x v="19"/>
    <x v="7"/>
    <x v="18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x v="19"/>
    <x v="7"/>
    <x v="18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x v="19"/>
    <x v="7"/>
    <x v="18"/>
    <x v="2575"/>
    <x v="2572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x v="19"/>
    <x v="7"/>
    <x v="18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x v="19"/>
    <x v="7"/>
    <x v="18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x v="19"/>
    <x v="7"/>
    <x v="18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x v="19"/>
    <x v="7"/>
    <x v="18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x v="19"/>
    <x v="7"/>
    <x v="18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x v="19"/>
    <x v="7"/>
    <x v="18"/>
    <x v="2581"/>
    <x v="257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x v="19"/>
    <x v="7"/>
    <x v="18"/>
    <x v="2582"/>
    <x v="2579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x v="19"/>
    <x v="7"/>
    <x v="18"/>
    <x v="2583"/>
    <x v="258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x v="19"/>
    <x v="7"/>
    <x v="18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x v="19"/>
    <x v="7"/>
    <x v="18"/>
    <x v="2585"/>
    <x v="258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x v="19"/>
    <x v="7"/>
    <x v="18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x v="19"/>
    <x v="7"/>
    <x v="18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x v="19"/>
    <x v="7"/>
    <x v="18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x v="19"/>
    <x v="7"/>
    <x v="18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x v="19"/>
    <x v="7"/>
    <x v="18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x v="19"/>
    <x v="7"/>
    <x v="18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x v="19"/>
    <x v="7"/>
    <x v="18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x v="19"/>
    <x v="7"/>
    <x v="18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x v="19"/>
    <x v="7"/>
    <x v="18"/>
    <x v="2594"/>
    <x v="2591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x v="19"/>
    <x v="7"/>
    <x v="18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x v="19"/>
    <x v="7"/>
    <x v="18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x v="19"/>
    <x v="7"/>
    <x v="18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x v="19"/>
    <x v="7"/>
    <x v="18"/>
    <x v="2598"/>
    <x v="2595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x v="19"/>
    <x v="7"/>
    <x v="18"/>
    <x v="2599"/>
    <x v="2596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x v="19"/>
    <x v="7"/>
    <x v="18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x v="36"/>
    <x v="2"/>
    <x v="18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x v="36"/>
    <x v="2"/>
    <x v="18"/>
    <x v="2602"/>
    <x v="2599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x v="36"/>
    <x v="2"/>
    <x v="18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x v="36"/>
    <x v="2"/>
    <x v="18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x v="36"/>
    <x v="2"/>
    <x v="18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x v="36"/>
    <x v="2"/>
    <x v="18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x v="36"/>
    <x v="2"/>
    <x v="18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x v="36"/>
    <x v="2"/>
    <x v="18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x v="36"/>
    <x v="2"/>
    <x v="18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x v="36"/>
    <x v="2"/>
    <x v="18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x v="36"/>
    <x v="2"/>
    <x v="18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x v="36"/>
    <x v="2"/>
    <x v="18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x v="36"/>
    <x v="2"/>
    <x v="18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x v="36"/>
    <x v="2"/>
    <x v="18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x v="36"/>
    <x v="2"/>
    <x v="18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x v="36"/>
    <x v="2"/>
    <x v="18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x v="36"/>
    <x v="2"/>
    <x v="18"/>
    <x v="2617"/>
    <x v="2614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x v="36"/>
    <x v="2"/>
    <x v="18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x v="36"/>
    <x v="2"/>
    <x v="18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x v="36"/>
    <x v="2"/>
    <x v="18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x v="36"/>
    <x v="2"/>
    <x v="18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x v="36"/>
    <x v="2"/>
    <x v="18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x v="36"/>
    <x v="2"/>
    <x v="18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x v="36"/>
    <x v="2"/>
    <x v="18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x v="36"/>
    <x v="2"/>
    <x v="18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x v="36"/>
    <x v="2"/>
    <x v="18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x v="36"/>
    <x v="2"/>
    <x v="18"/>
    <x v="2627"/>
    <x v="2624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x v="36"/>
    <x v="2"/>
    <x v="18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x v="36"/>
    <x v="2"/>
    <x v="18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x v="36"/>
    <x v="2"/>
    <x v="18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x v="36"/>
    <x v="2"/>
    <x v="18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x v="36"/>
    <x v="2"/>
    <x v="18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x v="36"/>
    <x v="2"/>
    <x v="18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x v="36"/>
    <x v="2"/>
    <x v="18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x v="36"/>
    <x v="2"/>
    <x v="18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x v="36"/>
    <x v="2"/>
    <x v="18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x v="36"/>
    <x v="2"/>
    <x v="18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x v="36"/>
    <x v="2"/>
    <x v="18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x v="36"/>
    <x v="2"/>
    <x v="18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x v="36"/>
    <x v="2"/>
    <x v="18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x v="36"/>
    <x v="2"/>
    <x v="18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x v="36"/>
    <x v="2"/>
    <x v="18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x v="36"/>
    <x v="2"/>
    <x v="18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x v="36"/>
    <x v="2"/>
    <x v="18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x v="36"/>
    <x v="2"/>
    <x v="18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x v="36"/>
    <x v="2"/>
    <x v="18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x v="36"/>
    <x v="2"/>
    <x v="18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x v="36"/>
    <x v="2"/>
    <x v="18"/>
    <x v="2648"/>
    <x v="2644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x v="36"/>
    <x v="2"/>
    <x v="18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x v="36"/>
    <x v="2"/>
    <x v="19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x v="36"/>
    <x v="2"/>
    <x v="19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x v="36"/>
    <x v="2"/>
    <x v="19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x v="36"/>
    <x v="2"/>
    <x v="19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x v="36"/>
    <x v="2"/>
    <x v="19"/>
    <x v="2654"/>
    <x v="2650"/>
    <x v="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x v="36"/>
    <x v="2"/>
    <x v="19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x v="36"/>
    <x v="2"/>
    <x v="19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x v="36"/>
    <x v="2"/>
    <x v="19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x v="36"/>
    <x v="2"/>
    <x v="19"/>
    <x v="2658"/>
    <x v="2654"/>
    <x v="2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x v="36"/>
    <x v="2"/>
    <x v="19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x v="36"/>
    <x v="2"/>
    <x v="19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x v="37"/>
    <x v="2"/>
    <x v="19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x v="37"/>
    <x v="2"/>
    <x v="19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x v="37"/>
    <x v="2"/>
    <x v="19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x v="37"/>
    <x v="2"/>
    <x v="19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x v="37"/>
    <x v="2"/>
    <x v="19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x v="37"/>
    <x v="2"/>
    <x v="19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x v="37"/>
    <x v="2"/>
    <x v="19"/>
    <x v="2667"/>
    <x v="2663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x v="37"/>
    <x v="2"/>
    <x v="19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x v="37"/>
    <x v="2"/>
    <x v="19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x v="37"/>
    <x v="2"/>
    <x v="20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x v="37"/>
    <x v="2"/>
    <x v="20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x v="37"/>
    <x v="2"/>
    <x v="20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x v="37"/>
    <x v="2"/>
    <x v="20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x v="37"/>
    <x v="2"/>
    <x v="20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x v="37"/>
    <x v="2"/>
    <x v="20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x v="37"/>
    <x v="2"/>
    <x v="20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x v="37"/>
    <x v="2"/>
    <x v="20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x v="37"/>
    <x v="2"/>
    <x v="2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x v="37"/>
    <x v="2"/>
    <x v="20"/>
    <x v="2679"/>
    <x v="2675"/>
    <x v="0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x v="37"/>
    <x v="2"/>
    <x v="20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x v="19"/>
    <x v="7"/>
    <x v="20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x v="19"/>
    <x v="7"/>
    <x v="20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x v="19"/>
    <x v="7"/>
    <x v="20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x v="19"/>
    <x v="7"/>
    <x v="20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x v="19"/>
    <x v="7"/>
    <x v="2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x v="19"/>
    <x v="7"/>
    <x v="20"/>
    <x v="2686"/>
    <x v="2682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x v="19"/>
    <x v="7"/>
    <x v="20"/>
    <x v="2687"/>
    <x v="2683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x v="19"/>
    <x v="7"/>
    <x v="20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x v="19"/>
    <x v="7"/>
    <x v="20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x v="19"/>
    <x v="7"/>
    <x v="20"/>
    <x v="2690"/>
    <x v="268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x v="19"/>
    <x v="7"/>
    <x v="20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x v="19"/>
    <x v="7"/>
    <x v="20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x v="19"/>
    <x v="7"/>
    <x v="20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x v="19"/>
    <x v="7"/>
    <x v="20"/>
    <x v="2694"/>
    <x v="2690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x v="19"/>
    <x v="7"/>
    <x v="20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x v="19"/>
    <x v="7"/>
    <x v="20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x v="19"/>
    <x v="7"/>
    <x v="20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x v="19"/>
    <x v="7"/>
    <x v="20"/>
    <x v="2698"/>
    <x v="2694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x v="19"/>
    <x v="7"/>
    <x v="20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x v="19"/>
    <x v="7"/>
    <x v="20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x v="38"/>
    <x v="1"/>
    <x v="20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x v="38"/>
    <x v="1"/>
    <x v="20"/>
    <x v="2702"/>
    <x v="2698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x v="38"/>
    <x v="1"/>
    <x v="20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x v="38"/>
    <x v="1"/>
    <x v="20"/>
    <x v="2704"/>
    <x v="2700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x v="38"/>
    <x v="1"/>
    <x v="20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x v="38"/>
    <x v="1"/>
    <x v="20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x v="38"/>
    <x v="1"/>
    <x v="20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x v="38"/>
    <x v="1"/>
    <x v="20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x v="38"/>
    <x v="1"/>
    <x v="20"/>
    <x v="2709"/>
    <x v="2705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x v="38"/>
    <x v="1"/>
    <x v="20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x v="38"/>
    <x v="1"/>
    <x v="20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x v="38"/>
    <x v="1"/>
    <x v="20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x v="38"/>
    <x v="1"/>
    <x v="20"/>
    <x v="2713"/>
    <x v="2709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x v="38"/>
    <x v="1"/>
    <x v="20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x v="38"/>
    <x v="1"/>
    <x v="20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x v="38"/>
    <x v="1"/>
    <x v="20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x v="38"/>
    <x v="1"/>
    <x v="20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x v="38"/>
    <x v="1"/>
    <x v="20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x v="38"/>
    <x v="1"/>
    <x v="20"/>
    <x v="2719"/>
    <x v="2715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x v="38"/>
    <x v="1"/>
    <x v="20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x v="24"/>
    <x v="2"/>
    <x v="2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x v="24"/>
    <x v="2"/>
    <x v="2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x v="24"/>
    <x v="2"/>
    <x v="2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x v="24"/>
    <x v="2"/>
    <x v="2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x v="24"/>
    <x v="2"/>
    <x v="20"/>
    <x v="2725"/>
    <x v="2721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x v="24"/>
    <x v="2"/>
    <x v="2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x v="24"/>
    <x v="2"/>
    <x v="20"/>
    <x v="2727"/>
    <x v="27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x v="24"/>
    <x v="2"/>
    <x v="2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x v="24"/>
    <x v="2"/>
    <x v="2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x v="24"/>
    <x v="2"/>
    <x v="21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x v="24"/>
    <x v="2"/>
    <x v="21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x v="24"/>
    <x v="2"/>
    <x v="21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x v="24"/>
    <x v="2"/>
    <x v="21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x v="24"/>
    <x v="2"/>
    <x v="21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x v="24"/>
    <x v="2"/>
    <x v="21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x v="24"/>
    <x v="2"/>
    <x v="21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x v="24"/>
    <x v="2"/>
    <x v="21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x v="24"/>
    <x v="2"/>
    <x v="21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x v="24"/>
    <x v="2"/>
    <x v="21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x v="24"/>
    <x v="2"/>
    <x v="21"/>
    <x v="2740"/>
    <x v="2736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x v="39"/>
    <x v="3"/>
    <x v="21"/>
    <x v="2741"/>
    <x v="2737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x v="39"/>
    <x v="3"/>
    <x v="21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x v="39"/>
    <x v="3"/>
    <x v="21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x v="39"/>
    <x v="3"/>
    <x v="21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x v="39"/>
    <x v="3"/>
    <x v="21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x v="39"/>
    <x v="3"/>
    <x v="21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x v="39"/>
    <x v="3"/>
    <x v="21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x v="39"/>
    <x v="3"/>
    <x v="21"/>
    <x v="2748"/>
    <x v="2744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x v="39"/>
    <x v="3"/>
    <x v="21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x v="39"/>
    <x v="3"/>
    <x v="22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x v="39"/>
    <x v="3"/>
    <x v="22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x v="39"/>
    <x v="3"/>
    <x v="22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x v="39"/>
    <x v="3"/>
    <x v="22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x v="39"/>
    <x v="3"/>
    <x v="22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x v="39"/>
    <x v="3"/>
    <x v="22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x v="39"/>
    <x v="3"/>
    <x v="22"/>
    <x v="2756"/>
    <x v="2752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x v="39"/>
    <x v="3"/>
    <x v="22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x v="39"/>
    <x v="3"/>
    <x v="22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x v="39"/>
    <x v="3"/>
    <x v="22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x v="39"/>
    <x v="3"/>
    <x v="22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x v="39"/>
    <x v="3"/>
    <x v="22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x v="39"/>
    <x v="3"/>
    <x v="22"/>
    <x v="2762"/>
    <x v="2758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x v="39"/>
    <x v="3"/>
    <x v="22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x v="39"/>
    <x v="3"/>
    <x v="22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x v="39"/>
    <x v="3"/>
    <x v="22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x v="39"/>
    <x v="3"/>
    <x v="22"/>
    <x v="2766"/>
    <x v="2762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x v="39"/>
    <x v="3"/>
    <x v="22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x v="39"/>
    <x v="3"/>
    <x v="22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x v="39"/>
    <x v="3"/>
    <x v="22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x v="39"/>
    <x v="3"/>
    <x v="22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x v="39"/>
    <x v="3"/>
    <x v="22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x v="39"/>
    <x v="3"/>
    <x v="22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x v="39"/>
    <x v="3"/>
    <x v="22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x v="39"/>
    <x v="3"/>
    <x v="22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x v="39"/>
    <x v="3"/>
    <x v="22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x v="39"/>
    <x v="3"/>
    <x v="22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x v="39"/>
    <x v="3"/>
    <x v="22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x v="39"/>
    <x v="3"/>
    <x v="22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x v="39"/>
    <x v="3"/>
    <x v="22"/>
    <x v="2779"/>
    <x v="2775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x v="39"/>
    <x v="3"/>
    <x v="22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x v="6"/>
    <x v="1"/>
    <x v="22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x v="6"/>
    <x v="1"/>
    <x v="22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x v="6"/>
    <x v="1"/>
    <x v="22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x v="6"/>
    <x v="1"/>
    <x v="22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x v="6"/>
    <x v="1"/>
    <x v="22"/>
    <x v="2785"/>
    <x v="2781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x v="6"/>
    <x v="1"/>
    <x v="22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x v="6"/>
    <x v="1"/>
    <x v="22"/>
    <x v="2787"/>
    <x v="2783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x v="6"/>
    <x v="1"/>
    <x v="22"/>
    <x v="2788"/>
    <x v="2784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x v="6"/>
    <x v="1"/>
    <x v="22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x v="6"/>
    <x v="1"/>
    <x v="22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x v="6"/>
    <x v="1"/>
    <x v="22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x v="6"/>
    <x v="1"/>
    <x v="22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x v="6"/>
    <x v="1"/>
    <x v="22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x v="6"/>
    <x v="1"/>
    <x v="22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x v="6"/>
    <x v="1"/>
    <x v="22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x v="6"/>
    <x v="1"/>
    <x v="22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x v="6"/>
    <x v="1"/>
    <x v="22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x v="6"/>
    <x v="1"/>
    <x v="22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x v="6"/>
    <x v="1"/>
    <x v="22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x v="6"/>
    <x v="1"/>
    <x v="22"/>
    <x v="2800"/>
    <x v="2796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x v="6"/>
    <x v="1"/>
    <x v="22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x v="6"/>
    <x v="1"/>
    <x v="22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x v="6"/>
    <x v="1"/>
    <x v="22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x v="6"/>
    <x v="1"/>
    <x v="22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x v="6"/>
    <x v="1"/>
    <x v="22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x v="6"/>
    <x v="1"/>
    <x v="22"/>
    <x v="2806"/>
    <x v="2802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x v="6"/>
    <x v="1"/>
    <x v="22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x v="6"/>
    <x v="1"/>
    <x v="22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x v="6"/>
    <x v="1"/>
    <x v="22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x v="6"/>
    <x v="1"/>
    <x v="22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x v="6"/>
    <x v="1"/>
    <x v="22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x v="6"/>
    <x v="1"/>
    <x v="22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x v="6"/>
    <x v="1"/>
    <x v="22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x v="6"/>
    <x v="1"/>
    <x v="22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x v="6"/>
    <x v="1"/>
    <x v="22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x v="6"/>
    <x v="1"/>
    <x v="22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x v="6"/>
    <x v="1"/>
    <x v="22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x v="6"/>
    <x v="1"/>
    <x v="22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x v="6"/>
    <x v="1"/>
    <x v="22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x v="6"/>
    <x v="1"/>
    <x v="22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x v="6"/>
    <x v="1"/>
    <x v="22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x v="6"/>
    <x v="1"/>
    <x v="22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x v="6"/>
    <x v="1"/>
    <x v="22"/>
    <x v="2823"/>
    <x v="2819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x v="6"/>
    <x v="1"/>
    <x v="22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x v="6"/>
    <x v="1"/>
    <x v="22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x v="6"/>
    <x v="1"/>
    <x v="22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x v="6"/>
    <x v="1"/>
    <x v="22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x v="6"/>
    <x v="1"/>
    <x v="22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x v="6"/>
    <x v="1"/>
    <x v="22"/>
    <x v="2829"/>
    <x v="2825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x v="6"/>
    <x v="1"/>
    <x v="22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x v="6"/>
    <x v="1"/>
    <x v="22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x v="6"/>
    <x v="1"/>
    <x v="22"/>
    <x v="2832"/>
    <x v="2828"/>
    <x v="3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x v="6"/>
    <x v="1"/>
    <x v="22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x v="6"/>
    <x v="1"/>
    <x v="22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x v="6"/>
    <x v="1"/>
    <x v="22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x v="6"/>
    <x v="1"/>
    <x v="22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x v="6"/>
    <x v="1"/>
    <x v="22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x v="6"/>
    <x v="1"/>
    <x v="22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x v="6"/>
    <x v="1"/>
    <x v="22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x v="6"/>
    <x v="1"/>
    <x v="22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x v="6"/>
    <x v="1"/>
    <x v="22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x v="6"/>
    <x v="1"/>
    <x v="22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x v="6"/>
    <x v="1"/>
    <x v="22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x v="6"/>
    <x v="1"/>
    <x v="22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x v="6"/>
    <x v="1"/>
    <x v="22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x v="6"/>
    <x v="1"/>
    <x v="22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x v="6"/>
    <x v="1"/>
    <x v="22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x v="6"/>
    <x v="1"/>
    <x v="22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x v="6"/>
    <x v="1"/>
    <x v="22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x v="6"/>
    <x v="1"/>
    <x v="22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x v="6"/>
    <x v="1"/>
    <x v="22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x v="6"/>
    <x v="1"/>
    <x v="22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x v="6"/>
    <x v="1"/>
    <x v="22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x v="6"/>
    <x v="1"/>
    <x v="22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x v="6"/>
    <x v="1"/>
    <x v="22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x v="6"/>
    <x v="1"/>
    <x v="22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x v="6"/>
    <x v="1"/>
    <x v="22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x v="6"/>
    <x v="1"/>
    <x v="22"/>
    <x v="2858"/>
    <x v="2854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x v="6"/>
    <x v="1"/>
    <x v="22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x v="6"/>
    <x v="1"/>
    <x v="22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x v="6"/>
    <x v="1"/>
    <x v="22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x v="6"/>
    <x v="1"/>
    <x v="22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x v="6"/>
    <x v="1"/>
    <x v="22"/>
    <x v="2863"/>
    <x v="2859"/>
    <x v="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x v="6"/>
    <x v="1"/>
    <x v="22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x v="6"/>
    <x v="1"/>
    <x v="22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x v="6"/>
    <x v="1"/>
    <x v="22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x v="6"/>
    <x v="1"/>
    <x v="22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x v="6"/>
    <x v="1"/>
    <x v="22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x v="6"/>
    <x v="1"/>
    <x v="22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x v="6"/>
    <x v="1"/>
    <x v="22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x v="6"/>
    <x v="1"/>
    <x v="22"/>
    <x v="2871"/>
    <x v="2867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x v="6"/>
    <x v="1"/>
    <x v="22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x v="6"/>
    <x v="1"/>
    <x v="22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x v="6"/>
    <x v="1"/>
    <x v="22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x v="6"/>
    <x v="1"/>
    <x v="22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x v="6"/>
    <x v="1"/>
    <x v="22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x v="6"/>
    <x v="1"/>
    <x v="22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x v="6"/>
    <x v="1"/>
    <x v="22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x v="6"/>
    <x v="1"/>
    <x v="22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x v="6"/>
    <x v="1"/>
    <x v="22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x v="6"/>
    <x v="1"/>
    <x v="22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x v="6"/>
    <x v="1"/>
    <x v="22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x v="6"/>
    <x v="1"/>
    <x v="22"/>
    <x v="2883"/>
    <x v="2879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x v="6"/>
    <x v="1"/>
    <x v="22"/>
    <x v="2884"/>
    <x v="2880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x v="6"/>
    <x v="1"/>
    <x v="22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x v="6"/>
    <x v="1"/>
    <x v="22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x v="6"/>
    <x v="1"/>
    <x v="22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x v="6"/>
    <x v="1"/>
    <x v="22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x v="6"/>
    <x v="1"/>
    <x v="22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x v="6"/>
    <x v="1"/>
    <x v="23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x v="6"/>
    <x v="1"/>
    <x v="23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x v="6"/>
    <x v="1"/>
    <x v="23"/>
    <x v="2892"/>
    <x v="2888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x v="6"/>
    <x v="1"/>
    <x v="23"/>
    <x v="2893"/>
    <x v="2889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x v="6"/>
    <x v="1"/>
    <x v="23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x v="6"/>
    <x v="1"/>
    <x v="23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x v="6"/>
    <x v="1"/>
    <x v="23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x v="6"/>
    <x v="1"/>
    <x v="23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x v="6"/>
    <x v="1"/>
    <x v="23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x v="6"/>
    <x v="1"/>
    <x v="23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x v="6"/>
    <x v="1"/>
    <x v="23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x v="6"/>
    <x v="1"/>
    <x v="23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x v="6"/>
    <x v="1"/>
    <x v="23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x v="6"/>
    <x v="1"/>
    <x v="23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x v="6"/>
    <x v="1"/>
    <x v="23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x v="6"/>
    <x v="1"/>
    <x v="23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x v="6"/>
    <x v="1"/>
    <x v="23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x v="6"/>
    <x v="1"/>
    <x v="23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x v="6"/>
    <x v="1"/>
    <x v="23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x v="6"/>
    <x v="1"/>
    <x v="23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x v="6"/>
    <x v="1"/>
    <x v="23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x v="6"/>
    <x v="1"/>
    <x v="23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x v="6"/>
    <x v="1"/>
    <x v="23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x v="6"/>
    <x v="1"/>
    <x v="23"/>
    <x v="2913"/>
    <x v="290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x v="6"/>
    <x v="1"/>
    <x v="23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x v="6"/>
    <x v="1"/>
    <x v="23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x v="6"/>
    <x v="1"/>
    <x v="23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x v="6"/>
    <x v="1"/>
    <x v="23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x v="6"/>
    <x v="1"/>
    <x v="23"/>
    <x v="2918"/>
    <x v="2914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x v="6"/>
    <x v="1"/>
    <x v="23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x v="6"/>
    <x v="1"/>
    <x v="23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x v="40"/>
    <x v="1"/>
    <x v="23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x v="40"/>
    <x v="1"/>
    <x v="23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x v="40"/>
    <x v="1"/>
    <x v="23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x v="40"/>
    <x v="1"/>
    <x v="23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x v="40"/>
    <x v="1"/>
    <x v="23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x v="40"/>
    <x v="1"/>
    <x v="23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x v="40"/>
    <x v="1"/>
    <x v="23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x v="40"/>
    <x v="1"/>
    <x v="23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x v="40"/>
    <x v="1"/>
    <x v="23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x v="40"/>
    <x v="1"/>
    <x v="24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x v="40"/>
    <x v="1"/>
    <x v="24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x v="40"/>
    <x v="1"/>
    <x v="24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x v="40"/>
    <x v="1"/>
    <x v="24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x v="40"/>
    <x v="1"/>
    <x v="24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x v="40"/>
    <x v="1"/>
    <x v="24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x v="40"/>
    <x v="1"/>
    <x v="24"/>
    <x v="2936"/>
    <x v="2932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x v="40"/>
    <x v="1"/>
    <x v="24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x v="40"/>
    <x v="1"/>
    <x v="24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x v="40"/>
    <x v="1"/>
    <x v="24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x v="40"/>
    <x v="1"/>
    <x v="24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x v="38"/>
    <x v="1"/>
    <x v="24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x v="38"/>
    <x v="1"/>
    <x v="24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x v="38"/>
    <x v="1"/>
    <x v="24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x v="38"/>
    <x v="1"/>
    <x v="24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x v="38"/>
    <x v="1"/>
    <x v="24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x v="38"/>
    <x v="1"/>
    <x v="24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x v="38"/>
    <x v="1"/>
    <x v="24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x v="38"/>
    <x v="1"/>
    <x v="24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x v="38"/>
    <x v="1"/>
    <x v="24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x v="38"/>
    <x v="1"/>
    <x v="25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x v="38"/>
    <x v="1"/>
    <x v="25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x v="38"/>
    <x v="1"/>
    <x v="25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x v="38"/>
    <x v="1"/>
    <x v="25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x v="38"/>
    <x v="1"/>
    <x v="25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x v="38"/>
    <x v="1"/>
    <x v="2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x v="38"/>
    <x v="1"/>
    <x v="25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x v="38"/>
    <x v="1"/>
    <x v="25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x v="38"/>
    <x v="1"/>
    <x v="25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x v="38"/>
    <x v="1"/>
    <x v="25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x v="38"/>
    <x v="1"/>
    <x v="25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x v="6"/>
    <x v="1"/>
    <x v="25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x v="6"/>
    <x v="1"/>
    <x v="25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x v="6"/>
    <x v="1"/>
    <x v="25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x v="6"/>
    <x v="1"/>
    <x v="25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x v="6"/>
    <x v="1"/>
    <x v="25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x v="6"/>
    <x v="1"/>
    <x v="25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x v="6"/>
    <x v="1"/>
    <x v="25"/>
    <x v="2967"/>
    <x v="2963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x v="6"/>
    <x v="1"/>
    <x v="25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x v="6"/>
    <x v="1"/>
    <x v="25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x v="6"/>
    <x v="1"/>
    <x v="2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x v="6"/>
    <x v="1"/>
    <x v="26"/>
    <x v="2971"/>
    <x v="2967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x v="6"/>
    <x v="1"/>
    <x v="2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x v="6"/>
    <x v="1"/>
    <x v="2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x v="6"/>
    <x v="1"/>
    <x v="2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x v="6"/>
    <x v="1"/>
    <x v="26"/>
    <x v="2975"/>
    <x v="2971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x v="6"/>
    <x v="1"/>
    <x v="2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x v="6"/>
    <x v="1"/>
    <x v="2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x v="6"/>
    <x v="1"/>
    <x v="2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x v="6"/>
    <x v="1"/>
    <x v="2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x v="6"/>
    <x v="1"/>
    <x v="2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x v="38"/>
    <x v="1"/>
    <x v="26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x v="38"/>
    <x v="1"/>
    <x v="26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x v="38"/>
    <x v="1"/>
    <x v="26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x v="38"/>
    <x v="1"/>
    <x v="26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x v="38"/>
    <x v="1"/>
    <x v="26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x v="38"/>
    <x v="1"/>
    <x v="26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x v="38"/>
    <x v="1"/>
    <x v="26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x v="38"/>
    <x v="1"/>
    <x v="26"/>
    <x v="2988"/>
    <x v="2984"/>
    <x v="2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x v="38"/>
    <x v="1"/>
    <x v="26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x v="38"/>
    <x v="1"/>
    <x v="26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x v="38"/>
    <x v="1"/>
    <x v="26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x v="38"/>
    <x v="1"/>
    <x v="26"/>
    <x v="2992"/>
    <x v="2988"/>
    <x v="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x v="38"/>
    <x v="1"/>
    <x v="26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x v="38"/>
    <x v="1"/>
    <x v="26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x v="38"/>
    <x v="1"/>
    <x v="26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x v="38"/>
    <x v="1"/>
    <x v="26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x v="38"/>
    <x v="1"/>
    <x v="26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x v="38"/>
    <x v="1"/>
    <x v="26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x v="38"/>
    <x v="1"/>
    <x v="26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x v="38"/>
    <x v="1"/>
    <x v="26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x v="38"/>
    <x v="1"/>
    <x v="26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x v="38"/>
    <x v="1"/>
    <x v="26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x v="38"/>
    <x v="1"/>
    <x v="26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x v="38"/>
    <x v="1"/>
    <x v="26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x v="38"/>
    <x v="1"/>
    <x v="26"/>
    <x v="3005"/>
    <x v="3000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x v="38"/>
    <x v="1"/>
    <x v="26"/>
    <x v="3006"/>
    <x v="3001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x v="38"/>
    <x v="1"/>
    <x v="26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x v="38"/>
    <x v="1"/>
    <x v="26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x v="38"/>
    <x v="1"/>
    <x v="26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x v="38"/>
    <x v="1"/>
    <x v="26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x v="38"/>
    <x v="1"/>
    <x v="26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x v="38"/>
    <x v="1"/>
    <x v="26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x v="38"/>
    <x v="1"/>
    <x v="26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x v="38"/>
    <x v="1"/>
    <x v="26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x v="38"/>
    <x v="1"/>
    <x v="26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x v="38"/>
    <x v="1"/>
    <x v="26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x v="38"/>
    <x v="1"/>
    <x v="26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x v="38"/>
    <x v="1"/>
    <x v="26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x v="38"/>
    <x v="1"/>
    <x v="26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x v="38"/>
    <x v="1"/>
    <x v="26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x v="38"/>
    <x v="1"/>
    <x v="26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x v="38"/>
    <x v="1"/>
    <x v="26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x v="38"/>
    <x v="1"/>
    <x v="26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x v="38"/>
    <x v="1"/>
    <x v="26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x v="38"/>
    <x v="1"/>
    <x v="26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x v="38"/>
    <x v="1"/>
    <x v="26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x v="38"/>
    <x v="1"/>
    <x v="26"/>
    <x v="3027"/>
    <x v="3022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x v="38"/>
    <x v="1"/>
    <x v="26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x v="38"/>
    <x v="1"/>
    <x v="26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x v="38"/>
    <x v="1"/>
    <x v="27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x v="38"/>
    <x v="1"/>
    <x v="27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x v="38"/>
    <x v="1"/>
    <x v="27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x v="38"/>
    <x v="1"/>
    <x v="27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x v="38"/>
    <x v="1"/>
    <x v="27"/>
    <x v="3034"/>
    <x v="3029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x v="38"/>
    <x v="1"/>
    <x v="27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x v="38"/>
    <x v="1"/>
    <x v="27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x v="38"/>
    <x v="1"/>
    <x v="27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x v="38"/>
    <x v="1"/>
    <x v="27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x v="38"/>
    <x v="1"/>
    <x v="27"/>
    <x v="3039"/>
    <x v="3034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x v="38"/>
    <x v="1"/>
    <x v="27"/>
    <x v="3040"/>
    <x v="3035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x v="38"/>
    <x v="1"/>
    <x v="27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x v="38"/>
    <x v="1"/>
    <x v="27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x v="38"/>
    <x v="1"/>
    <x v="27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x v="38"/>
    <x v="1"/>
    <x v="27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x v="38"/>
    <x v="1"/>
    <x v="27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x v="38"/>
    <x v="1"/>
    <x v="27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x v="38"/>
    <x v="1"/>
    <x v="27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x v="38"/>
    <x v="1"/>
    <x v="27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x v="38"/>
    <x v="1"/>
    <x v="27"/>
    <x v="3049"/>
    <x v="3044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x v="38"/>
    <x v="1"/>
    <x v="27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x v="38"/>
    <x v="1"/>
    <x v="27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x v="38"/>
    <x v="1"/>
    <x v="27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x v="38"/>
    <x v="1"/>
    <x v="27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x v="38"/>
    <x v="1"/>
    <x v="27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x v="38"/>
    <x v="1"/>
    <x v="27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x v="38"/>
    <x v="1"/>
    <x v="27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x v="38"/>
    <x v="1"/>
    <x v="27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x v="38"/>
    <x v="1"/>
    <x v="27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x v="38"/>
    <x v="1"/>
    <x v="27"/>
    <x v="3059"/>
    <x v="3054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x v="38"/>
    <x v="1"/>
    <x v="27"/>
    <x v="3060"/>
    <x v="3055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x v="38"/>
    <x v="1"/>
    <x v="27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x v="38"/>
    <x v="1"/>
    <x v="27"/>
    <x v="3062"/>
    <x v="3057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x v="38"/>
    <x v="1"/>
    <x v="27"/>
    <x v="3063"/>
    <x v="3058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x v="38"/>
    <x v="1"/>
    <x v="27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x v="38"/>
    <x v="1"/>
    <x v="27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x v="38"/>
    <x v="1"/>
    <x v="27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x v="38"/>
    <x v="1"/>
    <x v="27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x v="38"/>
    <x v="1"/>
    <x v="27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x v="38"/>
    <x v="1"/>
    <x v="27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x v="38"/>
    <x v="1"/>
    <x v="27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x v="38"/>
    <x v="1"/>
    <x v="27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x v="38"/>
    <x v="1"/>
    <x v="27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x v="38"/>
    <x v="1"/>
    <x v="27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x v="38"/>
    <x v="1"/>
    <x v="27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x v="38"/>
    <x v="1"/>
    <x v="27"/>
    <x v="3075"/>
    <x v="3070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x v="38"/>
    <x v="1"/>
    <x v="27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x v="38"/>
    <x v="1"/>
    <x v="27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x v="38"/>
    <x v="1"/>
    <x v="27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x v="38"/>
    <x v="1"/>
    <x v="27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x v="38"/>
    <x v="1"/>
    <x v="27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x v="38"/>
    <x v="1"/>
    <x v="27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x v="38"/>
    <x v="1"/>
    <x v="27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x v="38"/>
    <x v="1"/>
    <x v="27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x v="38"/>
    <x v="1"/>
    <x v="27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x v="38"/>
    <x v="1"/>
    <x v="27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x v="38"/>
    <x v="1"/>
    <x v="27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x v="38"/>
    <x v="1"/>
    <x v="27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x v="38"/>
    <x v="1"/>
    <x v="27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x v="38"/>
    <x v="1"/>
    <x v="27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x v="38"/>
    <x v="1"/>
    <x v="27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x v="38"/>
    <x v="1"/>
    <x v="27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x v="38"/>
    <x v="1"/>
    <x v="27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x v="38"/>
    <x v="1"/>
    <x v="27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x v="38"/>
    <x v="1"/>
    <x v="27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x v="38"/>
    <x v="1"/>
    <x v="27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x v="38"/>
    <x v="1"/>
    <x v="27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x v="38"/>
    <x v="1"/>
    <x v="27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x v="38"/>
    <x v="1"/>
    <x v="27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x v="38"/>
    <x v="1"/>
    <x v="27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x v="38"/>
    <x v="1"/>
    <x v="27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x v="38"/>
    <x v="1"/>
    <x v="27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x v="38"/>
    <x v="1"/>
    <x v="27"/>
    <x v="3102"/>
    <x v="3096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x v="38"/>
    <x v="1"/>
    <x v="27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x v="38"/>
    <x v="1"/>
    <x v="27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x v="38"/>
    <x v="1"/>
    <x v="27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x v="38"/>
    <x v="1"/>
    <x v="27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x v="38"/>
    <x v="1"/>
    <x v="27"/>
    <x v="3107"/>
    <x v="310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x v="38"/>
    <x v="1"/>
    <x v="27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x v="38"/>
    <x v="1"/>
    <x v="27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x v="38"/>
    <x v="1"/>
    <x v="27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x v="38"/>
    <x v="1"/>
    <x v="27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x v="38"/>
    <x v="1"/>
    <x v="27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x v="38"/>
    <x v="1"/>
    <x v="27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x v="38"/>
    <x v="1"/>
    <x v="27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x v="38"/>
    <x v="1"/>
    <x v="27"/>
    <x v="3115"/>
    <x v="3109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x v="38"/>
    <x v="1"/>
    <x v="27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x v="38"/>
    <x v="1"/>
    <x v="27"/>
    <x v="3117"/>
    <x v="3111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x v="38"/>
    <x v="1"/>
    <x v="27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x v="38"/>
    <x v="1"/>
    <x v="27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x v="38"/>
    <x v="1"/>
    <x v="27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x v="38"/>
    <x v="1"/>
    <x v="27"/>
    <x v="3121"/>
    <x v="3115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x v="38"/>
    <x v="1"/>
    <x v="27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x v="38"/>
    <x v="1"/>
    <x v="27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x v="38"/>
    <x v="1"/>
    <x v="27"/>
    <x v="3124"/>
    <x v="3118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x v="38"/>
    <x v="1"/>
    <x v="27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x v="38"/>
    <x v="1"/>
    <x v="27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x v="38"/>
    <x v="1"/>
    <x v="27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x v="6"/>
    <x v="1"/>
    <x v="27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x v="6"/>
    <x v="1"/>
    <x v="27"/>
    <x v="3129"/>
    <x v="3123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x v="6"/>
    <x v="1"/>
    <x v="27"/>
    <x v="3130"/>
    <x v="3124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x v="6"/>
    <x v="1"/>
    <x v="27"/>
    <x v="3131"/>
    <x v="312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x v="6"/>
    <x v="1"/>
    <x v="27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x v="6"/>
    <x v="1"/>
    <x v="27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x v="6"/>
    <x v="1"/>
    <x v="27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x v="6"/>
    <x v="1"/>
    <x v="27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x v="6"/>
    <x v="1"/>
    <x v="27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x v="6"/>
    <x v="1"/>
    <x v="27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x v="6"/>
    <x v="1"/>
    <x v="27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x v="6"/>
    <x v="1"/>
    <x v="27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x v="6"/>
    <x v="1"/>
    <x v="27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x v="6"/>
    <x v="1"/>
    <x v="27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x v="6"/>
    <x v="1"/>
    <x v="27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x v="6"/>
    <x v="1"/>
    <x v="27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x v="6"/>
    <x v="1"/>
    <x v="27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x v="6"/>
    <x v="1"/>
    <x v="27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x v="6"/>
    <x v="1"/>
    <x v="27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x v="6"/>
    <x v="1"/>
    <x v="27"/>
    <x v="3147"/>
    <x v="3141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x v="6"/>
    <x v="1"/>
    <x v="27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x v="6"/>
    <x v="1"/>
    <x v="27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x v="6"/>
    <x v="1"/>
    <x v="27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x v="6"/>
    <x v="1"/>
    <x v="27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x v="6"/>
    <x v="1"/>
    <x v="27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x v="6"/>
    <x v="1"/>
    <x v="27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x v="6"/>
    <x v="1"/>
    <x v="27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x v="6"/>
    <x v="1"/>
    <x v="27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x v="6"/>
    <x v="1"/>
    <x v="27"/>
    <x v="3156"/>
    <x v="3150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x v="6"/>
    <x v="1"/>
    <x v="27"/>
    <x v="3157"/>
    <x v="3151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x v="6"/>
    <x v="1"/>
    <x v="27"/>
    <x v="3158"/>
    <x v="3152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x v="6"/>
    <x v="1"/>
    <x v="27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x v="6"/>
    <x v="1"/>
    <x v="27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x v="6"/>
    <x v="1"/>
    <x v="27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x v="6"/>
    <x v="1"/>
    <x v="27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x v="6"/>
    <x v="1"/>
    <x v="27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x v="6"/>
    <x v="1"/>
    <x v="27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x v="6"/>
    <x v="1"/>
    <x v="27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x v="6"/>
    <x v="1"/>
    <x v="27"/>
    <x v="3166"/>
    <x v="3159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x v="6"/>
    <x v="1"/>
    <x v="27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x v="6"/>
    <x v="1"/>
    <x v="27"/>
    <x v="3168"/>
    <x v="3161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x v="6"/>
    <x v="1"/>
    <x v="27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x v="6"/>
    <x v="1"/>
    <x v="27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x v="6"/>
    <x v="1"/>
    <x v="27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x v="6"/>
    <x v="1"/>
    <x v="27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x v="6"/>
    <x v="1"/>
    <x v="27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x v="6"/>
    <x v="1"/>
    <x v="27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x v="6"/>
    <x v="1"/>
    <x v="27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x v="6"/>
    <x v="1"/>
    <x v="27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x v="6"/>
    <x v="1"/>
    <x v="27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x v="6"/>
    <x v="1"/>
    <x v="27"/>
    <x v="3178"/>
    <x v="3171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x v="6"/>
    <x v="1"/>
    <x v="27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x v="6"/>
    <x v="1"/>
    <x v="27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x v="6"/>
    <x v="1"/>
    <x v="27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x v="6"/>
    <x v="1"/>
    <x v="27"/>
    <x v="3182"/>
    <x v="3175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x v="6"/>
    <x v="1"/>
    <x v="27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x v="6"/>
    <x v="1"/>
    <x v="27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x v="6"/>
    <x v="1"/>
    <x v="27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x v="6"/>
    <x v="1"/>
    <x v="27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x v="6"/>
    <x v="1"/>
    <x v="27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x v="40"/>
    <x v="1"/>
    <x v="27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x v="40"/>
    <x v="1"/>
    <x v="27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x v="40"/>
    <x v="1"/>
    <x v="28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x v="40"/>
    <x v="1"/>
    <x v="28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x v="40"/>
    <x v="1"/>
    <x v="28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x v="40"/>
    <x v="1"/>
    <x v="28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x v="40"/>
    <x v="1"/>
    <x v="28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x v="40"/>
    <x v="1"/>
    <x v="28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x v="40"/>
    <x v="1"/>
    <x v="28"/>
    <x v="3196"/>
    <x v="3189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x v="40"/>
    <x v="1"/>
    <x v="28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x v="40"/>
    <x v="1"/>
    <x v="28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x v="40"/>
    <x v="1"/>
    <x v="28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x v="40"/>
    <x v="1"/>
    <x v="28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x v="40"/>
    <x v="1"/>
    <x v="28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x v="40"/>
    <x v="1"/>
    <x v="28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x v="40"/>
    <x v="1"/>
    <x v="28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x v="40"/>
    <x v="1"/>
    <x v="28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x v="40"/>
    <x v="1"/>
    <x v="28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x v="40"/>
    <x v="1"/>
    <x v="28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x v="40"/>
    <x v="1"/>
    <x v="28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x v="6"/>
    <x v="1"/>
    <x v="28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x v="6"/>
    <x v="1"/>
    <x v="28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x v="6"/>
    <x v="1"/>
    <x v="28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x v="6"/>
    <x v="1"/>
    <x v="28"/>
    <x v="3211"/>
    <x v="3204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x v="6"/>
    <x v="1"/>
    <x v="28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x v="6"/>
    <x v="1"/>
    <x v="28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x v="6"/>
    <x v="1"/>
    <x v="28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x v="6"/>
    <x v="1"/>
    <x v="28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x v="6"/>
    <x v="1"/>
    <x v="28"/>
    <x v="3216"/>
    <x v="3209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x v="6"/>
    <x v="1"/>
    <x v="28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x v="6"/>
    <x v="1"/>
    <x v="28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x v="6"/>
    <x v="1"/>
    <x v="28"/>
    <x v="3219"/>
    <x v="3212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x v="6"/>
    <x v="1"/>
    <x v="28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x v="6"/>
    <x v="1"/>
    <x v="28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x v="6"/>
    <x v="1"/>
    <x v="28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x v="6"/>
    <x v="1"/>
    <x v="28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x v="6"/>
    <x v="1"/>
    <x v="28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x v="6"/>
    <x v="1"/>
    <x v="28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x v="6"/>
    <x v="1"/>
    <x v="28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x v="6"/>
    <x v="1"/>
    <x v="28"/>
    <x v="3227"/>
    <x v="3220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x v="6"/>
    <x v="1"/>
    <x v="28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x v="6"/>
    <x v="1"/>
    <x v="28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x v="6"/>
    <x v="1"/>
    <x v="28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x v="6"/>
    <x v="1"/>
    <x v="28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x v="6"/>
    <x v="1"/>
    <x v="28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x v="6"/>
    <x v="1"/>
    <x v="28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x v="6"/>
    <x v="1"/>
    <x v="28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x v="6"/>
    <x v="1"/>
    <x v="28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x v="6"/>
    <x v="1"/>
    <x v="28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x v="6"/>
    <x v="1"/>
    <x v="28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x v="6"/>
    <x v="1"/>
    <x v="28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x v="6"/>
    <x v="1"/>
    <x v="28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x v="6"/>
    <x v="1"/>
    <x v="28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x v="6"/>
    <x v="1"/>
    <x v="28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x v="6"/>
    <x v="1"/>
    <x v="28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x v="6"/>
    <x v="1"/>
    <x v="28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x v="6"/>
    <x v="1"/>
    <x v="28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x v="6"/>
    <x v="1"/>
    <x v="28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x v="6"/>
    <x v="1"/>
    <x v="28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x v="6"/>
    <x v="1"/>
    <x v="28"/>
    <x v="3247"/>
    <x v="3239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x v="6"/>
    <x v="1"/>
    <x v="28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x v="6"/>
    <x v="1"/>
    <x v="28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x v="6"/>
    <x v="1"/>
    <x v="28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x v="6"/>
    <x v="1"/>
    <x v="28"/>
    <x v="3251"/>
    <x v="3243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x v="6"/>
    <x v="1"/>
    <x v="28"/>
    <x v="3252"/>
    <x v="3244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x v="6"/>
    <x v="1"/>
    <x v="28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x v="6"/>
    <x v="1"/>
    <x v="28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x v="6"/>
    <x v="1"/>
    <x v="28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x v="6"/>
    <x v="1"/>
    <x v="28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x v="6"/>
    <x v="1"/>
    <x v="28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x v="6"/>
    <x v="1"/>
    <x v="28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x v="6"/>
    <x v="1"/>
    <x v="28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x v="6"/>
    <x v="1"/>
    <x v="28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x v="6"/>
    <x v="1"/>
    <x v="28"/>
    <x v="3261"/>
    <x v="3253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x v="6"/>
    <x v="1"/>
    <x v="28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x v="6"/>
    <x v="1"/>
    <x v="28"/>
    <x v="3263"/>
    <x v="3255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x v="6"/>
    <x v="1"/>
    <x v="28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x v="6"/>
    <x v="1"/>
    <x v="28"/>
    <x v="3265"/>
    <x v="3257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x v="6"/>
    <x v="1"/>
    <x v="28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x v="6"/>
    <x v="1"/>
    <x v="28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x v="6"/>
    <x v="1"/>
    <x v="28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x v="6"/>
    <x v="1"/>
    <x v="28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x v="6"/>
    <x v="1"/>
    <x v="28"/>
    <x v="3270"/>
    <x v="3262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x v="6"/>
    <x v="1"/>
    <x v="28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x v="6"/>
    <x v="1"/>
    <x v="28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x v="6"/>
    <x v="1"/>
    <x v="28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x v="6"/>
    <x v="1"/>
    <x v="28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x v="6"/>
    <x v="1"/>
    <x v="28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x v="6"/>
    <x v="1"/>
    <x v="28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x v="6"/>
    <x v="1"/>
    <x v="28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x v="6"/>
    <x v="1"/>
    <x v="28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x v="6"/>
    <x v="1"/>
    <x v="28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x v="6"/>
    <x v="1"/>
    <x v="28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x v="6"/>
    <x v="1"/>
    <x v="28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x v="6"/>
    <x v="1"/>
    <x v="28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x v="6"/>
    <x v="1"/>
    <x v="28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x v="6"/>
    <x v="1"/>
    <x v="28"/>
    <x v="3284"/>
    <x v="3276"/>
    <x v="2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x v="6"/>
    <x v="1"/>
    <x v="28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x v="6"/>
    <x v="1"/>
    <x v="28"/>
    <x v="3286"/>
    <x v="3278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x v="6"/>
    <x v="1"/>
    <x v="28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x v="6"/>
    <x v="1"/>
    <x v="28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x v="6"/>
    <x v="1"/>
    <x v="28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x v="6"/>
    <x v="1"/>
    <x v="28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x v="6"/>
    <x v="1"/>
    <x v="28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x v="6"/>
    <x v="1"/>
    <x v="28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x v="6"/>
    <x v="1"/>
    <x v="28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x v="6"/>
    <x v="1"/>
    <x v="28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x v="6"/>
    <x v="1"/>
    <x v="28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x v="6"/>
    <x v="1"/>
    <x v="28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x v="6"/>
    <x v="1"/>
    <x v="28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x v="6"/>
    <x v="1"/>
    <x v="28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x v="6"/>
    <x v="1"/>
    <x v="28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x v="6"/>
    <x v="1"/>
    <x v="28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x v="6"/>
    <x v="1"/>
    <x v="28"/>
    <x v="3301"/>
    <x v="3293"/>
    <x v="2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x v="6"/>
    <x v="1"/>
    <x v="28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x v="6"/>
    <x v="1"/>
    <x v="28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x v="6"/>
    <x v="1"/>
    <x v="28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x v="6"/>
    <x v="1"/>
    <x v="28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x v="6"/>
    <x v="1"/>
    <x v="28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x v="6"/>
    <x v="1"/>
    <x v="28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x v="6"/>
    <x v="1"/>
    <x v="28"/>
    <x v="3308"/>
    <x v="3300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x v="6"/>
    <x v="1"/>
    <x v="28"/>
    <x v="3309"/>
    <x v="3301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x v="6"/>
    <x v="1"/>
    <x v="28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x v="6"/>
    <x v="1"/>
    <x v="28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x v="6"/>
    <x v="1"/>
    <x v="28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x v="6"/>
    <x v="1"/>
    <x v="28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x v="6"/>
    <x v="1"/>
    <x v="28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x v="6"/>
    <x v="1"/>
    <x v="28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x v="6"/>
    <x v="1"/>
    <x v="28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x v="6"/>
    <x v="1"/>
    <x v="28"/>
    <x v="3317"/>
    <x v="3309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x v="6"/>
    <x v="1"/>
    <x v="28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x v="6"/>
    <x v="1"/>
    <x v="28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x v="6"/>
    <x v="1"/>
    <x v="28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x v="6"/>
    <x v="1"/>
    <x v="28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x v="6"/>
    <x v="1"/>
    <x v="28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x v="6"/>
    <x v="1"/>
    <x v="28"/>
    <x v="3323"/>
    <x v="3315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x v="6"/>
    <x v="1"/>
    <x v="28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x v="6"/>
    <x v="1"/>
    <x v="28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x v="6"/>
    <x v="1"/>
    <x v="28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x v="6"/>
    <x v="1"/>
    <x v="28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x v="6"/>
    <x v="1"/>
    <x v="28"/>
    <x v="3328"/>
    <x v="3320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x v="6"/>
    <x v="1"/>
    <x v="28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x v="6"/>
    <x v="1"/>
    <x v="29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x v="6"/>
    <x v="1"/>
    <x v="29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x v="6"/>
    <x v="1"/>
    <x v="29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x v="6"/>
    <x v="1"/>
    <x v="29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x v="6"/>
    <x v="1"/>
    <x v="29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x v="6"/>
    <x v="1"/>
    <x v="29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x v="6"/>
    <x v="1"/>
    <x v="29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x v="6"/>
    <x v="1"/>
    <x v="29"/>
    <x v="3337"/>
    <x v="3329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x v="6"/>
    <x v="1"/>
    <x v="29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x v="6"/>
    <x v="1"/>
    <x v="29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x v="6"/>
    <x v="1"/>
    <x v="29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x v="6"/>
    <x v="1"/>
    <x v="29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x v="6"/>
    <x v="1"/>
    <x v="29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x v="6"/>
    <x v="1"/>
    <x v="29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x v="6"/>
    <x v="1"/>
    <x v="29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x v="6"/>
    <x v="1"/>
    <x v="29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x v="6"/>
    <x v="1"/>
    <x v="29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x v="6"/>
    <x v="1"/>
    <x v="29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x v="6"/>
    <x v="1"/>
    <x v="29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x v="6"/>
    <x v="1"/>
    <x v="29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x v="6"/>
    <x v="1"/>
    <x v="30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x v="6"/>
    <x v="1"/>
    <x v="30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x v="6"/>
    <x v="1"/>
    <x v="30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x v="6"/>
    <x v="1"/>
    <x v="30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x v="6"/>
    <x v="1"/>
    <x v="30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x v="6"/>
    <x v="1"/>
    <x v="30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x v="6"/>
    <x v="1"/>
    <x v="30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x v="6"/>
    <x v="1"/>
    <x v="30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x v="6"/>
    <x v="1"/>
    <x v="30"/>
    <x v="3358"/>
    <x v="3350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x v="6"/>
    <x v="1"/>
    <x v="30"/>
    <x v="3359"/>
    <x v="3351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x v="6"/>
    <x v="1"/>
    <x v="30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x v="6"/>
    <x v="1"/>
    <x v="30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x v="6"/>
    <x v="1"/>
    <x v="30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x v="6"/>
    <x v="1"/>
    <x v="30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x v="6"/>
    <x v="1"/>
    <x v="30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x v="6"/>
    <x v="1"/>
    <x v="30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x v="6"/>
    <x v="1"/>
    <x v="30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x v="6"/>
    <x v="1"/>
    <x v="30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x v="6"/>
    <x v="1"/>
    <x v="30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x v="6"/>
    <x v="1"/>
    <x v="30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x v="6"/>
    <x v="1"/>
    <x v="30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x v="6"/>
    <x v="1"/>
    <x v="30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x v="6"/>
    <x v="1"/>
    <x v="30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x v="6"/>
    <x v="1"/>
    <x v="30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x v="6"/>
    <x v="1"/>
    <x v="30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x v="6"/>
    <x v="1"/>
    <x v="30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x v="6"/>
    <x v="1"/>
    <x v="30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x v="6"/>
    <x v="1"/>
    <x v="30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x v="6"/>
    <x v="1"/>
    <x v="30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x v="6"/>
    <x v="1"/>
    <x v="30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x v="6"/>
    <x v="1"/>
    <x v="30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x v="6"/>
    <x v="1"/>
    <x v="30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x v="6"/>
    <x v="1"/>
    <x v="30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x v="6"/>
    <x v="1"/>
    <x v="30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x v="6"/>
    <x v="1"/>
    <x v="30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x v="6"/>
    <x v="1"/>
    <x v="30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x v="6"/>
    <x v="1"/>
    <x v="30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x v="6"/>
    <x v="1"/>
    <x v="30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x v="6"/>
    <x v="1"/>
    <x v="30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x v="6"/>
    <x v="1"/>
    <x v="30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x v="6"/>
    <x v="1"/>
    <x v="30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x v="6"/>
    <x v="1"/>
    <x v="30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x v="6"/>
    <x v="1"/>
    <x v="30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x v="6"/>
    <x v="1"/>
    <x v="30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x v="6"/>
    <x v="1"/>
    <x v="30"/>
    <x v="3394"/>
    <x v="3384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x v="6"/>
    <x v="1"/>
    <x v="30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x v="6"/>
    <x v="1"/>
    <x v="30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x v="6"/>
    <x v="1"/>
    <x v="30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x v="6"/>
    <x v="1"/>
    <x v="30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x v="6"/>
    <x v="1"/>
    <x v="30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x v="6"/>
    <x v="1"/>
    <x v="30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x v="6"/>
    <x v="1"/>
    <x v="30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x v="6"/>
    <x v="1"/>
    <x v="30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x v="6"/>
    <x v="1"/>
    <x v="30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x v="6"/>
    <x v="1"/>
    <x v="30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x v="6"/>
    <x v="1"/>
    <x v="30"/>
    <x v="3405"/>
    <x v="3394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x v="6"/>
    <x v="1"/>
    <x v="30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x v="6"/>
    <x v="1"/>
    <x v="30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x v="6"/>
    <x v="1"/>
    <x v="30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x v="6"/>
    <x v="1"/>
    <x v="30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x v="6"/>
    <x v="1"/>
    <x v="30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x v="6"/>
    <x v="1"/>
    <x v="30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x v="6"/>
    <x v="1"/>
    <x v="30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x v="6"/>
    <x v="1"/>
    <x v="30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x v="6"/>
    <x v="1"/>
    <x v="30"/>
    <x v="3414"/>
    <x v="3403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x v="6"/>
    <x v="1"/>
    <x v="30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x v="6"/>
    <x v="1"/>
    <x v="30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x v="6"/>
    <x v="1"/>
    <x v="30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x v="6"/>
    <x v="1"/>
    <x v="30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x v="6"/>
    <x v="1"/>
    <x v="30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x v="6"/>
    <x v="1"/>
    <x v="30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x v="6"/>
    <x v="1"/>
    <x v="30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x v="6"/>
    <x v="1"/>
    <x v="30"/>
    <x v="3422"/>
    <x v="2308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x v="6"/>
    <x v="1"/>
    <x v="30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x v="6"/>
    <x v="1"/>
    <x v="30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x v="6"/>
    <x v="1"/>
    <x v="30"/>
    <x v="3425"/>
    <x v="3413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x v="6"/>
    <x v="1"/>
    <x v="30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x v="6"/>
    <x v="1"/>
    <x v="30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x v="6"/>
    <x v="1"/>
    <x v="30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x v="6"/>
    <x v="1"/>
    <x v="30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x v="6"/>
    <x v="1"/>
    <x v="30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x v="6"/>
    <x v="1"/>
    <x v="30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x v="6"/>
    <x v="1"/>
    <x v="30"/>
    <x v="3432"/>
    <x v="3420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x v="6"/>
    <x v="1"/>
    <x v="30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x v="6"/>
    <x v="1"/>
    <x v="30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x v="6"/>
    <x v="1"/>
    <x v="30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x v="6"/>
    <x v="1"/>
    <x v="30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x v="6"/>
    <x v="1"/>
    <x v="30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x v="6"/>
    <x v="1"/>
    <x v="30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x v="6"/>
    <x v="1"/>
    <x v="30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x v="6"/>
    <x v="1"/>
    <x v="30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x v="6"/>
    <x v="1"/>
    <x v="30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x v="6"/>
    <x v="1"/>
    <x v="30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x v="6"/>
    <x v="1"/>
    <x v="30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x v="6"/>
    <x v="1"/>
    <x v="30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x v="6"/>
    <x v="1"/>
    <x v="30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x v="6"/>
    <x v="1"/>
    <x v="30"/>
    <x v="3446"/>
    <x v="3434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x v="6"/>
    <x v="1"/>
    <x v="30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x v="6"/>
    <x v="1"/>
    <x v="30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x v="6"/>
    <x v="1"/>
    <x v="30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x v="6"/>
    <x v="1"/>
    <x v="30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x v="6"/>
    <x v="1"/>
    <x v="30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x v="6"/>
    <x v="1"/>
    <x v="30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x v="6"/>
    <x v="1"/>
    <x v="30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x v="6"/>
    <x v="1"/>
    <x v="30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x v="6"/>
    <x v="1"/>
    <x v="30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x v="6"/>
    <x v="1"/>
    <x v="30"/>
    <x v="3456"/>
    <x v="3444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x v="6"/>
    <x v="1"/>
    <x v="30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x v="6"/>
    <x v="1"/>
    <x v="30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x v="6"/>
    <x v="1"/>
    <x v="30"/>
    <x v="3459"/>
    <x v="3447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x v="6"/>
    <x v="1"/>
    <x v="30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x v="6"/>
    <x v="1"/>
    <x v="30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x v="6"/>
    <x v="1"/>
    <x v="30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x v="6"/>
    <x v="1"/>
    <x v="30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x v="6"/>
    <x v="1"/>
    <x v="30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x v="6"/>
    <x v="1"/>
    <x v="30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x v="6"/>
    <x v="1"/>
    <x v="30"/>
    <x v="3466"/>
    <x v="3454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x v="6"/>
    <x v="1"/>
    <x v="30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x v="6"/>
    <x v="1"/>
    <x v="30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x v="6"/>
    <x v="1"/>
    <x v="30"/>
    <x v="3469"/>
    <x v="3457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x v="6"/>
    <x v="1"/>
    <x v="30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x v="6"/>
    <x v="1"/>
    <x v="30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x v="6"/>
    <x v="1"/>
    <x v="30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x v="6"/>
    <x v="1"/>
    <x v="30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x v="6"/>
    <x v="1"/>
    <x v="30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x v="6"/>
    <x v="1"/>
    <x v="30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x v="6"/>
    <x v="1"/>
    <x v="30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x v="6"/>
    <x v="1"/>
    <x v="30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x v="6"/>
    <x v="1"/>
    <x v="30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x v="6"/>
    <x v="1"/>
    <x v="30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x v="6"/>
    <x v="1"/>
    <x v="30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x v="6"/>
    <x v="1"/>
    <x v="30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x v="6"/>
    <x v="1"/>
    <x v="30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x v="6"/>
    <x v="1"/>
    <x v="30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x v="6"/>
    <x v="1"/>
    <x v="30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x v="6"/>
    <x v="1"/>
    <x v="30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x v="6"/>
    <x v="1"/>
    <x v="30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x v="6"/>
    <x v="1"/>
    <x v="30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x v="6"/>
    <x v="1"/>
    <x v="30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x v="6"/>
    <x v="1"/>
    <x v="30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x v="6"/>
    <x v="1"/>
    <x v="31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x v="6"/>
    <x v="1"/>
    <x v="31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x v="6"/>
    <x v="1"/>
    <x v="31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x v="6"/>
    <x v="1"/>
    <x v="31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x v="6"/>
    <x v="1"/>
    <x v="31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x v="6"/>
    <x v="1"/>
    <x v="31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x v="6"/>
    <x v="1"/>
    <x v="31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x v="6"/>
    <x v="1"/>
    <x v="31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x v="6"/>
    <x v="1"/>
    <x v="31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x v="6"/>
    <x v="1"/>
    <x v="31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x v="6"/>
    <x v="1"/>
    <x v="31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x v="6"/>
    <x v="1"/>
    <x v="31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x v="6"/>
    <x v="1"/>
    <x v="31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x v="6"/>
    <x v="1"/>
    <x v="31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x v="6"/>
    <x v="1"/>
    <x v="31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x v="6"/>
    <x v="1"/>
    <x v="31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x v="6"/>
    <x v="1"/>
    <x v="31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x v="6"/>
    <x v="1"/>
    <x v="31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x v="6"/>
    <x v="1"/>
    <x v="31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x v="6"/>
    <x v="1"/>
    <x v="31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x v="6"/>
    <x v="1"/>
    <x v="31"/>
    <x v="3510"/>
    <x v="3498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x v="6"/>
    <x v="1"/>
    <x v="31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x v="6"/>
    <x v="1"/>
    <x v="31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x v="6"/>
    <x v="1"/>
    <x v="31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x v="6"/>
    <x v="1"/>
    <x v="31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x v="6"/>
    <x v="1"/>
    <x v="31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x v="6"/>
    <x v="1"/>
    <x v="31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x v="6"/>
    <x v="1"/>
    <x v="31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x v="6"/>
    <x v="1"/>
    <x v="31"/>
    <x v="3518"/>
    <x v="3506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x v="6"/>
    <x v="1"/>
    <x v="31"/>
    <x v="3519"/>
    <x v="3507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x v="6"/>
    <x v="1"/>
    <x v="31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x v="6"/>
    <x v="1"/>
    <x v="31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x v="6"/>
    <x v="1"/>
    <x v="31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x v="6"/>
    <x v="1"/>
    <x v="31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x v="6"/>
    <x v="1"/>
    <x v="31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x v="6"/>
    <x v="1"/>
    <x v="31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x v="6"/>
    <x v="1"/>
    <x v="31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x v="6"/>
    <x v="1"/>
    <x v="31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x v="6"/>
    <x v="1"/>
    <x v="31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x v="6"/>
    <x v="1"/>
    <x v="31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x v="6"/>
    <x v="1"/>
    <x v="32"/>
    <x v="3530"/>
    <x v="3517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x v="6"/>
    <x v="1"/>
    <x v="32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x v="6"/>
    <x v="1"/>
    <x v="32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x v="6"/>
    <x v="1"/>
    <x v="32"/>
    <x v="3533"/>
    <x v="3520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x v="6"/>
    <x v="1"/>
    <x v="32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x v="6"/>
    <x v="1"/>
    <x v="32"/>
    <x v="3535"/>
    <x v="240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x v="6"/>
    <x v="1"/>
    <x v="32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x v="6"/>
    <x v="1"/>
    <x v="32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x v="6"/>
    <x v="1"/>
    <x v="32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x v="6"/>
    <x v="1"/>
    <x v="32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x v="6"/>
    <x v="1"/>
    <x v="32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x v="6"/>
    <x v="1"/>
    <x v="32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x v="6"/>
    <x v="1"/>
    <x v="32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x v="6"/>
    <x v="1"/>
    <x v="32"/>
    <x v="3543"/>
    <x v="352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x v="6"/>
    <x v="1"/>
    <x v="32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x v="6"/>
    <x v="1"/>
    <x v="32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x v="6"/>
    <x v="1"/>
    <x v="32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x v="6"/>
    <x v="1"/>
    <x v="32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x v="6"/>
    <x v="1"/>
    <x v="32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x v="6"/>
    <x v="1"/>
    <x v="32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x v="6"/>
    <x v="1"/>
    <x v="32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x v="6"/>
    <x v="1"/>
    <x v="32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x v="6"/>
    <x v="1"/>
    <x v="32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x v="6"/>
    <x v="1"/>
    <x v="32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x v="6"/>
    <x v="1"/>
    <x v="32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x v="6"/>
    <x v="1"/>
    <x v="32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x v="6"/>
    <x v="1"/>
    <x v="32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x v="6"/>
    <x v="1"/>
    <x v="32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x v="6"/>
    <x v="1"/>
    <x v="32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x v="6"/>
    <x v="1"/>
    <x v="32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x v="6"/>
    <x v="1"/>
    <x v="32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x v="6"/>
    <x v="1"/>
    <x v="32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x v="6"/>
    <x v="1"/>
    <x v="32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x v="6"/>
    <x v="1"/>
    <x v="32"/>
    <x v="3563"/>
    <x v="3549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x v="6"/>
    <x v="1"/>
    <x v="32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x v="6"/>
    <x v="1"/>
    <x v="32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x v="6"/>
    <x v="1"/>
    <x v="32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x v="6"/>
    <x v="1"/>
    <x v="32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x v="6"/>
    <x v="1"/>
    <x v="32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x v="6"/>
    <x v="1"/>
    <x v="32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x v="6"/>
    <x v="1"/>
    <x v="32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x v="6"/>
    <x v="1"/>
    <x v="32"/>
    <x v="3571"/>
    <x v="3557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x v="6"/>
    <x v="1"/>
    <x v="32"/>
    <x v="3572"/>
    <x v="3558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x v="6"/>
    <x v="1"/>
    <x v="32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x v="6"/>
    <x v="1"/>
    <x v="32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x v="6"/>
    <x v="1"/>
    <x v="32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x v="6"/>
    <x v="1"/>
    <x v="32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x v="6"/>
    <x v="1"/>
    <x v="32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x v="6"/>
    <x v="1"/>
    <x v="32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x v="6"/>
    <x v="1"/>
    <x v="32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x v="6"/>
    <x v="1"/>
    <x v="32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x v="6"/>
    <x v="1"/>
    <x v="32"/>
    <x v="3581"/>
    <x v="3567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x v="6"/>
    <x v="1"/>
    <x v="32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x v="6"/>
    <x v="1"/>
    <x v="32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x v="6"/>
    <x v="1"/>
    <x v="32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x v="6"/>
    <x v="1"/>
    <x v="32"/>
    <x v="3585"/>
    <x v="3571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x v="6"/>
    <x v="1"/>
    <x v="32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x v="6"/>
    <x v="1"/>
    <x v="32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x v="6"/>
    <x v="1"/>
    <x v="32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x v="6"/>
    <x v="1"/>
    <x v="32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x v="6"/>
    <x v="1"/>
    <x v="33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x v="6"/>
    <x v="1"/>
    <x v="33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x v="6"/>
    <x v="1"/>
    <x v="33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x v="6"/>
    <x v="1"/>
    <x v="33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x v="6"/>
    <x v="1"/>
    <x v="33"/>
    <x v="3594"/>
    <x v="3580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x v="6"/>
    <x v="1"/>
    <x v="33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x v="6"/>
    <x v="1"/>
    <x v="33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x v="6"/>
    <x v="1"/>
    <x v="33"/>
    <x v="3597"/>
    <x v="3583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x v="6"/>
    <x v="1"/>
    <x v="33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x v="6"/>
    <x v="1"/>
    <x v="33"/>
    <x v="3599"/>
    <x v="3585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x v="6"/>
    <x v="1"/>
    <x v="33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x v="6"/>
    <x v="1"/>
    <x v="33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x v="6"/>
    <x v="1"/>
    <x v="33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x v="6"/>
    <x v="1"/>
    <x v="33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x v="6"/>
    <x v="1"/>
    <x v="33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x v="6"/>
    <x v="1"/>
    <x v="33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x v="6"/>
    <x v="1"/>
    <x v="33"/>
    <x v="3606"/>
    <x v="3592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x v="6"/>
    <x v="1"/>
    <x v="33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x v="6"/>
    <x v="1"/>
    <x v="33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x v="6"/>
    <x v="1"/>
    <x v="33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x v="6"/>
    <x v="1"/>
    <x v="33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x v="6"/>
    <x v="1"/>
    <x v="33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x v="6"/>
    <x v="1"/>
    <x v="33"/>
    <x v="3612"/>
    <x v="3598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x v="6"/>
    <x v="1"/>
    <x v="33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x v="6"/>
    <x v="1"/>
    <x v="33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x v="6"/>
    <x v="1"/>
    <x v="33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x v="6"/>
    <x v="1"/>
    <x v="33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x v="6"/>
    <x v="1"/>
    <x v="33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x v="6"/>
    <x v="1"/>
    <x v="33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x v="6"/>
    <x v="1"/>
    <x v="33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x v="6"/>
    <x v="1"/>
    <x v="33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x v="6"/>
    <x v="1"/>
    <x v="33"/>
    <x v="3621"/>
    <x v="3607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x v="6"/>
    <x v="1"/>
    <x v="33"/>
    <x v="3622"/>
    <x v="3608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x v="6"/>
    <x v="1"/>
    <x v="33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x v="6"/>
    <x v="1"/>
    <x v="33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x v="6"/>
    <x v="1"/>
    <x v="33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x v="6"/>
    <x v="1"/>
    <x v="33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x v="6"/>
    <x v="1"/>
    <x v="33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x v="40"/>
    <x v="1"/>
    <x v="33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x v="40"/>
    <x v="1"/>
    <x v="33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x v="40"/>
    <x v="1"/>
    <x v="34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x v="40"/>
    <x v="1"/>
    <x v="34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x v="40"/>
    <x v="1"/>
    <x v="34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x v="40"/>
    <x v="1"/>
    <x v="34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x v="40"/>
    <x v="1"/>
    <x v="34"/>
    <x v="3634"/>
    <x v="3620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x v="40"/>
    <x v="1"/>
    <x v="34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x v="40"/>
    <x v="1"/>
    <x v="34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x v="40"/>
    <x v="1"/>
    <x v="34"/>
    <x v="3637"/>
    <x v="3623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x v="40"/>
    <x v="1"/>
    <x v="34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x v="40"/>
    <x v="1"/>
    <x v="34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x v="40"/>
    <x v="1"/>
    <x v="34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x v="40"/>
    <x v="1"/>
    <x v="34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x v="40"/>
    <x v="1"/>
    <x v="34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x v="40"/>
    <x v="1"/>
    <x v="34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x v="40"/>
    <x v="1"/>
    <x v="34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x v="40"/>
    <x v="1"/>
    <x v="34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x v="40"/>
    <x v="1"/>
    <x v="34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x v="40"/>
    <x v="1"/>
    <x v="34"/>
    <x v="3647"/>
    <x v="3633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x v="6"/>
    <x v="1"/>
    <x v="34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x v="6"/>
    <x v="1"/>
    <x v="34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x v="6"/>
    <x v="1"/>
    <x v="34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x v="6"/>
    <x v="1"/>
    <x v="34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x v="6"/>
    <x v="1"/>
    <x v="34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x v="6"/>
    <x v="1"/>
    <x v="34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x v="6"/>
    <x v="1"/>
    <x v="34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x v="6"/>
    <x v="1"/>
    <x v="34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x v="6"/>
    <x v="1"/>
    <x v="34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x v="6"/>
    <x v="1"/>
    <x v="34"/>
    <x v="3657"/>
    <x v="3643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x v="6"/>
    <x v="1"/>
    <x v="34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x v="6"/>
    <x v="1"/>
    <x v="34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x v="6"/>
    <x v="1"/>
    <x v="34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x v="6"/>
    <x v="1"/>
    <x v="34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x v="6"/>
    <x v="1"/>
    <x v="34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x v="6"/>
    <x v="1"/>
    <x v="34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x v="6"/>
    <x v="1"/>
    <x v="34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x v="6"/>
    <x v="1"/>
    <x v="34"/>
    <x v="3665"/>
    <x v="3651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x v="6"/>
    <x v="1"/>
    <x v="34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x v="6"/>
    <x v="1"/>
    <x v="34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x v="6"/>
    <x v="1"/>
    <x v="34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x v="6"/>
    <x v="1"/>
    <x v="34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x v="6"/>
    <x v="1"/>
    <x v="34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x v="6"/>
    <x v="1"/>
    <x v="34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x v="6"/>
    <x v="1"/>
    <x v="34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x v="6"/>
    <x v="1"/>
    <x v="34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x v="6"/>
    <x v="1"/>
    <x v="34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x v="6"/>
    <x v="1"/>
    <x v="34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x v="6"/>
    <x v="1"/>
    <x v="34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x v="6"/>
    <x v="1"/>
    <x v="34"/>
    <x v="3677"/>
    <x v="3663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x v="6"/>
    <x v="1"/>
    <x v="34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x v="6"/>
    <x v="1"/>
    <x v="34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x v="6"/>
    <x v="1"/>
    <x v="34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x v="6"/>
    <x v="1"/>
    <x v="34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x v="6"/>
    <x v="1"/>
    <x v="34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x v="6"/>
    <x v="1"/>
    <x v="34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x v="6"/>
    <x v="1"/>
    <x v="34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x v="6"/>
    <x v="1"/>
    <x v="34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x v="6"/>
    <x v="1"/>
    <x v="34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x v="6"/>
    <x v="1"/>
    <x v="34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x v="6"/>
    <x v="1"/>
    <x v="34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x v="6"/>
    <x v="1"/>
    <x v="34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x v="6"/>
    <x v="1"/>
    <x v="34"/>
    <x v="3690"/>
    <x v="3676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x v="6"/>
    <x v="1"/>
    <x v="34"/>
    <x v="3691"/>
    <x v="3677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x v="6"/>
    <x v="1"/>
    <x v="34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x v="6"/>
    <x v="1"/>
    <x v="34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x v="6"/>
    <x v="1"/>
    <x v="34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x v="6"/>
    <x v="1"/>
    <x v="34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x v="6"/>
    <x v="1"/>
    <x v="34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x v="6"/>
    <x v="1"/>
    <x v="34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x v="6"/>
    <x v="1"/>
    <x v="34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x v="6"/>
    <x v="1"/>
    <x v="34"/>
    <x v="3699"/>
    <x v="3685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x v="6"/>
    <x v="1"/>
    <x v="34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x v="6"/>
    <x v="1"/>
    <x v="34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x v="6"/>
    <x v="1"/>
    <x v="34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x v="6"/>
    <x v="1"/>
    <x v="34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x v="6"/>
    <x v="1"/>
    <x v="34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x v="6"/>
    <x v="1"/>
    <x v="34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x v="6"/>
    <x v="1"/>
    <x v="34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x v="6"/>
    <x v="1"/>
    <x v="34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x v="6"/>
    <x v="1"/>
    <x v="34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x v="6"/>
    <x v="1"/>
    <x v="34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x v="6"/>
    <x v="1"/>
    <x v="35"/>
    <x v="3710"/>
    <x v="3696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x v="6"/>
    <x v="1"/>
    <x v="35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x v="6"/>
    <x v="1"/>
    <x v="35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x v="6"/>
    <x v="1"/>
    <x v="35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x v="6"/>
    <x v="1"/>
    <x v="35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x v="6"/>
    <x v="1"/>
    <x v="35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x v="6"/>
    <x v="1"/>
    <x v="35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x v="6"/>
    <x v="1"/>
    <x v="35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x v="6"/>
    <x v="1"/>
    <x v="35"/>
    <x v="3718"/>
    <x v="3703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x v="6"/>
    <x v="1"/>
    <x v="35"/>
    <x v="3719"/>
    <x v="3704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x v="6"/>
    <x v="1"/>
    <x v="35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x v="6"/>
    <x v="1"/>
    <x v="35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x v="6"/>
    <x v="1"/>
    <x v="35"/>
    <x v="3722"/>
    <x v="3707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x v="6"/>
    <x v="1"/>
    <x v="35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x v="6"/>
    <x v="1"/>
    <x v="35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x v="6"/>
    <x v="1"/>
    <x v="35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x v="6"/>
    <x v="1"/>
    <x v="35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x v="6"/>
    <x v="1"/>
    <x v="35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x v="6"/>
    <x v="1"/>
    <x v="35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x v="6"/>
    <x v="1"/>
    <x v="35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x v="6"/>
    <x v="1"/>
    <x v="35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x v="6"/>
    <x v="1"/>
    <x v="35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x v="6"/>
    <x v="1"/>
    <x v="35"/>
    <x v="3732"/>
    <x v="3717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x v="6"/>
    <x v="1"/>
    <x v="35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x v="6"/>
    <x v="1"/>
    <x v="35"/>
    <x v="3734"/>
    <x v="3719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x v="6"/>
    <x v="1"/>
    <x v="35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x v="6"/>
    <x v="1"/>
    <x v="35"/>
    <x v="3736"/>
    <x v="3721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x v="6"/>
    <x v="1"/>
    <x v="35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x v="6"/>
    <x v="1"/>
    <x v="35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x v="6"/>
    <x v="1"/>
    <x v="35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x v="6"/>
    <x v="1"/>
    <x v="35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x v="6"/>
    <x v="1"/>
    <x v="35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x v="6"/>
    <x v="1"/>
    <x v="35"/>
    <x v="3742"/>
    <x v="3727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x v="6"/>
    <x v="1"/>
    <x v="35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x v="6"/>
    <x v="1"/>
    <x v="35"/>
    <x v="3744"/>
    <x v="3729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x v="6"/>
    <x v="1"/>
    <x v="35"/>
    <x v="3745"/>
    <x v="3730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x v="6"/>
    <x v="1"/>
    <x v="35"/>
    <x v="3746"/>
    <x v="3731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x v="6"/>
    <x v="1"/>
    <x v="35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x v="40"/>
    <x v="1"/>
    <x v="35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x v="40"/>
    <x v="1"/>
    <x v="35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x v="40"/>
    <x v="1"/>
    <x v="35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x v="40"/>
    <x v="1"/>
    <x v="35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x v="40"/>
    <x v="1"/>
    <x v="35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x v="40"/>
    <x v="1"/>
    <x v="35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x v="40"/>
    <x v="1"/>
    <x v="35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x v="40"/>
    <x v="1"/>
    <x v="35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x v="40"/>
    <x v="1"/>
    <x v="35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x v="40"/>
    <x v="1"/>
    <x v="35"/>
    <x v="3757"/>
    <x v="3742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x v="40"/>
    <x v="1"/>
    <x v="35"/>
    <x v="3758"/>
    <x v="3743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x v="40"/>
    <x v="1"/>
    <x v="35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x v="40"/>
    <x v="1"/>
    <x v="35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x v="40"/>
    <x v="1"/>
    <x v="35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x v="40"/>
    <x v="1"/>
    <x v="35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x v="40"/>
    <x v="1"/>
    <x v="35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x v="40"/>
    <x v="1"/>
    <x v="35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x v="40"/>
    <x v="1"/>
    <x v="35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x v="40"/>
    <x v="1"/>
    <x v="35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x v="40"/>
    <x v="1"/>
    <x v="35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x v="40"/>
    <x v="1"/>
    <x v="35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x v="40"/>
    <x v="1"/>
    <x v="35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x v="40"/>
    <x v="1"/>
    <x v="35"/>
    <x v="3770"/>
    <x v="3754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x v="40"/>
    <x v="1"/>
    <x v="35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x v="40"/>
    <x v="1"/>
    <x v="35"/>
    <x v="3772"/>
    <x v="3756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x v="40"/>
    <x v="1"/>
    <x v="35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x v="40"/>
    <x v="1"/>
    <x v="35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x v="40"/>
    <x v="1"/>
    <x v="35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x v="40"/>
    <x v="1"/>
    <x v="35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x v="40"/>
    <x v="1"/>
    <x v="35"/>
    <x v="3777"/>
    <x v="3761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x v="40"/>
    <x v="1"/>
    <x v="35"/>
    <x v="3778"/>
    <x v="3762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x v="40"/>
    <x v="1"/>
    <x v="35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x v="40"/>
    <x v="1"/>
    <x v="35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x v="40"/>
    <x v="1"/>
    <x v="35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x v="40"/>
    <x v="1"/>
    <x v="35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x v="40"/>
    <x v="1"/>
    <x v="35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x v="40"/>
    <x v="1"/>
    <x v="35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x v="40"/>
    <x v="1"/>
    <x v="35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x v="40"/>
    <x v="1"/>
    <x v="35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x v="40"/>
    <x v="1"/>
    <x v="35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x v="40"/>
    <x v="1"/>
    <x v="35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x v="40"/>
    <x v="1"/>
    <x v="35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x v="40"/>
    <x v="1"/>
    <x v="35"/>
    <x v="3790"/>
    <x v="377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x v="40"/>
    <x v="1"/>
    <x v="35"/>
    <x v="3791"/>
    <x v="3774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x v="40"/>
    <x v="1"/>
    <x v="35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x v="40"/>
    <x v="1"/>
    <x v="35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x v="40"/>
    <x v="1"/>
    <x v="35"/>
    <x v="3794"/>
    <x v="3777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x v="40"/>
    <x v="1"/>
    <x v="35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x v="40"/>
    <x v="1"/>
    <x v="35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x v="40"/>
    <x v="1"/>
    <x v="35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x v="40"/>
    <x v="1"/>
    <x v="35"/>
    <x v="3798"/>
    <x v="3781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x v="40"/>
    <x v="1"/>
    <x v="35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x v="40"/>
    <x v="1"/>
    <x v="35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x v="40"/>
    <x v="1"/>
    <x v="35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x v="40"/>
    <x v="1"/>
    <x v="35"/>
    <x v="3802"/>
    <x v="3785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x v="40"/>
    <x v="1"/>
    <x v="35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x v="40"/>
    <x v="1"/>
    <x v="35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x v="40"/>
    <x v="1"/>
    <x v="35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x v="40"/>
    <x v="1"/>
    <x v="35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x v="40"/>
    <x v="1"/>
    <x v="35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x v="6"/>
    <x v="1"/>
    <x v="35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x v="6"/>
    <x v="1"/>
    <x v="35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x v="6"/>
    <x v="1"/>
    <x v="35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x v="6"/>
    <x v="1"/>
    <x v="35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x v="6"/>
    <x v="1"/>
    <x v="35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x v="6"/>
    <x v="1"/>
    <x v="35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x v="6"/>
    <x v="1"/>
    <x v="35"/>
    <x v="3814"/>
    <x v="3532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x v="6"/>
    <x v="1"/>
    <x v="35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x v="6"/>
    <x v="1"/>
    <x v="35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x v="6"/>
    <x v="1"/>
    <x v="35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x v="6"/>
    <x v="1"/>
    <x v="35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x v="6"/>
    <x v="1"/>
    <x v="35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x v="6"/>
    <x v="1"/>
    <x v="35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x v="6"/>
    <x v="1"/>
    <x v="35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x v="6"/>
    <x v="1"/>
    <x v="35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x v="6"/>
    <x v="1"/>
    <x v="35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x v="6"/>
    <x v="1"/>
    <x v="35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x v="6"/>
    <x v="1"/>
    <x v="35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x v="6"/>
    <x v="1"/>
    <x v="35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x v="6"/>
    <x v="1"/>
    <x v="35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x v="6"/>
    <x v="1"/>
    <x v="35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x v="6"/>
    <x v="1"/>
    <x v="35"/>
    <x v="3829"/>
    <x v="3810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x v="6"/>
    <x v="1"/>
    <x v="35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x v="6"/>
    <x v="1"/>
    <x v="35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x v="6"/>
    <x v="1"/>
    <x v="35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x v="6"/>
    <x v="1"/>
    <x v="35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x v="6"/>
    <x v="1"/>
    <x v="35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x v="6"/>
    <x v="1"/>
    <x v="35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x v="6"/>
    <x v="1"/>
    <x v="35"/>
    <x v="3836"/>
    <x v="3817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x v="6"/>
    <x v="1"/>
    <x v="35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x v="6"/>
    <x v="1"/>
    <x v="35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x v="6"/>
    <x v="1"/>
    <x v="35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x v="6"/>
    <x v="1"/>
    <x v="35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x v="6"/>
    <x v="1"/>
    <x v="35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x v="6"/>
    <x v="1"/>
    <x v="35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x v="6"/>
    <x v="1"/>
    <x v="35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x v="6"/>
    <x v="1"/>
    <x v="35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x v="6"/>
    <x v="1"/>
    <x v="35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x v="6"/>
    <x v="1"/>
    <x v="35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x v="6"/>
    <x v="1"/>
    <x v="35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x v="6"/>
    <x v="1"/>
    <x v="35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x v="6"/>
    <x v="1"/>
    <x v="35"/>
    <x v="3849"/>
    <x v="3830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x v="6"/>
    <x v="1"/>
    <x v="35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x v="6"/>
    <x v="1"/>
    <x v="35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x v="6"/>
    <x v="1"/>
    <x v="35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x v="6"/>
    <x v="1"/>
    <x v="35"/>
    <x v="3853"/>
    <x v="3834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x v="6"/>
    <x v="1"/>
    <x v="35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x v="6"/>
    <x v="1"/>
    <x v="3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x v="6"/>
    <x v="1"/>
    <x v="35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x v="6"/>
    <x v="1"/>
    <x v="35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x v="6"/>
    <x v="1"/>
    <x v="35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x v="6"/>
    <x v="1"/>
    <x v="35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x v="6"/>
    <x v="1"/>
    <x v="35"/>
    <x v="3860"/>
    <x v="3841"/>
    <x v="3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x v="6"/>
    <x v="1"/>
    <x v="35"/>
    <x v="3861"/>
    <x v="3842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x v="6"/>
    <x v="1"/>
    <x v="35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x v="6"/>
    <x v="1"/>
    <x v="35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x v="6"/>
    <x v="1"/>
    <x v="35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x v="6"/>
    <x v="1"/>
    <x v="35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x v="6"/>
    <x v="1"/>
    <x v="35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x v="6"/>
    <x v="1"/>
    <x v="35"/>
    <x v="3867"/>
    <x v="3848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x v="40"/>
    <x v="1"/>
    <x v="35"/>
    <x v="3868"/>
    <x v="3849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x v="40"/>
    <x v="1"/>
    <x v="35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x v="40"/>
    <x v="1"/>
    <x v="35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x v="40"/>
    <x v="1"/>
    <x v="35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x v="40"/>
    <x v="1"/>
    <x v="35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x v="40"/>
    <x v="1"/>
    <x v="35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x v="40"/>
    <x v="1"/>
    <x v="35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x v="40"/>
    <x v="1"/>
    <x v="35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x v="40"/>
    <x v="1"/>
    <x v="35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x v="40"/>
    <x v="1"/>
    <x v="35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x v="40"/>
    <x v="1"/>
    <x v="35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x v="40"/>
    <x v="1"/>
    <x v="35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x v="40"/>
    <x v="1"/>
    <x v="35"/>
    <x v="3880"/>
    <x v="3792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x v="40"/>
    <x v="1"/>
    <x v="35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x v="40"/>
    <x v="1"/>
    <x v="35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x v="40"/>
    <x v="1"/>
    <x v="35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x v="40"/>
    <x v="1"/>
    <x v="35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x v="40"/>
    <x v="1"/>
    <x v="35"/>
    <x v="3885"/>
    <x v="3865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x v="40"/>
    <x v="1"/>
    <x v="35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x v="40"/>
    <x v="1"/>
    <x v="35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x v="6"/>
    <x v="1"/>
    <x v="35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x v="6"/>
    <x v="1"/>
    <x v="35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x v="6"/>
    <x v="1"/>
    <x v="36"/>
    <x v="3890"/>
    <x v="3870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x v="6"/>
    <x v="1"/>
    <x v="3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x v="6"/>
    <x v="1"/>
    <x v="3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x v="6"/>
    <x v="1"/>
    <x v="3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x v="6"/>
    <x v="1"/>
    <x v="3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x v="6"/>
    <x v="1"/>
    <x v="3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x v="6"/>
    <x v="1"/>
    <x v="3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x v="6"/>
    <x v="1"/>
    <x v="3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x v="6"/>
    <x v="1"/>
    <x v="3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x v="6"/>
    <x v="1"/>
    <x v="3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x v="6"/>
    <x v="1"/>
    <x v="3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x v="6"/>
    <x v="1"/>
    <x v="3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x v="6"/>
    <x v="1"/>
    <x v="3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x v="6"/>
    <x v="1"/>
    <x v="36"/>
    <x v="3903"/>
    <x v="3883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x v="6"/>
    <x v="1"/>
    <x v="3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x v="6"/>
    <x v="1"/>
    <x v="3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x v="6"/>
    <x v="1"/>
    <x v="3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x v="6"/>
    <x v="1"/>
    <x v="3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x v="6"/>
    <x v="1"/>
    <x v="3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x v="6"/>
    <x v="1"/>
    <x v="3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x v="6"/>
    <x v="1"/>
    <x v="3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x v="6"/>
    <x v="1"/>
    <x v="3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x v="6"/>
    <x v="1"/>
    <x v="3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x v="6"/>
    <x v="1"/>
    <x v="3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x v="6"/>
    <x v="1"/>
    <x v="3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x v="6"/>
    <x v="1"/>
    <x v="3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x v="6"/>
    <x v="1"/>
    <x v="3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x v="6"/>
    <x v="1"/>
    <x v="3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x v="6"/>
    <x v="1"/>
    <x v="3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x v="6"/>
    <x v="1"/>
    <x v="3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x v="6"/>
    <x v="1"/>
    <x v="3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x v="6"/>
    <x v="1"/>
    <x v="3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x v="6"/>
    <x v="1"/>
    <x v="3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x v="6"/>
    <x v="1"/>
    <x v="3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x v="6"/>
    <x v="1"/>
    <x v="3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x v="6"/>
    <x v="1"/>
    <x v="3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x v="6"/>
    <x v="1"/>
    <x v="3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x v="6"/>
    <x v="1"/>
    <x v="3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x v="6"/>
    <x v="1"/>
    <x v="3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x v="6"/>
    <x v="1"/>
    <x v="3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x v="6"/>
    <x v="1"/>
    <x v="37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x v="6"/>
    <x v="1"/>
    <x v="37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x v="6"/>
    <x v="1"/>
    <x v="37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x v="6"/>
    <x v="1"/>
    <x v="37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x v="6"/>
    <x v="1"/>
    <x v="37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x v="6"/>
    <x v="1"/>
    <x v="37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x v="6"/>
    <x v="1"/>
    <x v="37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x v="6"/>
    <x v="1"/>
    <x v="37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x v="6"/>
    <x v="1"/>
    <x v="37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x v="6"/>
    <x v="1"/>
    <x v="37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x v="6"/>
    <x v="1"/>
    <x v="37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x v="6"/>
    <x v="1"/>
    <x v="37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x v="6"/>
    <x v="1"/>
    <x v="37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x v="6"/>
    <x v="1"/>
    <x v="37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x v="6"/>
    <x v="1"/>
    <x v="37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x v="6"/>
    <x v="1"/>
    <x v="37"/>
    <x v="3945"/>
    <x v="3925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x v="6"/>
    <x v="1"/>
    <x v="37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x v="6"/>
    <x v="1"/>
    <x v="37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x v="6"/>
    <x v="1"/>
    <x v="37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x v="6"/>
    <x v="1"/>
    <x v="37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x v="6"/>
    <x v="1"/>
    <x v="37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x v="6"/>
    <x v="1"/>
    <x v="37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x v="6"/>
    <x v="1"/>
    <x v="37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x v="6"/>
    <x v="1"/>
    <x v="37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x v="6"/>
    <x v="1"/>
    <x v="37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x v="6"/>
    <x v="1"/>
    <x v="37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x v="6"/>
    <x v="1"/>
    <x v="37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x v="6"/>
    <x v="1"/>
    <x v="37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x v="6"/>
    <x v="1"/>
    <x v="37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x v="6"/>
    <x v="1"/>
    <x v="37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x v="6"/>
    <x v="1"/>
    <x v="37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x v="6"/>
    <x v="1"/>
    <x v="37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x v="6"/>
    <x v="1"/>
    <x v="37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x v="6"/>
    <x v="1"/>
    <x v="37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x v="6"/>
    <x v="1"/>
    <x v="37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x v="6"/>
    <x v="1"/>
    <x v="37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x v="6"/>
    <x v="1"/>
    <x v="37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x v="6"/>
    <x v="1"/>
    <x v="37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x v="6"/>
    <x v="1"/>
    <x v="37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x v="6"/>
    <x v="1"/>
    <x v="37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x v="6"/>
    <x v="1"/>
    <x v="38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x v="6"/>
    <x v="1"/>
    <x v="38"/>
    <x v="3971"/>
    <x v="3951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x v="6"/>
    <x v="1"/>
    <x v="38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x v="6"/>
    <x v="1"/>
    <x v="38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x v="6"/>
    <x v="1"/>
    <x v="38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x v="6"/>
    <x v="1"/>
    <x v="38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x v="6"/>
    <x v="1"/>
    <x v="38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x v="6"/>
    <x v="1"/>
    <x v="38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x v="6"/>
    <x v="1"/>
    <x v="38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x v="6"/>
    <x v="1"/>
    <x v="3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x v="6"/>
    <x v="1"/>
    <x v="38"/>
    <x v="3980"/>
    <x v="3960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x v="6"/>
    <x v="1"/>
    <x v="38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x v="6"/>
    <x v="1"/>
    <x v="38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x v="6"/>
    <x v="1"/>
    <x v="38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x v="6"/>
    <x v="1"/>
    <x v="38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x v="6"/>
    <x v="1"/>
    <x v="38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x v="6"/>
    <x v="1"/>
    <x v="38"/>
    <x v="3986"/>
    <x v="3966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x v="6"/>
    <x v="1"/>
    <x v="38"/>
    <x v="3987"/>
    <x v="3967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x v="6"/>
    <x v="1"/>
    <x v="3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x v="6"/>
    <x v="1"/>
    <x v="38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x v="6"/>
    <x v="1"/>
    <x v="38"/>
    <x v="3990"/>
    <x v="3970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x v="6"/>
    <x v="1"/>
    <x v="38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x v="6"/>
    <x v="1"/>
    <x v="38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x v="6"/>
    <x v="1"/>
    <x v="38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x v="6"/>
    <x v="1"/>
    <x v="39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x v="6"/>
    <x v="1"/>
    <x v="39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x v="6"/>
    <x v="1"/>
    <x v="39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x v="6"/>
    <x v="1"/>
    <x v="39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x v="6"/>
    <x v="1"/>
    <x v="39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x v="6"/>
    <x v="1"/>
    <x v="39"/>
    <x v="3999"/>
    <x v="397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x v="6"/>
    <x v="1"/>
    <x v="39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x v="6"/>
    <x v="1"/>
    <x v="39"/>
    <x v="4001"/>
    <x v="2249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x v="6"/>
    <x v="1"/>
    <x v="39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x v="6"/>
    <x v="1"/>
    <x v="39"/>
    <x v="4003"/>
    <x v="3982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x v="6"/>
    <x v="1"/>
    <x v="39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x v="6"/>
    <x v="1"/>
    <x v="39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x v="6"/>
    <x v="1"/>
    <x v="39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x v="6"/>
    <x v="1"/>
    <x v="39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x v="6"/>
    <x v="1"/>
    <x v="39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x v="6"/>
    <x v="1"/>
    <x v="39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x v="6"/>
    <x v="1"/>
    <x v="39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x v="6"/>
    <x v="1"/>
    <x v="39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x v="6"/>
    <x v="1"/>
    <x v="39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x v="6"/>
    <x v="1"/>
    <x v="39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x v="6"/>
    <x v="1"/>
    <x v="40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x v="6"/>
    <x v="1"/>
    <x v="40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x v="6"/>
    <x v="1"/>
    <x v="40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x v="6"/>
    <x v="1"/>
    <x v="40"/>
    <x v="4017"/>
    <x v="3996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x v="6"/>
    <x v="1"/>
    <x v="40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x v="6"/>
    <x v="1"/>
    <x v="40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x v="6"/>
    <x v="1"/>
    <x v="40"/>
    <x v="4020"/>
    <x v="399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x v="6"/>
    <x v="1"/>
    <x v="40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x v="6"/>
    <x v="1"/>
    <x v="40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x v="6"/>
    <x v="1"/>
    <x v="40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x v="6"/>
    <x v="1"/>
    <x v="4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x v="6"/>
    <x v="1"/>
    <x v="40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x v="6"/>
    <x v="1"/>
    <x v="40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x v="6"/>
    <x v="1"/>
    <x v="40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x v="6"/>
    <x v="1"/>
    <x v="40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x v="6"/>
    <x v="1"/>
    <x v="40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x v="6"/>
    <x v="1"/>
    <x v="40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x v="6"/>
    <x v="1"/>
    <x v="40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x v="6"/>
    <x v="1"/>
    <x v="40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x v="6"/>
    <x v="1"/>
    <x v="40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x v="6"/>
    <x v="1"/>
    <x v="40"/>
    <x v="4034"/>
    <x v="4013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x v="6"/>
    <x v="1"/>
    <x v="40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x v="6"/>
    <x v="1"/>
    <x v="40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x v="6"/>
    <x v="1"/>
    <x v="40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x v="6"/>
    <x v="1"/>
    <x v="40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x v="6"/>
    <x v="1"/>
    <x v="4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x v="6"/>
    <x v="1"/>
    <x v="40"/>
    <x v="4040"/>
    <x v="4019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x v="6"/>
    <x v="1"/>
    <x v="40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x v="6"/>
    <x v="1"/>
    <x v="40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x v="6"/>
    <x v="1"/>
    <x v="40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x v="6"/>
    <x v="1"/>
    <x v="40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x v="6"/>
    <x v="1"/>
    <x v="40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x v="6"/>
    <x v="1"/>
    <x v="40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x v="6"/>
    <x v="1"/>
    <x v="40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x v="6"/>
    <x v="1"/>
    <x v="40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x v="6"/>
    <x v="1"/>
    <x v="40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x v="6"/>
    <x v="1"/>
    <x v="40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x v="6"/>
    <x v="1"/>
    <x v="40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x v="6"/>
    <x v="1"/>
    <x v="40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x v="6"/>
    <x v="1"/>
    <x v="40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x v="6"/>
    <x v="1"/>
    <x v="40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x v="6"/>
    <x v="1"/>
    <x v="40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x v="6"/>
    <x v="1"/>
    <x v="40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x v="6"/>
    <x v="1"/>
    <x v="40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x v="6"/>
    <x v="1"/>
    <x v="40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x v="6"/>
    <x v="1"/>
    <x v="40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x v="6"/>
    <x v="1"/>
    <x v="40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x v="6"/>
    <x v="1"/>
    <x v="40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x v="6"/>
    <x v="1"/>
    <x v="40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x v="6"/>
    <x v="1"/>
    <x v="40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x v="6"/>
    <x v="1"/>
    <x v="40"/>
    <x v="4064"/>
    <x v="4042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x v="6"/>
    <x v="1"/>
    <x v="40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x v="6"/>
    <x v="1"/>
    <x v="40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x v="6"/>
    <x v="1"/>
    <x v="40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x v="6"/>
    <x v="1"/>
    <x v="40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x v="6"/>
    <x v="1"/>
    <x v="40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x v="6"/>
    <x v="1"/>
    <x v="40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x v="6"/>
    <x v="1"/>
    <x v="40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x v="6"/>
    <x v="1"/>
    <x v="40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x v="6"/>
    <x v="1"/>
    <x v="40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x v="6"/>
    <x v="1"/>
    <x v="40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x v="6"/>
    <x v="1"/>
    <x v="40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x v="6"/>
    <x v="1"/>
    <x v="40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x v="6"/>
    <x v="1"/>
    <x v="40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x v="6"/>
    <x v="1"/>
    <x v="40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x v="6"/>
    <x v="1"/>
    <x v="40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x v="6"/>
    <x v="1"/>
    <x v="40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x v="6"/>
    <x v="1"/>
    <x v="40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x v="6"/>
    <x v="1"/>
    <x v="40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x v="6"/>
    <x v="1"/>
    <x v="40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x v="6"/>
    <x v="1"/>
    <x v="40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x v="6"/>
    <x v="1"/>
    <x v="4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x v="6"/>
    <x v="1"/>
    <x v="40"/>
    <x v="4086"/>
    <x v="4064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x v="6"/>
    <x v="1"/>
    <x v="40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x v="6"/>
    <x v="1"/>
    <x v="40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x v="6"/>
    <x v="1"/>
    <x v="40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x v="6"/>
    <x v="1"/>
    <x v="40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x v="6"/>
    <x v="1"/>
    <x v="40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x v="6"/>
    <x v="1"/>
    <x v="4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x v="6"/>
    <x v="1"/>
    <x v="40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x v="6"/>
    <x v="1"/>
    <x v="40"/>
    <x v="4094"/>
    <x v="4072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x v="6"/>
    <x v="1"/>
    <x v="40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x v="6"/>
    <x v="1"/>
    <x v="40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x v="6"/>
    <x v="1"/>
    <x v="40"/>
    <x v="4097"/>
    <x v="4075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x v="6"/>
    <x v="1"/>
    <x v="40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x v="6"/>
    <x v="1"/>
    <x v="40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x v="6"/>
    <x v="1"/>
    <x v="40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x v="6"/>
    <x v="1"/>
    <x v="40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x v="6"/>
    <x v="1"/>
    <x v="40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x v="6"/>
    <x v="1"/>
    <x v="40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x v="6"/>
    <x v="1"/>
    <x v="40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x v="6"/>
    <x v="1"/>
    <x v="40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x v="6"/>
    <x v="1"/>
    <x v="40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x v="6"/>
    <x v="1"/>
    <x v="40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x v="6"/>
    <x v="1"/>
    <x v="40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x v="6"/>
    <x v="1"/>
    <x v="40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x v="6"/>
    <x v="1"/>
    <x v="40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x v="6"/>
    <x v="1"/>
    <x v="40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x v="6"/>
    <x v="1"/>
    <x v="40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x v="6"/>
    <x v="1"/>
    <x v="40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3008A-D1E9-4557-9750-C79B6B248284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26"/>
        <item x="18"/>
        <item x="25"/>
        <item x="17"/>
        <item x="16"/>
        <item x="35"/>
        <item x="15"/>
        <item x="27"/>
        <item x="14"/>
        <item x="13"/>
        <item x="12"/>
        <item x="23"/>
        <item x="11"/>
        <item x="21"/>
        <item x="29"/>
        <item x="32"/>
        <item x="20"/>
        <item x="30"/>
        <item x="33"/>
        <item x="39"/>
        <item x="10"/>
        <item x="9"/>
        <item x="22"/>
        <item x="28"/>
        <item x="31"/>
        <item x="24"/>
        <item x="37"/>
        <item x="36"/>
        <item x="8"/>
        <item x="7"/>
        <item x="40"/>
        <item x="6"/>
        <item x="3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B8FCE-C545-4D9C-9962-B9DCFFA4CF6F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X4:AC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2C7AC-2247-4061-ADC9-8939B4A6EDB8}">
  <sheetPr codeName="Sheet6"/>
  <dimension ref="A1:F6"/>
  <sheetViews>
    <sheetView topLeftCell="D1" workbookViewId="0">
      <selection activeCell="H3" sqref="H3"/>
    </sheetView>
  </sheetViews>
  <sheetFormatPr defaultRowHeight="14.4" x14ac:dyDescent="0.3"/>
  <cols>
    <col min="1" max="1" width="32" customWidth="1"/>
    <col min="2" max="2" width="17" customWidth="1"/>
    <col min="5" max="5" width="17.109375" customWidth="1"/>
    <col min="6" max="6" width="17.21875" customWidth="1"/>
  </cols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ht="120.6" customHeight="1" x14ac:dyDescent="0.3">
      <c r="A2" t="s">
        <v>3473</v>
      </c>
      <c r="B2" s="3" t="str">
        <f>VLOOKUP(A2, Kickstarter_Challenge_1!B:C, 2, FALSE)</f>
        <v>Help us get actor-writer Ian Bonar's debut play - a hilarious, heartbreaking story of grief and loss - to the 2016 Edinburgh Fringe.</v>
      </c>
      <c r="C2" s="3">
        <f>VLOOKUP(A2, Kickstarter_Challenge_1!B:E, 3, FALSE)</f>
        <v>2000</v>
      </c>
      <c r="D2" s="3">
        <f>VLOOKUP(A2, Kickstarter_Challenge_1!B:E, 4, FALSE)</f>
        <v>2020</v>
      </c>
    </row>
    <row r="3" spans="1:6" ht="115.2" x14ac:dyDescent="0.3">
      <c r="A3" t="s">
        <v>3616</v>
      </c>
      <c r="B3" s="3" t="str">
        <f>VLOOKUP(A3, Kickstarter_Challenge_1!B:C, 2, FALSE)</f>
        <v>The play yet to be described as "A surefire Edinburgh Fringe Festival Cult Hit". Coming to the Underbelly, Edinburgh, 5th-30th August.</v>
      </c>
      <c r="C3" s="3">
        <f>VLOOKUP(A3, Kickstarter_Challenge_1!B:E, 3, FALSE)</f>
        <v>2000</v>
      </c>
      <c r="D3" s="3">
        <f>VLOOKUP(A3, Kickstarter_Challenge_1!B:E, 4, FALSE)</f>
        <v>2020</v>
      </c>
    </row>
    <row r="4" spans="1:6" ht="111.6" customHeight="1" x14ac:dyDescent="0.3">
      <c r="A4" t="s">
        <v>3178</v>
      </c>
      <c r="B4" s="3" t="str">
        <f>VLOOKUP(A4, Kickstarter_Challenge_1!B:C, 2, FALSE)</f>
        <v>Cutting Off Kate Bush is a one-woman show written &amp; performed by Lucy Benson-Brown, premiering at the Edinburgh Fringe Festival 2014</v>
      </c>
      <c r="C4" s="3">
        <f>VLOOKUP(A4, Kickstarter_Challenge_1!B:E, 3, FALSE)</f>
        <v>1500</v>
      </c>
      <c r="D4" s="3">
        <f>VLOOKUP(A4, Kickstarter_Challenge_1!B:E, 4, FALSE)</f>
        <v>2576</v>
      </c>
    </row>
    <row r="5" spans="1:6" ht="100.8" x14ac:dyDescent="0.3">
      <c r="A5" t="s">
        <v>3329</v>
      </c>
      <c r="B5" s="3" t="str">
        <f>VLOOKUP(A5, Kickstarter_Challenge_1!B:C, 2, FALSE)</f>
        <v>Jestia and Raedon is a brand new romantic comedy play going to the Edinburgh Fringe Festival this summer.</v>
      </c>
      <c r="C5" s="3">
        <f>VLOOKUP(A5, Kickstarter_Challenge_1!B:E, 3, FALSE)</f>
        <v>1000</v>
      </c>
      <c r="D5" s="3">
        <f>VLOOKUP(A5, Kickstarter_Challenge_1!B:E, 4, FALSE)</f>
        <v>1168</v>
      </c>
    </row>
    <row r="6" spans="1:6" ht="129.6" x14ac:dyDescent="0.3">
      <c r="A6" t="s">
        <v>3221</v>
      </c>
      <c r="B6" s="3" t="str">
        <f>VLOOKUP(A6, Kickstarter_Challenge_1!B:C, 2, FALSE)</f>
        <v>A one-man show about love, loss, and motorways, written &amp; performed by Ben Norris. Help us get to the 2015 Edinburgh Fringe and beyond!</v>
      </c>
      <c r="C6" s="3">
        <f>VLOOKUP(A6, Kickstarter_Challenge_1!B:E, 3, FALSE)</f>
        <v>4000</v>
      </c>
      <c r="D6" s="3">
        <f>VLOOKUP(A6, Kickstarter_Challenge_1!B:E, 4, FALSE)</f>
        <v>4137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ACB9-7E8E-48E5-BDD6-E43EDE71A224}">
  <sheetPr codeName="Sheet14">
    <tabColor theme="9"/>
  </sheetPr>
  <dimension ref="A1"/>
  <sheetViews>
    <sheetView topLeftCell="B1" workbookViewId="0">
      <selection activeCell="E14" sqref="E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3AA9E-BD97-4C62-AC0E-335D663B5156}">
  <sheetPr>
    <tabColor theme="9"/>
  </sheetPr>
  <dimension ref="A2:E19"/>
  <sheetViews>
    <sheetView topLeftCell="C1" workbookViewId="0">
      <selection activeCell="L10" sqref="L10"/>
    </sheetView>
  </sheetViews>
  <sheetFormatPr defaultRowHeight="14.4" x14ac:dyDescent="0.3"/>
  <sheetData>
    <row r="2" spans="1:5" x14ac:dyDescent="0.3">
      <c r="A2" s="10" t="s">
        <v>8363</v>
      </c>
      <c r="B2" t="s">
        <v>8313</v>
      </c>
    </row>
    <row r="3" spans="1:5" x14ac:dyDescent="0.3">
      <c r="A3" s="10" t="s">
        <v>8378</v>
      </c>
      <c r="B3" t="s">
        <v>8359</v>
      </c>
    </row>
    <row r="5" spans="1:5" x14ac:dyDescent="0.3">
      <c r="A5" s="10" t="s">
        <v>8358</v>
      </c>
      <c r="B5" s="10" t="s">
        <v>8361</v>
      </c>
    </row>
    <row r="6" spans="1:5" x14ac:dyDescent="0.3">
      <c r="A6" s="10" t="s">
        <v>8356</v>
      </c>
      <c r="B6" t="s">
        <v>8218</v>
      </c>
      <c r="C6" t="s">
        <v>8220</v>
      </c>
      <c r="D6" t="s">
        <v>8219</v>
      </c>
      <c r="E6" t="s">
        <v>8357</v>
      </c>
    </row>
    <row r="7" spans="1:5" x14ac:dyDescent="0.3">
      <c r="A7" s="15" t="s">
        <v>8372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3">
      <c r="A8" s="15" t="s">
        <v>8373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3">
      <c r="A9" s="15" t="s">
        <v>8374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3">
      <c r="A10" s="15" t="s">
        <v>8375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3">
      <c r="A11" s="15" t="s">
        <v>8366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3">
      <c r="A12" s="15" t="s">
        <v>8376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3">
      <c r="A13" s="15" t="s">
        <v>8367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3">
      <c r="A14" s="15" t="s">
        <v>8368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3">
      <c r="A15" s="15" t="s">
        <v>8369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3">
      <c r="A16" s="15" t="s">
        <v>8370</v>
      </c>
      <c r="B16" s="11">
        <v>65</v>
      </c>
      <c r="C16" s="11">
        <v>50</v>
      </c>
      <c r="D16" s="11"/>
      <c r="E16" s="11">
        <v>115</v>
      </c>
    </row>
    <row r="17" spans="1:5" x14ac:dyDescent="0.3">
      <c r="A17" s="15" t="s">
        <v>8371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3">
      <c r="A18" s="15" t="s">
        <v>8377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3">
      <c r="A19" s="15" t="s">
        <v>8357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9"/>
  </sheetPr>
  <dimension ref="A1:AC4117"/>
  <sheetViews>
    <sheetView zoomScale="78" zoomScaleNormal="78" workbookViewId="0">
      <pane xSplit="3" topLeftCell="T1" activePane="topRight" state="frozen"/>
      <selection pane="topRight" activeCell="T1" sqref="T1:T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88671875" style="6" customWidth="1"/>
    <col min="5" max="6" width="16.44140625" style="8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6" width="41.109375" customWidth="1"/>
    <col min="17" max="17" width="21.6640625" customWidth="1"/>
    <col min="18" max="18" width="20.21875" style="13" customWidth="1"/>
    <col min="19" max="19" width="32.109375" style="13" customWidth="1"/>
    <col min="20" max="20" width="24.88671875" customWidth="1"/>
    <col min="21" max="21" width="30.109375" customWidth="1"/>
    <col min="24" max="24" width="17.33203125" bestFit="1" customWidth="1"/>
    <col min="25" max="25" width="16.109375" bestFit="1" customWidth="1"/>
    <col min="26" max="26" width="5.6640625" bestFit="1" customWidth="1"/>
    <col min="27" max="27" width="3.88671875" bestFit="1" customWidth="1"/>
    <col min="28" max="28" width="9.5546875" bestFit="1" customWidth="1"/>
    <col min="29" max="29" width="10.88671875" bestFit="1" customWidth="1"/>
  </cols>
  <sheetData>
    <row r="1" spans="1:2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8305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8362</v>
      </c>
      <c r="P1" s="1" t="s">
        <v>8363</v>
      </c>
      <c r="Q1" s="20" t="s">
        <v>8360</v>
      </c>
      <c r="R1" s="12" t="s">
        <v>8364</v>
      </c>
      <c r="S1" s="14" t="s">
        <v>8365</v>
      </c>
      <c r="T1" t="s">
        <v>8378</v>
      </c>
      <c r="X1" s="10" t="s">
        <v>8363</v>
      </c>
      <c r="Y1" t="s">
        <v>8359</v>
      </c>
    </row>
    <row r="2" spans="1:2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t="s">
        <v>8306</v>
      </c>
      <c r="Q2" t="s">
        <v>8307</v>
      </c>
      <c r="R2" s="13">
        <f>(((K2/60)/60)/24)+DATE(1970, 1, 1)</f>
        <v>42177.007071759261</v>
      </c>
      <c r="S2" s="13">
        <f>(((J2/60)/60)/24)+DATE(1970, 1, 1)</f>
        <v>42208.125</v>
      </c>
      <c r="T2">
        <f>YEAR(R2)</f>
        <v>2015</v>
      </c>
      <c r="X2" s="10" t="s">
        <v>8378</v>
      </c>
      <c r="Y2" t="s">
        <v>8359</v>
      </c>
    </row>
    <row r="3" spans="1:2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t="s">
        <v>8306</v>
      </c>
      <c r="Q3" t="s">
        <v>8307</v>
      </c>
      <c r="R3" s="13">
        <f>(((K3/60)/60)/24)+DATE(1970, 1, 1)</f>
        <v>42766.600497685184</v>
      </c>
      <c r="S3" s="13">
        <f t="shared" ref="S3:S66" si="1">(((J3/60)/60)/24)+DATE(1970, 1, 1)</f>
        <v>42796.600497685184</v>
      </c>
      <c r="T3">
        <f t="shared" ref="T3:T66" si="2">YEAR(R3)</f>
        <v>2017</v>
      </c>
    </row>
    <row r="4" spans="1:2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t="s">
        <v>8306</v>
      </c>
      <c r="Q4" t="s">
        <v>8307</v>
      </c>
      <c r="R4" s="13">
        <f t="shared" ref="R4:R67" si="3">(((K4/60)/60)/24)+DATE(1970, 1, 1)</f>
        <v>42405.702349537038</v>
      </c>
      <c r="S4" s="13">
        <f t="shared" si="1"/>
        <v>42415.702349537038</v>
      </c>
      <c r="T4">
        <f t="shared" si="2"/>
        <v>2016</v>
      </c>
      <c r="X4" s="10" t="s">
        <v>8358</v>
      </c>
      <c r="Y4" s="10" t="s">
        <v>8361</v>
      </c>
    </row>
    <row r="5" spans="1:2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t="s">
        <v>8306</v>
      </c>
      <c r="Q5" t="s">
        <v>8307</v>
      </c>
      <c r="R5" s="13">
        <f t="shared" si="3"/>
        <v>41828.515127314815</v>
      </c>
      <c r="S5" s="13">
        <f t="shared" si="1"/>
        <v>41858.515127314815</v>
      </c>
      <c r="T5">
        <f t="shared" si="2"/>
        <v>2014</v>
      </c>
      <c r="X5" s="10" t="s">
        <v>8356</v>
      </c>
      <c r="Y5" t="s">
        <v>8219</v>
      </c>
      <c r="Z5" t="s">
        <v>8220</v>
      </c>
      <c r="AA5" t="s">
        <v>8221</v>
      </c>
      <c r="AB5" t="s">
        <v>8218</v>
      </c>
      <c r="AC5" t="s">
        <v>8357</v>
      </c>
    </row>
    <row r="6" spans="1:2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t="s">
        <v>8306</v>
      </c>
      <c r="Q6" t="s">
        <v>8307</v>
      </c>
      <c r="R6" s="13">
        <f t="shared" si="3"/>
        <v>42327.834247685183</v>
      </c>
      <c r="S6" s="13">
        <f t="shared" si="1"/>
        <v>42357.834247685183</v>
      </c>
      <c r="T6">
        <f t="shared" si="2"/>
        <v>2015</v>
      </c>
      <c r="X6" s="15" t="s">
        <v>8372</v>
      </c>
      <c r="Y6" s="11">
        <v>34</v>
      </c>
      <c r="Z6" s="11">
        <v>149</v>
      </c>
      <c r="AA6" s="11">
        <v>2</v>
      </c>
      <c r="AB6" s="11">
        <v>182</v>
      </c>
      <c r="AC6" s="11">
        <v>367</v>
      </c>
    </row>
    <row r="7" spans="1:2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t="s">
        <v>8306</v>
      </c>
      <c r="Q7" t="s">
        <v>8307</v>
      </c>
      <c r="R7" s="13">
        <f t="shared" si="3"/>
        <v>42563.932951388888</v>
      </c>
      <c r="S7" s="13">
        <f t="shared" si="1"/>
        <v>42580.232638888891</v>
      </c>
      <c r="T7">
        <f t="shared" si="2"/>
        <v>2016</v>
      </c>
      <c r="X7" s="15" t="s">
        <v>8373</v>
      </c>
      <c r="Y7" s="11">
        <v>27</v>
      </c>
      <c r="Z7" s="11">
        <v>106</v>
      </c>
      <c r="AA7" s="11">
        <v>18</v>
      </c>
      <c r="AB7" s="11">
        <v>202</v>
      </c>
      <c r="AC7" s="11">
        <v>353</v>
      </c>
    </row>
    <row r="8" spans="1:2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t="s">
        <v>8306</v>
      </c>
      <c r="Q8" t="s">
        <v>8307</v>
      </c>
      <c r="R8" s="13">
        <f t="shared" si="3"/>
        <v>41794.072337962964</v>
      </c>
      <c r="S8" s="13">
        <f t="shared" si="1"/>
        <v>41804.072337962964</v>
      </c>
      <c r="T8">
        <f t="shared" si="2"/>
        <v>2014</v>
      </c>
      <c r="X8" s="15" t="s">
        <v>8374</v>
      </c>
      <c r="Y8" s="11">
        <v>28</v>
      </c>
      <c r="Z8" s="11">
        <v>108</v>
      </c>
      <c r="AA8" s="11">
        <v>30</v>
      </c>
      <c r="AB8" s="11">
        <v>180</v>
      </c>
      <c r="AC8" s="11">
        <v>346</v>
      </c>
    </row>
    <row r="9" spans="1:2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t="s">
        <v>8306</v>
      </c>
      <c r="Q9" t="s">
        <v>8307</v>
      </c>
      <c r="R9" s="13">
        <f t="shared" si="3"/>
        <v>42516.047071759262</v>
      </c>
      <c r="S9" s="13">
        <f t="shared" si="1"/>
        <v>42556.047071759262</v>
      </c>
      <c r="T9">
        <f t="shared" si="2"/>
        <v>2016</v>
      </c>
      <c r="X9" s="15" t="s">
        <v>8375</v>
      </c>
      <c r="Y9" s="11">
        <v>27</v>
      </c>
      <c r="Z9" s="11">
        <v>102</v>
      </c>
      <c r="AA9" s="11"/>
      <c r="AB9" s="11">
        <v>192</v>
      </c>
      <c r="AC9" s="11">
        <v>321</v>
      </c>
    </row>
    <row r="10" spans="1:2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t="s">
        <v>8306</v>
      </c>
      <c r="Q10" t="s">
        <v>8307</v>
      </c>
      <c r="R10" s="13">
        <f t="shared" si="3"/>
        <v>42468.94458333333</v>
      </c>
      <c r="S10" s="13">
        <f t="shared" si="1"/>
        <v>42475.875</v>
      </c>
      <c r="T10">
        <f t="shared" si="2"/>
        <v>2016</v>
      </c>
      <c r="X10" s="15" t="s">
        <v>8366</v>
      </c>
      <c r="Y10" s="11">
        <v>26</v>
      </c>
      <c r="Z10" s="11">
        <v>126</v>
      </c>
      <c r="AA10" s="11"/>
      <c r="AB10" s="11">
        <v>234</v>
      </c>
      <c r="AC10" s="11">
        <v>386</v>
      </c>
    </row>
    <row r="11" spans="1:2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t="s">
        <v>8306</v>
      </c>
      <c r="Q11" t="s">
        <v>8307</v>
      </c>
      <c r="R11" s="13">
        <f t="shared" si="3"/>
        <v>42447.103518518517</v>
      </c>
      <c r="S11" s="13">
        <f t="shared" si="1"/>
        <v>42477.103518518517</v>
      </c>
      <c r="T11">
        <f t="shared" si="2"/>
        <v>2016</v>
      </c>
      <c r="X11" s="15" t="s">
        <v>8376</v>
      </c>
      <c r="Y11" s="11">
        <v>27</v>
      </c>
      <c r="Z11" s="11">
        <v>147</v>
      </c>
      <c r="AA11" s="11"/>
      <c r="AB11" s="11">
        <v>211</v>
      </c>
      <c r="AC11" s="11">
        <v>385</v>
      </c>
    </row>
    <row r="12" spans="1:2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t="s">
        <v>8306</v>
      </c>
      <c r="Q12" t="s">
        <v>8307</v>
      </c>
      <c r="R12" s="13">
        <f t="shared" si="3"/>
        <v>41780.068043981482</v>
      </c>
      <c r="S12" s="13">
        <f t="shared" si="1"/>
        <v>41815.068043981482</v>
      </c>
      <c r="T12">
        <f t="shared" si="2"/>
        <v>2014</v>
      </c>
      <c r="X12" s="15" t="s">
        <v>8367</v>
      </c>
      <c r="Y12" s="11">
        <v>43</v>
      </c>
      <c r="Z12" s="11">
        <v>150</v>
      </c>
      <c r="AA12" s="11"/>
      <c r="AB12" s="11">
        <v>194</v>
      </c>
      <c r="AC12" s="11">
        <v>387</v>
      </c>
    </row>
    <row r="13" spans="1:2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t="s">
        <v>8306</v>
      </c>
      <c r="Q13" t="s">
        <v>8307</v>
      </c>
      <c r="R13" s="13">
        <f t="shared" si="3"/>
        <v>42572.778495370367</v>
      </c>
      <c r="S13" s="13">
        <f t="shared" si="1"/>
        <v>42604.125</v>
      </c>
      <c r="T13">
        <f t="shared" si="2"/>
        <v>2016</v>
      </c>
      <c r="X13" s="15" t="s">
        <v>8368</v>
      </c>
      <c r="Y13" s="11">
        <v>33</v>
      </c>
      <c r="Z13" s="11">
        <v>134</v>
      </c>
      <c r="AA13" s="11"/>
      <c r="AB13" s="11">
        <v>166</v>
      </c>
      <c r="AC13" s="11">
        <v>333</v>
      </c>
    </row>
    <row r="14" spans="1:2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t="s">
        <v>8306</v>
      </c>
      <c r="Q14" t="s">
        <v>8307</v>
      </c>
      <c r="R14" s="13">
        <f t="shared" si="3"/>
        <v>41791.713252314818</v>
      </c>
      <c r="S14" s="13">
        <f t="shared" si="1"/>
        <v>41836.125</v>
      </c>
      <c r="T14">
        <f t="shared" si="2"/>
        <v>2014</v>
      </c>
      <c r="X14" s="15" t="s">
        <v>8369</v>
      </c>
      <c r="Y14" s="11">
        <v>24</v>
      </c>
      <c r="Z14" s="11">
        <v>127</v>
      </c>
      <c r="AA14" s="11"/>
      <c r="AB14" s="11">
        <v>147</v>
      </c>
      <c r="AC14" s="11">
        <v>298</v>
      </c>
    </row>
    <row r="15" spans="1:2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t="s">
        <v>8306</v>
      </c>
      <c r="Q15" t="s">
        <v>8307</v>
      </c>
      <c r="R15" s="13">
        <f t="shared" si="3"/>
        <v>42508.677187499998</v>
      </c>
      <c r="S15" s="13">
        <f t="shared" si="1"/>
        <v>42544.852083333331</v>
      </c>
      <c r="T15">
        <f t="shared" si="2"/>
        <v>2016</v>
      </c>
      <c r="X15" s="15" t="s">
        <v>8370</v>
      </c>
      <c r="Y15" s="11">
        <v>20</v>
      </c>
      <c r="Z15" s="11">
        <v>149</v>
      </c>
      <c r="AA15" s="11"/>
      <c r="AB15" s="11">
        <v>183</v>
      </c>
      <c r="AC15" s="11">
        <v>352</v>
      </c>
    </row>
    <row r="16" spans="1:2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t="s">
        <v>8306</v>
      </c>
      <c r="Q16" t="s">
        <v>8307</v>
      </c>
      <c r="R16" s="13">
        <f t="shared" si="3"/>
        <v>41808.02648148148</v>
      </c>
      <c r="S16" s="13">
        <f t="shared" si="1"/>
        <v>41833.582638888889</v>
      </c>
      <c r="T16">
        <f t="shared" si="2"/>
        <v>2014</v>
      </c>
      <c r="X16" s="15" t="s">
        <v>8371</v>
      </c>
      <c r="Y16" s="11">
        <v>37</v>
      </c>
      <c r="Z16" s="11">
        <v>114</v>
      </c>
      <c r="AA16" s="11"/>
      <c r="AB16" s="11">
        <v>183</v>
      </c>
      <c r="AC16" s="11">
        <v>334</v>
      </c>
    </row>
    <row r="17" spans="1:2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t="s">
        <v>8306</v>
      </c>
      <c r="Q17" t="s">
        <v>8307</v>
      </c>
      <c r="R17" s="13">
        <f t="shared" si="3"/>
        <v>42256.391875000001</v>
      </c>
      <c r="S17" s="13">
        <f t="shared" si="1"/>
        <v>42274.843055555553</v>
      </c>
      <c r="T17">
        <f t="shared" si="2"/>
        <v>2015</v>
      </c>
      <c r="X17" s="15" t="s">
        <v>8377</v>
      </c>
      <c r="Y17" s="11">
        <v>23</v>
      </c>
      <c r="Z17" s="11">
        <v>118</v>
      </c>
      <c r="AA17" s="11"/>
      <c r="AB17" s="11">
        <v>111</v>
      </c>
      <c r="AC17" s="11">
        <v>252</v>
      </c>
    </row>
    <row r="18" spans="1:2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t="s">
        <v>8306</v>
      </c>
      <c r="Q18" t="s">
        <v>8307</v>
      </c>
      <c r="R18" s="13">
        <f t="shared" si="3"/>
        <v>41760.796423611115</v>
      </c>
      <c r="S18" s="13">
        <f t="shared" si="1"/>
        <v>41806.229166666664</v>
      </c>
      <c r="T18">
        <f t="shared" si="2"/>
        <v>2014</v>
      </c>
      <c r="X18" s="15" t="s">
        <v>8357</v>
      </c>
      <c r="Y18" s="11">
        <v>349</v>
      </c>
      <c r="Z18" s="11">
        <v>1530</v>
      </c>
      <c r="AA18" s="11">
        <v>50</v>
      </c>
      <c r="AB18" s="11">
        <v>2185</v>
      </c>
      <c r="AC18" s="11">
        <v>4114</v>
      </c>
    </row>
    <row r="19" spans="1:2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t="s">
        <v>8306</v>
      </c>
      <c r="Q19" t="s">
        <v>8307</v>
      </c>
      <c r="R19" s="13">
        <f t="shared" si="3"/>
        <v>41917.731736111113</v>
      </c>
      <c r="S19" s="13">
        <f t="shared" si="1"/>
        <v>41947.773402777777</v>
      </c>
      <c r="T19">
        <f t="shared" si="2"/>
        <v>2014</v>
      </c>
    </row>
    <row r="20" spans="1:2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t="s">
        <v>8306</v>
      </c>
      <c r="Q20" t="s">
        <v>8307</v>
      </c>
      <c r="R20" s="13">
        <f t="shared" si="3"/>
        <v>41869.542314814818</v>
      </c>
      <c r="S20" s="13">
        <f t="shared" si="1"/>
        <v>41899.542314814818</v>
      </c>
      <c r="T20">
        <f t="shared" si="2"/>
        <v>2014</v>
      </c>
    </row>
    <row r="21" spans="1:2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t="s">
        <v>8306</v>
      </c>
      <c r="Q21" t="s">
        <v>8307</v>
      </c>
      <c r="R21" s="13">
        <f t="shared" si="3"/>
        <v>42175.816365740742</v>
      </c>
      <c r="S21" s="13">
        <f t="shared" si="1"/>
        <v>42205.816365740742</v>
      </c>
      <c r="T21">
        <f t="shared" si="2"/>
        <v>2015</v>
      </c>
    </row>
    <row r="22" spans="1:2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t="s">
        <v>8306</v>
      </c>
      <c r="Q22" t="s">
        <v>8307</v>
      </c>
      <c r="R22" s="13">
        <f t="shared" si="3"/>
        <v>42200.758240740746</v>
      </c>
      <c r="S22" s="13">
        <f t="shared" si="1"/>
        <v>42260.758240740746</v>
      </c>
      <c r="T22">
        <f t="shared" si="2"/>
        <v>2015</v>
      </c>
    </row>
    <row r="23" spans="1:2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t="s">
        <v>8306</v>
      </c>
      <c r="Q23" t="s">
        <v>8307</v>
      </c>
      <c r="R23" s="13">
        <f t="shared" si="3"/>
        <v>41878.627187500002</v>
      </c>
      <c r="S23" s="13">
        <f t="shared" si="1"/>
        <v>41908.627187500002</v>
      </c>
      <c r="T23">
        <f t="shared" si="2"/>
        <v>2014</v>
      </c>
    </row>
    <row r="24" spans="1:2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t="s">
        <v>8306</v>
      </c>
      <c r="Q24" t="s">
        <v>8307</v>
      </c>
      <c r="R24" s="13">
        <f t="shared" si="3"/>
        <v>41989.91134259259</v>
      </c>
      <c r="S24" s="13">
        <f t="shared" si="1"/>
        <v>42005.332638888889</v>
      </c>
      <c r="T24">
        <f t="shared" si="2"/>
        <v>2014</v>
      </c>
    </row>
    <row r="25" spans="1:2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t="s">
        <v>8306</v>
      </c>
      <c r="Q25" t="s">
        <v>8307</v>
      </c>
      <c r="R25" s="13">
        <f t="shared" si="3"/>
        <v>42097.778946759259</v>
      </c>
      <c r="S25" s="13">
        <f t="shared" si="1"/>
        <v>42124.638888888891</v>
      </c>
      <c r="T25">
        <f t="shared" si="2"/>
        <v>2015</v>
      </c>
    </row>
    <row r="26" spans="1:2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t="s">
        <v>8306</v>
      </c>
      <c r="Q26" t="s">
        <v>8307</v>
      </c>
      <c r="R26" s="13">
        <f t="shared" si="3"/>
        <v>42229.820173611108</v>
      </c>
      <c r="S26" s="13">
        <f t="shared" si="1"/>
        <v>42262.818750000006</v>
      </c>
      <c r="T26">
        <f t="shared" si="2"/>
        <v>2015</v>
      </c>
    </row>
    <row r="27" spans="1:2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t="s">
        <v>8306</v>
      </c>
      <c r="Q27" t="s">
        <v>8307</v>
      </c>
      <c r="R27" s="13">
        <f t="shared" si="3"/>
        <v>42318.025011574078</v>
      </c>
      <c r="S27" s="13">
        <f t="shared" si="1"/>
        <v>42378.025011574078</v>
      </c>
      <c r="T27">
        <f t="shared" si="2"/>
        <v>2015</v>
      </c>
    </row>
    <row r="28" spans="1:2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t="s">
        <v>8306</v>
      </c>
      <c r="Q28" t="s">
        <v>8307</v>
      </c>
      <c r="R28" s="13">
        <f t="shared" si="3"/>
        <v>41828.515555555554</v>
      </c>
      <c r="S28" s="13">
        <f t="shared" si="1"/>
        <v>41868.515555555554</v>
      </c>
      <c r="T28">
        <f t="shared" si="2"/>
        <v>2014</v>
      </c>
    </row>
    <row r="29" spans="1:2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t="s">
        <v>8306</v>
      </c>
      <c r="Q29" t="s">
        <v>8307</v>
      </c>
      <c r="R29" s="13">
        <f t="shared" si="3"/>
        <v>41929.164733796293</v>
      </c>
      <c r="S29" s="13">
        <f t="shared" si="1"/>
        <v>41959.206400462965</v>
      </c>
      <c r="T29">
        <f t="shared" si="2"/>
        <v>2014</v>
      </c>
    </row>
    <row r="30" spans="1:2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t="s">
        <v>8306</v>
      </c>
      <c r="Q30" t="s">
        <v>8307</v>
      </c>
      <c r="R30" s="13">
        <f t="shared" si="3"/>
        <v>42324.96393518518</v>
      </c>
      <c r="S30" s="13">
        <f t="shared" si="1"/>
        <v>42354.96393518518</v>
      </c>
      <c r="T30">
        <f t="shared" si="2"/>
        <v>2015</v>
      </c>
    </row>
    <row r="31" spans="1:2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t="s">
        <v>8306</v>
      </c>
      <c r="Q31" t="s">
        <v>8307</v>
      </c>
      <c r="R31" s="13">
        <f t="shared" si="3"/>
        <v>41812.67324074074</v>
      </c>
      <c r="S31" s="13">
        <f t="shared" si="1"/>
        <v>41842.67324074074</v>
      </c>
      <c r="T31">
        <f t="shared" si="2"/>
        <v>2014</v>
      </c>
    </row>
    <row r="32" spans="1:2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t="s">
        <v>8306</v>
      </c>
      <c r="Q32" t="s">
        <v>8307</v>
      </c>
      <c r="R32" s="13">
        <f t="shared" si="3"/>
        <v>41842.292997685188</v>
      </c>
      <c r="S32" s="13">
        <f t="shared" si="1"/>
        <v>41872.292997685188</v>
      </c>
      <c r="T32">
        <f t="shared" si="2"/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t="s">
        <v>8306</v>
      </c>
      <c r="Q33" t="s">
        <v>8307</v>
      </c>
      <c r="R33" s="13">
        <f t="shared" si="3"/>
        <v>42376.79206018518</v>
      </c>
      <c r="S33" s="13">
        <f t="shared" si="1"/>
        <v>42394.79206018518</v>
      </c>
      <c r="T33">
        <f t="shared" si="2"/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t="s">
        <v>8306</v>
      </c>
      <c r="Q34" t="s">
        <v>8307</v>
      </c>
      <c r="R34" s="13">
        <f t="shared" si="3"/>
        <v>42461.627511574072</v>
      </c>
      <c r="S34" s="13">
        <f t="shared" si="1"/>
        <v>42503.165972222225</v>
      </c>
      <c r="T34">
        <f t="shared" si="2"/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t="s">
        <v>8306</v>
      </c>
      <c r="Q35" t="s">
        <v>8307</v>
      </c>
      <c r="R35" s="13">
        <f t="shared" si="3"/>
        <v>42286.660891203705</v>
      </c>
      <c r="S35" s="13">
        <f t="shared" si="1"/>
        <v>42316.702557870376</v>
      </c>
      <c r="T35">
        <f t="shared" si="2"/>
        <v>2015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t="s">
        <v>8306</v>
      </c>
      <c r="Q36" t="s">
        <v>8307</v>
      </c>
      <c r="R36" s="13">
        <f t="shared" si="3"/>
        <v>41841.321770833332</v>
      </c>
      <c r="S36" s="13">
        <f t="shared" si="1"/>
        <v>41856.321770833332</v>
      </c>
      <c r="T36">
        <f t="shared" si="2"/>
        <v>2014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t="s">
        <v>8306</v>
      </c>
      <c r="Q37" t="s">
        <v>8307</v>
      </c>
      <c r="R37" s="13">
        <f t="shared" si="3"/>
        <v>42098.291828703703</v>
      </c>
      <c r="S37" s="13">
        <f t="shared" si="1"/>
        <v>42122</v>
      </c>
      <c r="T37">
        <f t="shared" si="2"/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t="s">
        <v>8306</v>
      </c>
      <c r="Q38" t="s">
        <v>8307</v>
      </c>
      <c r="R38" s="13">
        <f t="shared" si="3"/>
        <v>42068.307002314818</v>
      </c>
      <c r="S38" s="13">
        <f t="shared" si="1"/>
        <v>42098.265335648146</v>
      </c>
      <c r="T38">
        <f t="shared" si="2"/>
        <v>2015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t="s">
        <v>8306</v>
      </c>
      <c r="Q39" t="s">
        <v>8307</v>
      </c>
      <c r="R39" s="13">
        <f t="shared" si="3"/>
        <v>42032.693043981482</v>
      </c>
      <c r="S39" s="13">
        <f t="shared" si="1"/>
        <v>42062.693043981482</v>
      </c>
      <c r="T39">
        <f t="shared" si="2"/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t="s">
        <v>8306</v>
      </c>
      <c r="Q40" t="s">
        <v>8307</v>
      </c>
      <c r="R40" s="13">
        <f t="shared" si="3"/>
        <v>41375.057222222218</v>
      </c>
      <c r="S40" s="13">
        <f t="shared" si="1"/>
        <v>41405.057222222218</v>
      </c>
      <c r="T40">
        <f t="shared" si="2"/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t="s">
        <v>8306</v>
      </c>
      <c r="Q41" t="s">
        <v>8307</v>
      </c>
      <c r="R41" s="13">
        <f t="shared" si="3"/>
        <v>41754.047083333331</v>
      </c>
      <c r="S41" s="13">
        <f t="shared" si="1"/>
        <v>41784.957638888889</v>
      </c>
      <c r="T41">
        <f t="shared" si="2"/>
        <v>2014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t="s">
        <v>8306</v>
      </c>
      <c r="Q42" t="s">
        <v>8307</v>
      </c>
      <c r="R42" s="13">
        <f t="shared" si="3"/>
        <v>41789.21398148148</v>
      </c>
      <c r="S42" s="13">
        <f t="shared" si="1"/>
        <v>41809.166666666664</v>
      </c>
      <c r="T42">
        <f t="shared" si="2"/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t="s">
        <v>8306</v>
      </c>
      <c r="Q43" t="s">
        <v>8307</v>
      </c>
      <c r="R43" s="13">
        <f t="shared" si="3"/>
        <v>41887.568912037037</v>
      </c>
      <c r="S43" s="13">
        <f t="shared" si="1"/>
        <v>41917.568912037037</v>
      </c>
      <c r="T43">
        <f t="shared" si="2"/>
        <v>2014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t="s">
        <v>8306</v>
      </c>
      <c r="Q44" t="s">
        <v>8307</v>
      </c>
      <c r="R44" s="13">
        <f t="shared" si="3"/>
        <v>41971.639189814814</v>
      </c>
      <c r="S44" s="13">
        <f t="shared" si="1"/>
        <v>42001.639189814814</v>
      </c>
      <c r="T44">
        <f t="shared" si="2"/>
        <v>2014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t="s">
        <v>8306</v>
      </c>
      <c r="Q45" t="s">
        <v>8307</v>
      </c>
      <c r="R45" s="13">
        <f t="shared" si="3"/>
        <v>41802.790347222224</v>
      </c>
      <c r="S45" s="13">
        <f t="shared" si="1"/>
        <v>41833</v>
      </c>
      <c r="T45">
        <f t="shared" si="2"/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t="s">
        <v>8306</v>
      </c>
      <c r="Q46" t="s">
        <v>8307</v>
      </c>
      <c r="R46" s="13">
        <f t="shared" si="3"/>
        <v>41874.098807870374</v>
      </c>
      <c r="S46" s="13">
        <f t="shared" si="1"/>
        <v>41919.098807870374</v>
      </c>
      <c r="T46">
        <f t="shared" si="2"/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t="s">
        <v>8306</v>
      </c>
      <c r="Q47" t="s">
        <v>8307</v>
      </c>
      <c r="R47" s="13">
        <f t="shared" si="3"/>
        <v>42457.623923611114</v>
      </c>
      <c r="S47" s="13">
        <f t="shared" si="1"/>
        <v>42487.623923611114</v>
      </c>
      <c r="T47">
        <f t="shared" si="2"/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t="s">
        <v>8306</v>
      </c>
      <c r="Q48" t="s">
        <v>8307</v>
      </c>
      <c r="R48" s="13">
        <f t="shared" si="3"/>
        <v>42323.964976851858</v>
      </c>
      <c r="S48" s="13">
        <f t="shared" si="1"/>
        <v>42353.964976851858</v>
      </c>
      <c r="T48">
        <f t="shared" si="2"/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t="s">
        <v>8306</v>
      </c>
      <c r="Q49" t="s">
        <v>8307</v>
      </c>
      <c r="R49" s="13">
        <f t="shared" si="3"/>
        <v>41932.819525462961</v>
      </c>
      <c r="S49" s="13">
        <f t="shared" si="1"/>
        <v>41992.861192129625</v>
      </c>
      <c r="T49">
        <f t="shared" si="2"/>
        <v>2014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t="s">
        <v>8306</v>
      </c>
      <c r="Q50" t="s">
        <v>8307</v>
      </c>
      <c r="R50" s="13">
        <f t="shared" si="3"/>
        <v>42033.516898148147</v>
      </c>
      <c r="S50" s="13">
        <f t="shared" si="1"/>
        <v>42064.5</v>
      </c>
      <c r="T50">
        <f t="shared" si="2"/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t="s">
        <v>8306</v>
      </c>
      <c r="Q51" t="s">
        <v>8307</v>
      </c>
      <c r="R51" s="13">
        <f t="shared" si="3"/>
        <v>42271.176446759258</v>
      </c>
      <c r="S51" s="13">
        <f t="shared" si="1"/>
        <v>42301.176446759258</v>
      </c>
      <c r="T51">
        <f t="shared" si="2"/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t="s">
        <v>8306</v>
      </c>
      <c r="Q52" t="s">
        <v>8307</v>
      </c>
      <c r="R52" s="13">
        <f t="shared" si="3"/>
        <v>41995.752986111111</v>
      </c>
      <c r="S52" s="13">
        <f t="shared" si="1"/>
        <v>42034.708333333328</v>
      </c>
      <c r="T52">
        <f t="shared" si="2"/>
        <v>2014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t="s">
        <v>8306</v>
      </c>
      <c r="Q53" t="s">
        <v>8307</v>
      </c>
      <c r="R53" s="13">
        <f t="shared" si="3"/>
        <v>42196.928668981483</v>
      </c>
      <c r="S53" s="13">
        <f t="shared" si="1"/>
        <v>42226.928668981483</v>
      </c>
      <c r="T53">
        <f t="shared" si="2"/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t="s">
        <v>8306</v>
      </c>
      <c r="Q54" t="s">
        <v>8307</v>
      </c>
      <c r="R54" s="13">
        <f t="shared" si="3"/>
        <v>41807.701921296299</v>
      </c>
      <c r="S54" s="13">
        <f t="shared" si="1"/>
        <v>41837.701921296299</v>
      </c>
      <c r="T54">
        <f t="shared" si="2"/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t="s">
        <v>8306</v>
      </c>
      <c r="Q55" t="s">
        <v>8307</v>
      </c>
      <c r="R55" s="13">
        <f t="shared" si="3"/>
        <v>41719.549131944441</v>
      </c>
      <c r="S55" s="13">
        <f t="shared" si="1"/>
        <v>41733.916666666664</v>
      </c>
      <c r="T55">
        <f t="shared" si="2"/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t="s">
        <v>8306</v>
      </c>
      <c r="Q56" t="s">
        <v>8307</v>
      </c>
      <c r="R56" s="13">
        <f t="shared" si="3"/>
        <v>42333.713206018518</v>
      </c>
      <c r="S56" s="13">
        <f t="shared" si="1"/>
        <v>42363.713206018518</v>
      </c>
      <c r="T56">
        <f t="shared" si="2"/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t="s">
        <v>8306</v>
      </c>
      <c r="Q57" t="s">
        <v>8307</v>
      </c>
      <c r="R57" s="13">
        <f t="shared" si="3"/>
        <v>42496.968935185185</v>
      </c>
      <c r="S57" s="13">
        <f t="shared" si="1"/>
        <v>42517.968935185185</v>
      </c>
      <c r="T57">
        <f t="shared" si="2"/>
        <v>2016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t="s">
        <v>8306</v>
      </c>
      <c r="Q58" t="s">
        <v>8307</v>
      </c>
      <c r="R58" s="13">
        <f t="shared" si="3"/>
        <v>42149.548888888887</v>
      </c>
      <c r="S58" s="13">
        <f t="shared" si="1"/>
        <v>42163.666666666672</v>
      </c>
      <c r="T58">
        <f t="shared" si="2"/>
        <v>2015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t="s">
        <v>8306</v>
      </c>
      <c r="Q59" t="s">
        <v>8307</v>
      </c>
      <c r="R59" s="13">
        <f t="shared" si="3"/>
        <v>42089.83289351852</v>
      </c>
      <c r="S59" s="13">
        <f t="shared" si="1"/>
        <v>42119.83289351852</v>
      </c>
      <c r="T59">
        <f t="shared" si="2"/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t="s">
        <v>8306</v>
      </c>
      <c r="Q60" t="s">
        <v>8307</v>
      </c>
      <c r="R60" s="13">
        <f t="shared" si="3"/>
        <v>41932.745046296295</v>
      </c>
      <c r="S60" s="13">
        <f t="shared" si="1"/>
        <v>41962.786712962959</v>
      </c>
      <c r="T60">
        <f t="shared" si="2"/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t="s">
        <v>8306</v>
      </c>
      <c r="Q61" t="s">
        <v>8307</v>
      </c>
      <c r="R61" s="13">
        <f t="shared" si="3"/>
        <v>42230.23583333334</v>
      </c>
      <c r="S61" s="13">
        <f t="shared" si="1"/>
        <v>42261.875</v>
      </c>
      <c r="T61">
        <f t="shared" si="2"/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t="s">
        <v>8306</v>
      </c>
      <c r="Q62" t="s">
        <v>8308</v>
      </c>
      <c r="R62" s="13">
        <f t="shared" si="3"/>
        <v>41701.901817129627</v>
      </c>
      <c r="S62" s="13">
        <f t="shared" si="1"/>
        <v>41721</v>
      </c>
      <c r="T62">
        <f t="shared" si="2"/>
        <v>2014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t="s">
        <v>8306</v>
      </c>
      <c r="Q63" t="s">
        <v>8308</v>
      </c>
      <c r="R63" s="13">
        <f t="shared" si="3"/>
        <v>41409.814317129632</v>
      </c>
      <c r="S63" s="13">
        <f t="shared" si="1"/>
        <v>41431.814317129632</v>
      </c>
      <c r="T63">
        <f t="shared" si="2"/>
        <v>2013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t="s">
        <v>8306</v>
      </c>
      <c r="Q64" t="s">
        <v>8308</v>
      </c>
      <c r="R64" s="13">
        <f t="shared" si="3"/>
        <v>41311.799513888887</v>
      </c>
      <c r="S64" s="13">
        <f t="shared" si="1"/>
        <v>41336.799513888887</v>
      </c>
      <c r="T64">
        <f t="shared" si="2"/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t="s">
        <v>8306</v>
      </c>
      <c r="Q65" t="s">
        <v>8308</v>
      </c>
      <c r="R65" s="13">
        <f t="shared" si="3"/>
        <v>41612.912187499998</v>
      </c>
      <c r="S65" s="13">
        <f t="shared" si="1"/>
        <v>41636.207638888889</v>
      </c>
      <c r="T65">
        <f t="shared" si="2"/>
        <v>2013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>
        <f t="shared" ref="F66:F129" si="4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t="s">
        <v>8306</v>
      </c>
      <c r="Q66" t="s">
        <v>8308</v>
      </c>
      <c r="R66" s="13">
        <f t="shared" si="3"/>
        <v>41433.01829861111</v>
      </c>
      <c r="S66" s="13">
        <f t="shared" si="1"/>
        <v>41463.01829861111</v>
      </c>
      <c r="T66">
        <f t="shared" si="2"/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>
        <f t="shared" si="4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t="s">
        <v>8306</v>
      </c>
      <c r="Q67" t="s">
        <v>8308</v>
      </c>
      <c r="R67" s="13">
        <f t="shared" si="3"/>
        <v>41835.821226851855</v>
      </c>
      <c r="S67" s="13">
        <f t="shared" ref="S67:S130" si="5">(((J67/60)/60)/24)+DATE(1970, 1, 1)</f>
        <v>41862.249305555553</v>
      </c>
      <c r="T67">
        <f t="shared" ref="T67:T130" si="6">YEAR(R67)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t="s">
        <v>8306</v>
      </c>
      <c r="Q68" t="s">
        <v>8308</v>
      </c>
      <c r="R68" s="13">
        <f t="shared" ref="R68:R131" si="7">(((K68/60)/60)/24)+DATE(1970, 1, 1)</f>
        <v>42539.849768518514</v>
      </c>
      <c r="S68" s="13">
        <f t="shared" si="5"/>
        <v>42569.849768518514</v>
      </c>
      <c r="T68">
        <f t="shared" si="6"/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t="s">
        <v>8306</v>
      </c>
      <c r="Q69" t="s">
        <v>8308</v>
      </c>
      <c r="R69" s="13">
        <f t="shared" si="7"/>
        <v>41075.583379629628</v>
      </c>
      <c r="S69" s="13">
        <f t="shared" si="5"/>
        <v>41105.583379629628</v>
      </c>
      <c r="T69">
        <f t="shared" si="6"/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t="s">
        <v>8306</v>
      </c>
      <c r="Q70" t="s">
        <v>8308</v>
      </c>
      <c r="R70" s="13">
        <f t="shared" si="7"/>
        <v>41663.569340277776</v>
      </c>
      <c r="S70" s="13">
        <f t="shared" si="5"/>
        <v>41693.569340277776</v>
      </c>
      <c r="T70">
        <f t="shared" si="6"/>
        <v>2014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t="s">
        <v>8306</v>
      </c>
      <c r="Q71" t="s">
        <v>8308</v>
      </c>
      <c r="R71" s="13">
        <f t="shared" si="7"/>
        <v>40786.187789351854</v>
      </c>
      <c r="S71" s="13">
        <f t="shared" si="5"/>
        <v>40818.290972222225</v>
      </c>
      <c r="T71">
        <f t="shared" si="6"/>
        <v>2011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t="s">
        <v>8306</v>
      </c>
      <c r="Q72" t="s">
        <v>8308</v>
      </c>
      <c r="R72" s="13">
        <f t="shared" si="7"/>
        <v>40730.896354166667</v>
      </c>
      <c r="S72" s="13">
        <f t="shared" si="5"/>
        <v>40790.896354166667</v>
      </c>
      <c r="T72">
        <f t="shared" si="6"/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t="s">
        <v>8306</v>
      </c>
      <c r="Q73" t="s">
        <v>8308</v>
      </c>
      <c r="R73" s="13">
        <f t="shared" si="7"/>
        <v>40997.271493055552</v>
      </c>
      <c r="S73" s="13">
        <f t="shared" si="5"/>
        <v>41057.271493055552</v>
      </c>
      <c r="T73">
        <f t="shared" si="6"/>
        <v>2012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t="s">
        <v>8306</v>
      </c>
      <c r="Q74" t="s">
        <v>8308</v>
      </c>
      <c r="R74" s="13">
        <f t="shared" si="7"/>
        <v>41208.010196759256</v>
      </c>
      <c r="S74" s="13">
        <f t="shared" si="5"/>
        <v>41228</v>
      </c>
      <c r="T74">
        <f t="shared" si="6"/>
        <v>2012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t="s">
        <v>8306</v>
      </c>
      <c r="Q75" t="s">
        <v>8308</v>
      </c>
      <c r="R75" s="13">
        <f t="shared" si="7"/>
        <v>40587.75675925926</v>
      </c>
      <c r="S75" s="13">
        <f t="shared" si="5"/>
        <v>40666.165972222225</v>
      </c>
      <c r="T75">
        <f t="shared" si="6"/>
        <v>2011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t="s">
        <v>8306</v>
      </c>
      <c r="Q76" t="s">
        <v>8308</v>
      </c>
      <c r="R76" s="13">
        <f t="shared" si="7"/>
        <v>42360.487210648149</v>
      </c>
      <c r="S76" s="13">
        <f t="shared" si="5"/>
        <v>42390.487210648149</v>
      </c>
      <c r="T76">
        <f t="shared" si="6"/>
        <v>2015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t="s">
        <v>8306</v>
      </c>
      <c r="Q77" t="s">
        <v>8308</v>
      </c>
      <c r="R77" s="13">
        <f t="shared" si="7"/>
        <v>41357.209166666667</v>
      </c>
      <c r="S77" s="13">
        <f t="shared" si="5"/>
        <v>41387.209166666667</v>
      </c>
      <c r="T77">
        <f t="shared" si="6"/>
        <v>2013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t="s">
        <v>8306</v>
      </c>
      <c r="Q78" t="s">
        <v>8308</v>
      </c>
      <c r="R78" s="13">
        <f t="shared" si="7"/>
        <v>40844.691643518519</v>
      </c>
      <c r="S78" s="13">
        <f t="shared" si="5"/>
        <v>40904.733310185184</v>
      </c>
      <c r="T78">
        <f t="shared" si="6"/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t="s">
        <v>8306</v>
      </c>
      <c r="Q79" t="s">
        <v>8308</v>
      </c>
      <c r="R79" s="13">
        <f t="shared" si="7"/>
        <v>40997.144872685189</v>
      </c>
      <c r="S79" s="13">
        <f t="shared" si="5"/>
        <v>41050.124305555553</v>
      </c>
      <c r="T79">
        <f t="shared" si="6"/>
        <v>2012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t="s">
        <v>8306</v>
      </c>
      <c r="Q80" t="s">
        <v>8308</v>
      </c>
      <c r="R80" s="13">
        <f t="shared" si="7"/>
        <v>42604.730567129634</v>
      </c>
      <c r="S80" s="13">
        <f t="shared" si="5"/>
        <v>42614.730567129634</v>
      </c>
      <c r="T80">
        <f t="shared" si="6"/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t="s">
        <v>8306</v>
      </c>
      <c r="Q81" t="s">
        <v>8308</v>
      </c>
      <c r="R81" s="13">
        <f t="shared" si="7"/>
        <v>41724.776539351849</v>
      </c>
      <c r="S81" s="13">
        <f t="shared" si="5"/>
        <v>41754.776539351849</v>
      </c>
      <c r="T81">
        <f t="shared" si="6"/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t="s">
        <v>8306</v>
      </c>
      <c r="Q82" t="s">
        <v>8308</v>
      </c>
      <c r="R82" s="13">
        <f t="shared" si="7"/>
        <v>41583.083981481483</v>
      </c>
      <c r="S82" s="13">
        <f t="shared" si="5"/>
        <v>41618.083981481483</v>
      </c>
      <c r="T82">
        <f t="shared" si="6"/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t="s">
        <v>8306</v>
      </c>
      <c r="Q83" t="s">
        <v>8308</v>
      </c>
      <c r="R83" s="13">
        <f t="shared" si="7"/>
        <v>41100.158877314818</v>
      </c>
      <c r="S83" s="13">
        <f t="shared" si="5"/>
        <v>41104.126388888886</v>
      </c>
      <c r="T83">
        <f t="shared" si="6"/>
        <v>2012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t="s">
        <v>8306</v>
      </c>
      <c r="Q84" t="s">
        <v>8308</v>
      </c>
      <c r="R84" s="13">
        <f t="shared" si="7"/>
        <v>40795.820150462961</v>
      </c>
      <c r="S84" s="13">
        <f t="shared" si="5"/>
        <v>40825.820150462961</v>
      </c>
      <c r="T84">
        <f t="shared" si="6"/>
        <v>2011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t="s">
        <v>8306</v>
      </c>
      <c r="Q85" t="s">
        <v>8308</v>
      </c>
      <c r="R85" s="13">
        <f t="shared" si="7"/>
        <v>42042.615613425922</v>
      </c>
      <c r="S85" s="13">
        <f t="shared" si="5"/>
        <v>42057.479166666672</v>
      </c>
      <c r="T85">
        <f t="shared" si="6"/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t="s">
        <v>8306</v>
      </c>
      <c r="Q86" t="s">
        <v>8308</v>
      </c>
      <c r="R86" s="13">
        <f t="shared" si="7"/>
        <v>40648.757939814815</v>
      </c>
      <c r="S86" s="13">
        <f t="shared" si="5"/>
        <v>40678.757939814815</v>
      </c>
      <c r="T86">
        <f t="shared" si="6"/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t="s">
        <v>8306</v>
      </c>
      <c r="Q87" t="s">
        <v>8308</v>
      </c>
      <c r="R87" s="13">
        <f t="shared" si="7"/>
        <v>40779.125428240739</v>
      </c>
      <c r="S87" s="13">
        <f t="shared" si="5"/>
        <v>40809.125428240739</v>
      </c>
      <c r="T87">
        <f t="shared" si="6"/>
        <v>2011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t="s">
        <v>8306</v>
      </c>
      <c r="Q88" t="s">
        <v>8308</v>
      </c>
      <c r="R88" s="13">
        <f t="shared" si="7"/>
        <v>42291.556076388893</v>
      </c>
      <c r="S88" s="13">
        <f t="shared" si="5"/>
        <v>42365.59774305555</v>
      </c>
      <c r="T88">
        <f t="shared" si="6"/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t="s">
        <v>8306</v>
      </c>
      <c r="Q89" t="s">
        <v>8308</v>
      </c>
      <c r="R89" s="13">
        <f t="shared" si="7"/>
        <v>40322.53938657407</v>
      </c>
      <c r="S89" s="13">
        <f t="shared" si="5"/>
        <v>40332.070138888892</v>
      </c>
      <c r="T89">
        <f t="shared" si="6"/>
        <v>2010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t="s">
        <v>8306</v>
      </c>
      <c r="Q90" t="s">
        <v>8308</v>
      </c>
      <c r="R90" s="13">
        <f t="shared" si="7"/>
        <v>41786.65892361111</v>
      </c>
      <c r="S90" s="13">
        <f t="shared" si="5"/>
        <v>41812.65892361111</v>
      </c>
      <c r="T90">
        <f t="shared" si="6"/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t="s">
        <v>8306</v>
      </c>
      <c r="Q91" t="s">
        <v>8308</v>
      </c>
      <c r="R91" s="13">
        <f t="shared" si="7"/>
        <v>41402.752222222225</v>
      </c>
      <c r="S91" s="13">
        <f t="shared" si="5"/>
        <v>41427.752222222225</v>
      </c>
      <c r="T91">
        <f t="shared" si="6"/>
        <v>2013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t="s">
        <v>8306</v>
      </c>
      <c r="Q92" t="s">
        <v>8308</v>
      </c>
      <c r="R92" s="13">
        <f t="shared" si="7"/>
        <v>40706.297442129631</v>
      </c>
      <c r="S92" s="13">
        <f t="shared" si="5"/>
        <v>40736.297442129631</v>
      </c>
      <c r="T92">
        <f t="shared" si="6"/>
        <v>2011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t="s">
        <v>8306</v>
      </c>
      <c r="Q93" t="s">
        <v>8308</v>
      </c>
      <c r="R93" s="13">
        <f t="shared" si="7"/>
        <v>40619.402361111112</v>
      </c>
      <c r="S93" s="13">
        <f t="shared" si="5"/>
        <v>40680.402361111112</v>
      </c>
      <c r="T93">
        <f t="shared" si="6"/>
        <v>2011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t="s">
        <v>8306</v>
      </c>
      <c r="Q94" t="s">
        <v>8308</v>
      </c>
      <c r="R94" s="13">
        <f t="shared" si="7"/>
        <v>42721.198877314819</v>
      </c>
      <c r="S94" s="13">
        <f t="shared" si="5"/>
        <v>42767.333333333328</v>
      </c>
      <c r="T94">
        <f t="shared" si="6"/>
        <v>2016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t="s">
        <v>8306</v>
      </c>
      <c r="Q95" t="s">
        <v>8308</v>
      </c>
      <c r="R95" s="13">
        <f t="shared" si="7"/>
        <v>41065.858067129629</v>
      </c>
      <c r="S95" s="13">
        <f t="shared" si="5"/>
        <v>41093.875</v>
      </c>
      <c r="T95">
        <f t="shared" si="6"/>
        <v>2012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t="s">
        <v>8306</v>
      </c>
      <c r="Q96" t="s">
        <v>8308</v>
      </c>
      <c r="R96" s="13">
        <f t="shared" si="7"/>
        <v>41716.717847222222</v>
      </c>
      <c r="S96" s="13">
        <f t="shared" si="5"/>
        <v>41736.717847222222</v>
      </c>
      <c r="T96">
        <f t="shared" si="6"/>
        <v>2014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t="s">
        <v>8306</v>
      </c>
      <c r="Q97" t="s">
        <v>8308</v>
      </c>
      <c r="R97" s="13">
        <f t="shared" si="7"/>
        <v>40935.005104166667</v>
      </c>
      <c r="S97" s="13">
        <f t="shared" si="5"/>
        <v>40965.005104166667</v>
      </c>
      <c r="T97">
        <f t="shared" si="6"/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t="s">
        <v>8306</v>
      </c>
      <c r="Q98" t="s">
        <v>8308</v>
      </c>
      <c r="R98" s="13">
        <f t="shared" si="7"/>
        <v>40324.662511574075</v>
      </c>
      <c r="S98" s="13">
        <f t="shared" si="5"/>
        <v>40391.125</v>
      </c>
      <c r="T98">
        <f t="shared" si="6"/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t="s">
        <v>8306</v>
      </c>
      <c r="Q99" t="s">
        <v>8308</v>
      </c>
      <c r="R99" s="13">
        <f t="shared" si="7"/>
        <v>40706.135208333333</v>
      </c>
      <c r="S99" s="13">
        <f t="shared" si="5"/>
        <v>40736.135208333333</v>
      </c>
      <c r="T99">
        <f t="shared" si="6"/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t="s">
        <v>8306</v>
      </c>
      <c r="Q100" t="s">
        <v>8308</v>
      </c>
      <c r="R100" s="13">
        <f t="shared" si="7"/>
        <v>41214.79483796296</v>
      </c>
      <c r="S100" s="13">
        <f t="shared" si="5"/>
        <v>41250.979166666664</v>
      </c>
      <c r="T100">
        <f t="shared" si="6"/>
        <v>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t="s">
        <v>8306</v>
      </c>
      <c r="Q101" t="s">
        <v>8308</v>
      </c>
      <c r="R101" s="13">
        <f t="shared" si="7"/>
        <v>41631.902766203704</v>
      </c>
      <c r="S101" s="13">
        <f t="shared" si="5"/>
        <v>41661.902766203704</v>
      </c>
      <c r="T101">
        <f t="shared" si="6"/>
        <v>2013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t="s">
        <v>8306</v>
      </c>
      <c r="Q102" t="s">
        <v>8308</v>
      </c>
      <c r="R102" s="13">
        <f t="shared" si="7"/>
        <v>41197.753310185188</v>
      </c>
      <c r="S102" s="13">
        <f t="shared" si="5"/>
        <v>41217.794976851852</v>
      </c>
      <c r="T102">
        <f t="shared" si="6"/>
        <v>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t="s">
        <v>8306</v>
      </c>
      <c r="Q103" t="s">
        <v>8308</v>
      </c>
      <c r="R103" s="13">
        <f t="shared" si="7"/>
        <v>41274.776736111111</v>
      </c>
      <c r="S103" s="13">
        <f t="shared" si="5"/>
        <v>41298.776736111111</v>
      </c>
      <c r="T103">
        <f t="shared" si="6"/>
        <v>2012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t="s">
        <v>8306</v>
      </c>
      <c r="Q104" t="s">
        <v>8308</v>
      </c>
      <c r="R104" s="13">
        <f t="shared" si="7"/>
        <v>40505.131168981483</v>
      </c>
      <c r="S104" s="13">
        <f t="shared" si="5"/>
        <v>40535.131168981483</v>
      </c>
      <c r="T104">
        <f t="shared" si="6"/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t="s">
        <v>8306</v>
      </c>
      <c r="Q105" t="s">
        <v>8308</v>
      </c>
      <c r="R105" s="13">
        <f t="shared" si="7"/>
        <v>41682.805902777778</v>
      </c>
      <c r="S105" s="13">
        <f t="shared" si="5"/>
        <v>41705.805902777778</v>
      </c>
      <c r="T105">
        <f t="shared" si="6"/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t="s">
        <v>8306</v>
      </c>
      <c r="Q106" t="s">
        <v>8308</v>
      </c>
      <c r="R106" s="13">
        <f t="shared" si="7"/>
        <v>40612.695208333331</v>
      </c>
      <c r="S106" s="13">
        <f t="shared" si="5"/>
        <v>40636.041666666664</v>
      </c>
      <c r="T106">
        <f t="shared" si="6"/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t="s">
        <v>8306</v>
      </c>
      <c r="Q107" t="s">
        <v>8308</v>
      </c>
      <c r="R107" s="13">
        <f t="shared" si="7"/>
        <v>42485.724768518514</v>
      </c>
      <c r="S107" s="13">
        <f t="shared" si="5"/>
        <v>42504</v>
      </c>
      <c r="T107">
        <f t="shared" si="6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t="s">
        <v>8306</v>
      </c>
      <c r="Q108" t="s">
        <v>8308</v>
      </c>
      <c r="R108" s="13">
        <f t="shared" si="7"/>
        <v>40987.776631944449</v>
      </c>
      <c r="S108" s="13">
        <f t="shared" si="5"/>
        <v>41001.776631944449</v>
      </c>
      <c r="T108">
        <f t="shared" si="6"/>
        <v>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t="s">
        <v>8306</v>
      </c>
      <c r="Q109" t="s">
        <v>8308</v>
      </c>
      <c r="R109" s="13">
        <f t="shared" si="7"/>
        <v>40635.982488425929</v>
      </c>
      <c r="S109" s="13">
        <f t="shared" si="5"/>
        <v>40657.982488425929</v>
      </c>
      <c r="T109">
        <f t="shared" si="6"/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t="s">
        <v>8306</v>
      </c>
      <c r="Q110" t="s">
        <v>8308</v>
      </c>
      <c r="R110" s="13">
        <f t="shared" si="7"/>
        <v>41365.613078703704</v>
      </c>
      <c r="S110" s="13">
        <f t="shared" si="5"/>
        <v>41425.613078703704</v>
      </c>
      <c r="T110">
        <f t="shared" si="6"/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t="s">
        <v>8306</v>
      </c>
      <c r="Q111" t="s">
        <v>8308</v>
      </c>
      <c r="R111" s="13">
        <f t="shared" si="7"/>
        <v>40570.025810185187</v>
      </c>
      <c r="S111" s="13">
        <f t="shared" si="5"/>
        <v>40600.025810185187</v>
      </c>
      <c r="T111">
        <f t="shared" si="6"/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t="s">
        <v>8306</v>
      </c>
      <c r="Q112" t="s">
        <v>8308</v>
      </c>
      <c r="R112" s="13">
        <f t="shared" si="7"/>
        <v>41557.949687500004</v>
      </c>
      <c r="S112" s="13">
        <f t="shared" si="5"/>
        <v>41592.249305555553</v>
      </c>
      <c r="T112">
        <f t="shared" si="6"/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t="s">
        <v>8306</v>
      </c>
      <c r="Q113" t="s">
        <v>8308</v>
      </c>
      <c r="R113" s="13">
        <f t="shared" si="7"/>
        <v>42125.333182870367</v>
      </c>
      <c r="S113" s="13">
        <f t="shared" si="5"/>
        <v>42155.333182870367</v>
      </c>
      <c r="T113">
        <f t="shared" si="6"/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t="s">
        <v>8306</v>
      </c>
      <c r="Q114" t="s">
        <v>8308</v>
      </c>
      <c r="R114" s="13">
        <f t="shared" si="7"/>
        <v>41718.043032407404</v>
      </c>
      <c r="S114" s="13">
        <f t="shared" si="5"/>
        <v>41742.083333333336</v>
      </c>
      <c r="T114">
        <f t="shared" si="6"/>
        <v>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t="s">
        <v>8306</v>
      </c>
      <c r="Q115" t="s">
        <v>8308</v>
      </c>
      <c r="R115" s="13">
        <f t="shared" si="7"/>
        <v>40753.758425925924</v>
      </c>
      <c r="S115" s="13">
        <f t="shared" si="5"/>
        <v>40761.625</v>
      </c>
      <c r="T115">
        <f t="shared" si="6"/>
        <v>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t="s">
        <v>8306</v>
      </c>
      <c r="Q116" t="s">
        <v>8308</v>
      </c>
      <c r="R116" s="13">
        <f t="shared" si="7"/>
        <v>40861.27416666667</v>
      </c>
      <c r="S116" s="13">
        <f t="shared" si="5"/>
        <v>40921.27416666667</v>
      </c>
      <c r="T116">
        <f t="shared" si="6"/>
        <v>2011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t="s">
        <v>8306</v>
      </c>
      <c r="Q117" t="s">
        <v>8308</v>
      </c>
      <c r="R117" s="13">
        <f t="shared" si="7"/>
        <v>40918.738935185182</v>
      </c>
      <c r="S117" s="13">
        <f t="shared" si="5"/>
        <v>40943.738935185182</v>
      </c>
      <c r="T117">
        <f t="shared" si="6"/>
        <v>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t="s">
        <v>8306</v>
      </c>
      <c r="Q118" t="s">
        <v>8308</v>
      </c>
      <c r="R118" s="13">
        <f t="shared" si="7"/>
        <v>40595.497164351851</v>
      </c>
      <c r="S118" s="13">
        <f t="shared" si="5"/>
        <v>40641.455497685187</v>
      </c>
      <c r="T118">
        <f t="shared" si="6"/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t="s">
        <v>8306</v>
      </c>
      <c r="Q119" t="s">
        <v>8308</v>
      </c>
      <c r="R119" s="13">
        <f t="shared" si="7"/>
        <v>40248.834999999999</v>
      </c>
      <c r="S119" s="13">
        <f t="shared" si="5"/>
        <v>40338.791666666664</v>
      </c>
      <c r="T119">
        <f t="shared" si="6"/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t="s">
        <v>8306</v>
      </c>
      <c r="Q120" t="s">
        <v>8308</v>
      </c>
      <c r="R120" s="13">
        <f t="shared" si="7"/>
        <v>40723.053657407407</v>
      </c>
      <c r="S120" s="13">
        <f t="shared" si="5"/>
        <v>40753.053657407407</v>
      </c>
      <c r="T120">
        <f t="shared" si="6"/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t="s">
        <v>8306</v>
      </c>
      <c r="Q121" t="s">
        <v>8308</v>
      </c>
      <c r="R121" s="13">
        <f t="shared" si="7"/>
        <v>40739.069282407407</v>
      </c>
      <c r="S121" s="13">
        <f t="shared" si="5"/>
        <v>40768.958333333336</v>
      </c>
      <c r="T121">
        <f t="shared" si="6"/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t="s">
        <v>8306</v>
      </c>
      <c r="Q122" t="s">
        <v>8309</v>
      </c>
      <c r="R122" s="13">
        <f t="shared" si="7"/>
        <v>42616.049849537041</v>
      </c>
      <c r="S122" s="13">
        <f t="shared" si="5"/>
        <v>42646.049849537041</v>
      </c>
      <c r="T122">
        <f t="shared" si="6"/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t="s">
        <v>8306</v>
      </c>
      <c r="Q123" t="s">
        <v>8309</v>
      </c>
      <c r="R123" s="13">
        <f t="shared" si="7"/>
        <v>42096.704976851848</v>
      </c>
      <c r="S123" s="13">
        <f t="shared" si="5"/>
        <v>42112.427777777775</v>
      </c>
      <c r="T123">
        <f t="shared" si="6"/>
        <v>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>
        <f t="shared" si="4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t="s">
        <v>8306</v>
      </c>
      <c r="Q124" t="s">
        <v>8309</v>
      </c>
      <c r="R124" s="13">
        <f t="shared" si="7"/>
        <v>42593.431793981479</v>
      </c>
      <c r="S124" s="13">
        <f t="shared" si="5"/>
        <v>42653.431793981479</v>
      </c>
      <c r="T124">
        <f t="shared" si="6"/>
        <v>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>
        <f t="shared" si="4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t="s">
        <v>8306</v>
      </c>
      <c r="Q125" t="s">
        <v>8309</v>
      </c>
      <c r="R125" s="13">
        <f t="shared" si="7"/>
        <v>41904.781990740739</v>
      </c>
      <c r="S125" s="13">
        <f t="shared" si="5"/>
        <v>41940.916666666664</v>
      </c>
      <c r="T125">
        <f t="shared" si="6"/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>
        <f t="shared" si="4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t="s">
        <v>8306</v>
      </c>
      <c r="Q126" t="s">
        <v>8309</v>
      </c>
      <c r="R126" s="13">
        <f t="shared" si="7"/>
        <v>42114.928726851853</v>
      </c>
      <c r="S126" s="13">
        <f t="shared" si="5"/>
        <v>42139.928726851853</v>
      </c>
      <c r="T126">
        <f t="shared" si="6"/>
        <v>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>
        <f t="shared" si="4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t="s">
        <v>8306</v>
      </c>
      <c r="Q127" t="s">
        <v>8309</v>
      </c>
      <c r="R127" s="13">
        <f t="shared" si="7"/>
        <v>42709.993981481486</v>
      </c>
      <c r="S127" s="13">
        <f t="shared" si="5"/>
        <v>42769.993981481486</v>
      </c>
      <c r="T127">
        <f t="shared" si="6"/>
        <v>2016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>
        <f t="shared" si="4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t="s">
        <v>8306</v>
      </c>
      <c r="Q128" t="s">
        <v>8309</v>
      </c>
      <c r="R128" s="13">
        <f t="shared" si="7"/>
        <v>42135.589548611111</v>
      </c>
      <c r="S128" s="13">
        <f t="shared" si="5"/>
        <v>42166.083333333328</v>
      </c>
      <c r="T128">
        <f t="shared" si="6"/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>
        <f t="shared" si="4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t="s">
        <v>8306</v>
      </c>
      <c r="Q129" t="s">
        <v>8309</v>
      </c>
      <c r="R129" s="13">
        <f t="shared" si="7"/>
        <v>42067.62431712963</v>
      </c>
      <c r="S129" s="13">
        <f t="shared" si="5"/>
        <v>42097.582650462966</v>
      </c>
      <c r="T129">
        <f t="shared" si="6"/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>
        <f t="shared" ref="F130:F193" si="8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t="s">
        <v>8306</v>
      </c>
      <c r="Q130" t="s">
        <v>8309</v>
      </c>
      <c r="R130" s="13">
        <f t="shared" si="7"/>
        <v>42628.22792824074</v>
      </c>
      <c r="S130" s="13">
        <f t="shared" si="5"/>
        <v>42663.22792824074</v>
      </c>
      <c r="T130">
        <f t="shared" si="6"/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>
        <f t="shared" si="8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t="s">
        <v>8306</v>
      </c>
      <c r="Q131" t="s">
        <v>8309</v>
      </c>
      <c r="R131" s="13">
        <f t="shared" si="7"/>
        <v>41882.937303240738</v>
      </c>
      <c r="S131" s="13">
        <f t="shared" ref="S131:S194" si="9">(((J131/60)/60)/24)+DATE(1970, 1, 1)</f>
        <v>41942.937303240738</v>
      </c>
      <c r="T131">
        <f t="shared" ref="T131:T194" si="10">YEAR(R131)</f>
        <v>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t="s">
        <v>8306</v>
      </c>
      <c r="Q132" t="s">
        <v>8309</v>
      </c>
      <c r="R132" s="13">
        <f t="shared" ref="R132:R195" si="11">(((K132/60)/60)/24)+DATE(1970, 1, 1)</f>
        <v>41778.915416666663</v>
      </c>
      <c r="S132" s="13">
        <f t="shared" si="9"/>
        <v>41806.844444444447</v>
      </c>
      <c r="T132">
        <f t="shared" si="10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t="s">
        <v>8306</v>
      </c>
      <c r="Q133" t="s">
        <v>8309</v>
      </c>
      <c r="R133" s="13">
        <f t="shared" si="11"/>
        <v>42541.837511574078</v>
      </c>
      <c r="S133" s="13">
        <f t="shared" si="9"/>
        <v>42557</v>
      </c>
      <c r="T133">
        <f t="shared" si="10"/>
        <v>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t="s">
        <v>8306</v>
      </c>
      <c r="Q134" t="s">
        <v>8309</v>
      </c>
      <c r="R134" s="13">
        <f t="shared" si="11"/>
        <v>41905.812581018516</v>
      </c>
      <c r="S134" s="13">
        <f t="shared" si="9"/>
        <v>41950.854247685187</v>
      </c>
      <c r="T134">
        <f t="shared" si="10"/>
        <v>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t="s">
        <v>8306</v>
      </c>
      <c r="Q135" t="s">
        <v>8309</v>
      </c>
      <c r="R135" s="13">
        <f t="shared" si="11"/>
        <v>42491.80768518518</v>
      </c>
      <c r="S135" s="13">
        <f t="shared" si="9"/>
        <v>42521.729861111111</v>
      </c>
      <c r="T135">
        <f t="shared" si="10"/>
        <v>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t="s">
        <v>8306</v>
      </c>
      <c r="Q136" t="s">
        <v>8309</v>
      </c>
      <c r="R136" s="13">
        <f t="shared" si="11"/>
        <v>42221.909930555557</v>
      </c>
      <c r="S136" s="13">
        <f t="shared" si="9"/>
        <v>42251.708333333328</v>
      </c>
      <c r="T136">
        <f t="shared" si="10"/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t="s">
        <v>8306</v>
      </c>
      <c r="Q137" t="s">
        <v>8309</v>
      </c>
      <c r="R137" s="13">
        <f t="shared" si="11"/>
        <v>41788.381909722222</v>
      </c>
      <c r="S137" s="13">
        <f t="shared" si="9"/>
        <v>41821.791666666664</v>
      </c>
      <c r="T137">
        <f t="shared" si="10"/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t="s">
        <v>8306</v>
      </c>
      <c r="Q138" t="s">
        <v>8309</v>
      </c>
      <c r="R138" s="13">
        <f t="shared" si="11"/>
        <v>42096.410115740742</v>
      </c>
      <c r="S138" s="13">
        <f t="shared" si="9"/>
        <v>42140.427777777775</v>
      </c>
      <c r="T138">
        <f t="shared" si="10"/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t="s">
        <v>8306</v>
      </c>
      <c r="Q139" t="s">
        <v>8309</v>
      </c>
      <c r="R139" s="13">
        <f t="shared" si="11"/>
        <v>42239.573993055557</v>
      </c>
      <c r="S139" s="13">
        <f t="shared" si="9"/>
        <v>42289.573993055557</v>
      </c>
      <c r="T139">
        <f t="shared" si="10"/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t="s">
        <v>8306</v>
      </c>
      <c r="Q140" t="s">
        <v>8309</v>
      </c>
      <c r="R140" s="13">
        <f t="shared" si="11"/>
        <v>42186.257418981477</v>
      </c>
      <c r="S140" s="13">
        <f t="shared" si="9"/>
        <v>42217.207638888889</v>
      </c>
      <c r="T140">
        <f t="shared" si="10"/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t="s">
        <v>8306</v>
      </c>
      <c r="Q141" t="s">
        <v>8309</v>
      </c>
      <c r="R141" s="13">
        <f t="shared" si="11"/>
        <v>42187.920972222222</v>
      </c>
      <c r="S141" s="13">
        <f t="shared" si="9"/>
        <v>42197.920972222222</v>
      </c>
      <c r="T141">
        <f t="shared" si="10"/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t="s">
        <v>8306</v>
      </c>
      <c r="Q142" t="s">
        <v>8309</v>
      </c>
      <c r="R142" s="13">
        <f t="shared" si="11"/>
        <v>42053.198287037041</v>
      </c>
      <c r="S142" s="13">
        <f t="shared" si="9"/>
        <v>42083.15662037037</v>
      </c>
      <c r="T142">
        <f t="shared" si="10"/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t="s">
        <v>8306</v>
      </c>
      <c r="Q143" t="s">
        <v>8309</v>
      </c>
      <c r="R143" s="13">
        <f t="shared" si="11"/>
        <v>42110.153043981481</v>
      </c>
      <c r="S143" s="13">
        <f t="shared" si="9"/>
        <v>42155.153043981481</v>
      </c>
      <c r="T143">
        <f t="shared" si="10"/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t="s">
        <v>8306</v>
      </c>
      <c r="Q144" t="s">
        <v>8309</v>
      </c>
      <c r="R144" s="13">
        <f t="shared" si="11"/>
        <v>41938.893263888887</v>
      </c>
      <c r="S144" s="13">
        <f t="shared" si="9"/>
        <v>41959.934930555552</v>
      </c>
      <c r="T144">
        <f t="shared" si="10"/>
        <v>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t="s">
        <v>8306</v>
      </c>
      <c r="Q145" t="s">
        <v>8309</v>
      </c>
      <c r="R145" s="13">
        <f t="shared" si="11"/>
        <v>42559.064143518524</v>
      </c>
      <c r="S145" s="13">
        <f t="shared" si="9"/>
        <v>42616.246527777781</v>
      </c>
      <c r="T145">
        <f t="shared" si="10"/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t="s">
        <v>8306</v>
      </c>
      <c r="Q146" t="s">
        <v>8309</v>
      </c>
      <c r="R146" s="13">
        <f t="shared" si="11"/>
        <v>42047.762407407412</v>
      </c>
      <c r="S146" s="13">
        <f t="shared" si="9"/>
        <v>42107.72074074074</v>
      </c>
      <c r="T146">
        <f t="shared" si="10"/>
        <v>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t="s">
        <v>8306</v>
      </c>
      <c r="Q147" t="s">
        <v>8309</v>
      </c>
      <c r="R147" s="13">
        <f t="shared" si="11"/>
        <v>42200.542268518519</v>
      </c>
      <c r="S147" s="13">
        <f t="shared" si="9"/>
        <v>42227.542268518519</v>
      </c>
      <c r="T147">
        <f t="shared" si="10"/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t="s">
        <v>8306</v>
      </c>
      <c r="Q148" t="s">
        <v>8309</v>
      </c>
      <c r="R148" s="13">
        <f t="shared" si="11"/>
        <v>42693.016180555554</v>
      </c>
      <c r="S148" s="13">
        <f t="shared" si="9"/>
        <v>42753.016180555554</v>
      </c>
      <c r="T148">
        <f t="shared" si="10"/>
        <v>2016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t="s">
        <v>8306</v>
      </c>
      <c r="Q149" t="s">
        <v>8309</v>
      </c>
      <c r="R149" s="13">
        <f t="shared" si="11"/>
        <v>41969.767824074079</v>
      </c>
      <c r="S149" s="13">
        <f t="shared" si="9"/>
        <v>42012.762499999997</v>
      </c>
      <c r="T149">
        <f t="shared" si="10"/>
        <v>2014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t="s">
        <v>8306</v>
      </c>
      <c r="Q150" t="s">
        <v>8309</v>
      </c>
      <c r="R150" s="13">
        <f t="shared" si="11"/>
        <v>42397.281666666662</v>
      </c>
      <c r="S150" s="13">
        <f t="shared" si="9"/>
        <v>42427.281666666662</v>
      </c>
      <c r="T150">
        <f t="shared" si="10"/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t="s">
        <v>8306</v>
      </c>
      <c r="Q151" t="s">
        <v>8309</v>
      </c>
      <c r="R151" s="13">
        <f t="shared" si="11"/>
        <v>41968.172106481477</v>
      </c>
      <c r="S151" s="13">
        <f t="shared" si="9"/>
        <v>41998.333333333328</v>
      </c>
      <c r="T151">
        <f t="shared" si="10"/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t="s">
        <v>8306</v>
      </c>
      <c r="Q152" t="s">
        <v>8309</v>
      </c>
      <c r="R152" s="13">
        <f t="shared" si="11"/>
        <v>42090.161828703705</v>
      </c>
      <c r="S152" s="13">
        <f t="shared" si="9"/>
        <v>42150.161828703705</v>
      </c>
      <c r="T152">
        <f t="shared" si="10"/>
        <v>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t="s">
        <v>8306</v>
      </c>
      <c r="Q153" t="s">
        <v>8309</v>
      </c>
      <c r="R153" s="13">
        <f t="shared" si="11"/>
        <v>42113.550821759258</v>
      </c>
      <c r="S153" s="13">
        <f t="shared" si="9"/>
        <v>42173.550821759258</v>
      </c>
      <c r="T153">
        <f t="shared" si="10"/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t="s">
        <v>8306</v>
      </c>
      <c r="Q154" t="s">
        <v>8309</v>
      </c>
      <c r="R154" s="13">
        <f t="shared" si="11"/>
        <v>41875.077546296299</v>
      </c>
      <c r="S154" s="13">
        <f t="shared" si="9"/>
        <v>41905.077546296299</v>
      </c>
      <c r="T154">
        <f t="shared" si="10"/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t="s">
        <v>8306</v>
      </c>
      <c r="Q155" t="s">
        <v>8309</v>
      </c>
      <c r="R155" s="13">
        <f t="shared" si="11"/>
        <v>41933.586157407408</v>
      </c>
      <c r="S155" s="13">
        <f t="shared" si="9"/>
        <v>41975.627824074079</v>
      </c>
      <c r="T155">
        <f t="shared" si="10"/>
        <v>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t="s">
        <v>8306</v>
      </c>
      <c r="Q156" t="s">
        <v>8309</v>
      </c>
      <c r="R156" s="13">
        <f t="shared" si="11"/>
        <v>42115.547395833331</v>
      </c>
      <c r="S156" s="13">
        <f t="shared" si="9"/>
        <v>42158.547395833331</v>
      </c>
      <c r="T156">
        <f t="shared" si="10"/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t="s">
        <v>8306</v>
      </c>
      <c r="Q157" t="s">
        <v>8309</v>
      </c>
      <c r="R157" s="13">
        <f t="shared" si="11"/>
        <v>42168.559432870374</v>
      </c>
      <c r="S157" s="13">
        <f t="shared" si="9"/>
        <v>42208.559432870374</v>
      </c>
      <c r="T157">
        <f t="shared" si="10"/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t="s">
        <v>8306</v>
      </c>
      <c r="Q158" t="s">
        <v>8309</v>
      </c>
      <c r="R158" s="13">
        <f t="shared" si="11"/>
        <v>41794.124953703707</v>
      </c>
      <c r="S158" s="13">
        <f t="shared" si="9"/>
        <v>41854.124953703707</v>
      </c>
      <c r="T158">
        <f t="shared" si="10"/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t="s">
        <v>8306</v>
      </c>
      <c r="Q159" t="s">
        <v>8309</v>
      </c>
      <c r="R159" s="13">
        <f t="shared" si="11"/>
        <v>42396.911712962959</v>
      </c>
      <c r="S159" s="13">
        <f t="shared" si="9"/>
        <v>42426.911712962959</v>
      </c>
      <c r="T159">
        <f t="shared" si="10"/>
        <v>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t="s">
        <v>8306</v>
      </c>
      <c r="Q160" t="s">
        <v>8309</v>
      </c>
      <c r="R160" s="13">
        <f t="shared" si="11"/>
        <v>41904.07671296296</v>
      </c>
      <c r="S160" s="13">
        <f t="shared" si="9"/>
        <v>41934.07671296296</v>
      </c>
      <c r="T160">
        <f t="shared" si="10"/>
        <v>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t="s">
        <v>8306</v>
      </c>
      <c r="Q161" t="s">
        <v>8309</v>
      </c>
      <c r="R161" s="13">
        <f t="shared" si="11"/>
        <v>42514.434548611112</v>
      </c>
      <c r="S161" s="13">
        <f t="shared" si="9"/>
        <v>42554.434548611112</v>
      </c>
      <c r="T161">
        <f t="shared" si="10"/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t="s">
        <v>8306</v>
      </c>
      <c r="Q162" t="s">
        <v>8310</v>
      </c>
      <c r="R162" s="13">
        <f t="shared" si="11"/>
        <v>42171.913090277783</v>
      </c>
      <c r="S162" s="13">
        <f t="shared" si="9"/>
        <v>42231.913090277783</v>
      </c>
      <c r="T162">
        <f t="shared" si="10"/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t="s">
        <v>8306</v>
      </c>
      <c r="Q163" t="s">
        <v>8310</v>
      </c>
      <c r="R163" s="13">
        <f t="shared" si="11"/>
        <v>41792.687442129631</v>
      </c>
      <c r="S163" s="13">
        <f t="shared" si="9"/>
        <v>41822.687442129631</v>
      </c>
      <c r="T163">
        <f t="shared" si="10"/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t="s">
        <v>8306</v>
      </c>
      <c r="Q164" t="s">
        <v>8310</v>
      </c>
      <c r="R164" s="13">
        <f t="shared" si="11"/>
        <v>41835.126805555556</v>
      </c>
      <c r="S164" s="13">
        <f t="shared" si="9"/>
        <v>41867.987500000003</v>
      </c>
      <c r="T164">
        <f t="shared" si="10"/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t="s">
        <v>8306</v>
      </c>
      <c r="Q165" t="s">
        <v>8310</v>
      </c>
      <c r="R165" s="13">
        <f t="shared" si="11"/>
        <v>42243.961273148147</v>
      </c>
      <c r="S165" s="13">
        <f t="shared" si="9"/>
        <v>42278</v>
      </c>
      <c r="T165">
        <f t="shared" si="10"/>
        <v>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t="s">
        <v>8306</v>
      </c>
      <c r="Q166" t="s">
        <v>8310</v>
      </c>
      <c r="R166" s="13">
        <f t="shared" si="11"/>
        <v>41841.762743055559</v>
      </c>
      <c r="S166" s="13">
        <f t="shared" si="9"/>
        <v>41901.762743055559</v>
      </c>
      <c r="T166">
        <f t="shared" si="10"/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t="s">
        <v>8306</v>
      </c>
      <c r="Q167" t="s">
        <v>8310</v>
      </c>
      <c r="R167" s="13">
        <f t="shared" si="11"/>
        <v>42351.658842592587</v>
      </c>
      <c r="S167" s="13">
        <f t="shared" si="9"/>
        <v>42381.658842592587</v>
      </c>
      <c r="T167">
        <f t="shared" si="10"/>
        <v>2015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t="s">
        <v>8306</v>
      </c>
      <c r="Q168" t="s">
        <v>8310</v>
      </c>
      <c r="R168" s="13">
        <f t="shared" si="11"/>
        <v>42721.075949074075</v>
      </c>
      <c r="S168" s="13">
        <f t="shared" si="9"/>
        <v>42751.075949074075</v>
      </c>
      <c r="T168">
        <f t="shared" si="10"/>
        <v>2016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t="s">
        <v>8306</v>
      </c>
      <c r="Q169" t="s">
        <v>8310</v>
      </c>
      <c r="R169" s="13">
        <f t="shared" si="11"/>
        <v>42160.927488425921</v>
      </c>
      <c r="S169" s="13">
        <f t="shared" si="9"/>
        <v>42220.927488425921</v>
      </c>
      <c r="T169">
        <f t="shared" si="10"/>
        <v>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t="s">
        <v>8306</v>
      </c>
      <c r="Q170" t="s">
        <v>8310</v>
      </c>
      <c r="R170" s="13">
        <f t="shared" si="11"/>
        <v>42052.83530092593</v>
      </c>
      <c r="S170" s="13">
        <f t="shared" si="9"/>
        <v>42082.793634259258</v>
      </c>
      <c r="T170">
        <f t="shared" si="10"/>
        <v>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t="s">
        <v>8306</v>
      </c>
      <c r="Q171" t="s">
        <v>8310</v>
      </c>
      <c r="R171" s="13">
        <f t="shared" si="11"/>
        <v>41900.505312499998</v>
      </c>
      <c r="S171" s="13">
        <f t="shared" si="9"/>
        <v>41930.505312499998</v>
      </c>
      <c r="T171">
        <f t="shared" si="10"/>
        <v>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t="s">
        <v>8306</v>
      </c>
      <c r="Q172" t="s">
        <v>8310</v>
      </c>
      <c r="R172" s="13">
        <f t="shared" si="11"/>
        <v>42216.977812500001</v>
      </c>
      <c r="S172" s="13">
        <f t="shared" si="9"/>
        <v>42246.227777777778</v>
      </c>
      <c r="T172">
        <f t="shared" si="10"/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t="s">
        <v>8306</v>
      </c>
      <c r="Q173" t="s">
        <v>8310</v>
      </c>
      <c r="R173" s="13">
        <f t="shared" si="11"/>
        <v>42534.180717592593</v>
      </c>
      <c r="S173" s="13">
        <f t="shared" si="9"/>
        <v>42594.180717592593</v>
      </c>
      <c r="T173">
        <f t="shared" si="10"/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t="s">
        <v>8306</v>
      </c>
      <c r="Q174" t="s">
        <v>8310</v>
      </c>
      <c r="R174" s="13">
        <f t="shared" si="11"/>
        <v>42047.394942129627</v>
      </c>
      <c r="S174" s="13">
        <f t="shared" si="9"/>
        <v>42082.353275462956</v>
      </c>
      <c r="T174">
        <f t="shared" si="10"/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t="s">
        <v>8306</v>
      </c>
      <c r="Q175" t="s">
        <v>8310</v>
      </c>
      <c r="R175" s="13">
        <f t="shared" si="11"/>
        <v>42033.573009259257</v>
      </c>
      <c r="S175" s="13">
        <f t="shared" si="9"/>
        <v>42063.573009259257</v>
      </c>
      <c r="T175">
        <f t="shared" si="10"/>
        <v>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t="s">
        <v>8306</v>
      </c>
      <c r="Q176" t="s">
        <v>8310</v>
      </c>
      <c r="R176" s="13">
        <f t="shared" si="11"/>
        <v>42072.758981481486</v>
      </c>
      <c r="S176" s="13">
        <f t="shared" si="9"/>
        <v>42132.758981481486</v>
      </c>
      <c r="T176">
        <f t="shared" si="10"/>
        <v>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t="s">
        <v>8306</v>
      </c>
      <c r="Q177" t="s">
        <v>8310</v>
      </c>
      <c r="R177" s="13">
        <f t="shared" si="11"/>
        <v>41855.777905092589</v>
      </c>
      <c r="S177" s="13">
        <f t="shared" si="9"/>
        <v>41880.777905092589</v>
      </c>
      <c r="T177">
        <f t="shared" si="10"/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t="s">
        <v>8306</v>
      </c>
      <c r="Q178" t="s">
        <v>8310</v>
      </c>
      <c r="R178" s="13">
        <f t="shared" si="11"/>
        <v>42191.824062500003</v>
      </c>
      <c r="S178" s="13">
        <f t="shared" si="9"/>
        <v>42221.824062500003</v>
      </c>
      <c r="T178">
        <f t="shared" si="10"/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t="s">
        <v>8306</v>
      </c>
      <c r="Q179" t="s">
        <v>8310</v>
      </c>
      <c r="R179" s="13">
        <f t="shared" si="11"/>
        <v>42070.047754629632</v>
      </c>
      <c r="S179" s="13">
        <f t="shared" si="9"/>
        <v>42087.00608796296</v>
      </c>
      <c r="T179">
        <f t="shared" si="10"/>
        <v>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t="s">
        <v>8306</v>
      </c>
      <c r="Q180" t="s">
        <v>8310</v>
      </c>
      <c r="R180" s="13">
        <f t="shared" si="11"/>
        <v>42304.955381944441</v>
      </c>
      <c r="S180" s="13">
        <f t="shared" si="9"/>
        <v>42334.997048611112</v>
      </c>
      <c r="T180">
        <f t="shared" si="10"/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t="s">
        <v>8306</v>
      </c>
      <c r="Q181" t="s">
        <v>8310</v>
      </c>
      <c r="R181" s="13">
        <f t="shared" si="11"/>
        <v>42403.080497685187</v>
      </c>
      <c r="S181" s="13">
        <f t="shared" si="9"/>
        <v>42433.080497685187</v>
      </c>
      <c r="T181">
        <f t="shared" si="10"/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t="s">
        <v>8306</v>
      </c>
      <c r="Q182" t="s">
        <v>8310</v>
      </c>
      <c r="R182" s="13">
        <f t="shared" si="11"/>
        <v>42067.991238425922</v>
      </c>
      <c r="S182" s="13">
        <f t="shared" si="9"/>
        <v>42107.791666666672</v>
      </c>
      <c r="T182">
        <f t="shared" si="10"/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t="s">
        <v>8306</v>
      </c>
      <c r="Q183" t="s">
        <v>8310</v>
      </c>
      <c r="R183" s="13">
        <f t="shared" si="11"/>
        <v>42147.741840277777</v>
      </c>
      <c r="S183" s="13">
        <f t="shared" si="9"/>
        <v>42177.741840277777</v>
      </c>
      <c r="T183">
        <f t="shared" si="10"/>
        <v>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t="s">
        <v>8306</v>
      </c>
      <c r="Q184" t="s">
        <v>8310</v>
      </c>
      <c r="R184" s="13">
        <f t="shared" si="11"/>
        <v>42712.011944444443</v>
      </c>
      <c r="S184" s="13">
        <f t="shared" si="9"/>
        <v>42742.011944444443</v>
      </c>
      <c r="T184">
        <f t="shared" si="10"/>
        <v>2016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t="s">
        <v>8306</v>
      </c>
      <c r="Q185" t="s">
        <v>8310</v>
      </c>
      <c r="R185" s="13">
        <f t="shared" si="11"/>
        <v>41939.810300925928</v>
      </c>
      <c r="S185" s="13">
        <f t="shared" si="9"/>
        <v>41969.851967592593</v>
      </c>
      <c r="T185">
        <f t="shared" si="10"/>
        <v>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t="s">
        <v>8306</v>
      </c>
      <c r="Q186" t="s">
        <v>8310</v>
      </c>
      <c r="R186" s="13">
        <f t="shared" si="11"/>
        <v>41825.791226851856</v>
      </c>
      <c r="S186" s="13">
        <f t="shared" si="9"/>
        <v>41883.165972222225</v>
      </c>
      <c r="T186">
        <f t="shared" si="10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t="s">
        <v>8306</v>
      </c>
      <c r="Q187" t="s">
        <v>8310</v>
      </c>
      <c r="R187" s="13">
        <f t="shared" si="11"/>
        <v>42570.91133101852</v>
      </c>
      <c r="S187" s="13">
        <f t="shared" si="9"/>
        <v>42600.91133101852</v>
      </c>
      <c r="T187">
        <f t="shared" si="10"/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>
        <f t="shared" si="8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t="s">
        <v>8306</v>
      </c>
      <c r="Q188" t="s">
        <v>8310</v>
      </c>
      <c r="R188" s="13">
        <f t="shared" si="11"/>
        <v>42767.812893518523</v>
      </c>
      <c r="S188" s="13">
        <f t="shared" si="9"/>
        <v>42797.833333333328</v>
      </c>
      <c r="T188">
        <f t="shared" si="10"/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>
        <f t="shared" si="8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t="s">
        <v>8306</v>
      </c>
      <c r="Q189" t="s">
        <v>8310</v>
      </c>
      <c r="R189" s="13">
        <f t="shared" si="11"/>
        <v>42182.234456018516</v>
      </c>
      <c r="S189" s="13">
        <f t="shared" si="9"/>
        <v>42206.290972222225</v>
      </c>
      <c r="T189">
        <f t="shared" si="10"/>
        <v>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>
        <f t="shared" si="8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t="s">
        <v>8306</v>
      </c>
      <c r="Q190" t="s">
        <v>8310</v>
      </c>
      <c r="R190" s="13">
        <f t="shared" si="11"/>
        <v>41857.18304398148</v>
      </c>
      <c r="S190" s="13">
        <f t="shared" si="9"/>
        <v>41887.18304398148</v>
      </c>
      <c r="T190">
        <f t="shared" si="10"/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>
        <f t="shared" si="8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t="s">
        <v>8306</v>
      </c>
      <c r="Q191" t="s">
        <v>8310</v>
      </c>
      <c r="R191" s="13">
        <f t="shared" si="11"/>
        <v>42556.690706018519</v>
      </c>
      <c r="S191" s="13">
        <f t="shared" si="9"/>
        <v>42616.690706018519</v>
      </c>
      <c r="T191">
        <f t="shared" si="10"/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>
        <f t="shared" si="8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t="s">
        <v>8306</v>
      </c>
      <c r="Q192" t="s">
        <v>8310</v>
      </c>
      <c r="R192" s="13">
        <f t="shared" si="11"/>
        <v>42527.650995370372</v>
      </c>
      <c r="S192" s="13">
        <f t="shared" si="9"/>
        <v>42537.650995370372</v>
      </c>
      <c r="T192">
        <f t="shared" si="10"/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>
        <f t="shared" si="8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t="s">
        <v>8306</v>
      </c>
      <c r="Q193" t="s">
        <v>8310</v>
      </c>
      <c r="R193" s="13">
        <f t="shared" si="11"/>
        <v>42239.441412037035</v>
      </c>
      <c r="S193" s="13">
        <f t="shared" si="9"/>
        <v>42279.441412037035</v>
      </c>
      <c r="T193">
        <f t="shared" si="10"/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>
        <f t="shared" ref="F194:F257" si="12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t="s">
        <v>8306</v>
      </c>
      <c r="Q194" t="s">
        <v>8310</v>
      </c>
      <c r="R194" s="13">
        <f t="shared" si="11"/>
        <v>41899.792037037041</v>
      </c>
      <c r="S194" s="13">
        <f t="shared" si="9"/>
        <v>41929.792037037041</v>
      </c>
      <c r="T194">
        <f t="shared" si="10"/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>
        <f t="shared" si="12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t="s">
        <v>8306</v>
      </c>
      <c r="Q195" t="s">
        <v>8310</v>
      </c>
      <c r="R195" s="13">
        <f t="shared" si="11"/>
        <v>41911.934791666667</v>
      </c>
      <c r="S195" s="13">
        <f t="shared" ref="S195:S258" si="13">(((J195/60)/60)/24)+DATE(1970, 1, 1)</f>
        <v>41971.976458333331</v>
      </c>
      <c r="T195">
        <f t="shared" ref="T195:T258" si="14">YEAR(R195)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t="s">
        <v>8306</v>
      </c>
      <c r="Q196" t="s">
        <v>8310</v>
      </c>
      <c r="R196" s="13">
        <f t="shared" ref="R196:R259" si="15">(((K196/60)/60)/24)+DATE(1970, 1, 1)</f>
        <v>42375.996886574074</v>
      </c>
      <c r="S196" s="13">
        <f t="shared" si="13"/>
        <v>42435.996886574074</v>
      </c>
      <c r="T196">
        <f t="shared" si="14"/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t="s">
        <v>8306</v>
      </c>
      <c r="Q197" t="s">
        <v>8310</v>
      </c>
      <c r="R197" s="13">
        <f t="shared" si="15"/>
        <v>42135.67050925926</v>
      </c>
      <c r="S197" s="13">
        <f t="shared" si="13"/>
        <v>42195.67050925926</v>
      </c>
      <c r="T197">
        <f t="shared" si="14"/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t="s">
        <v>8306</v>
      </c>
      <c r="Q198" t="s">
        <v>8310</v>
      </c>
      <c r="R198" s="13">
        <f t="shared" si="15"/>
        <v>42259.542800925927</v>
      </c>
      <c r="S198" s="13">
        <f t="shared" si="13"/>
        <v>42287.875</v>
      </c>
      <c r="T198">
        <f t="shared" si="14"/>
        <v>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t="s">
        <v>8306</v>
      </c>
      <c r="Q199" t="s">
        <v>8310</v>
      </c>
      <c r="R199" s="13">
        <f t="shared" si="15"/>
        <v>42741.848379629635</v>
      </c>
      <c r="S199" s="13">
        <f t="shared" si="13"/>
        <v>42783.875</v>
      </c>
      <c r="T199">
        <f t="shared" si="14"/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t="s">
        <v>8306</v>
      </c>
      <c r="Q200" t="s">
        <v>8310</v>
      </c>
      <c r="R200" s="13">
        <f t="shared" si="15"/>
        <v>41887.383356481485</v>
      </c>
      <c r="S200" s="13">
        <f t="shared" si="13"/>
        <v>41917.383356481485</v>
      </c>
      <c r="T200">
        <f t="shared" si="14"/>
        <v>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t="s">
        <v>8306</v>
      </c>
      <c r="Q201" t="s">
        <v>8310</v>
      </c>
      <c r="R201" s="13">
        <f t="shared" si="15"/>
        <v>42584.123865740738</v>
      </c>
      <c r="S201" s="13">
        <f t="shared" si="13"/>
        <v>42614.123865740738</v>
      </c>
      <c r="T201">
        <f t="shared" si="14"/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t="s">
        <v>8306</v>
      </c>
      <c r="Q202" t="s">
        <v>8310</v>
      </c>
      <c r="R202" s="13">
        <f t="shared" si="15"/>
        <v>41867.083368055559</v>
      </c>
      <c r="S202" s="13">
        <f t="shared" si="13"/>
        <v>41897.083368055559</v>
      </c>
      <c r="T202">
        <f t="shared" si="14"/>
        <v>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t="s">
        <v>8306</v>
      </c>
      <c r="Q203" t="s">
        <v>8310</v>
      </c>
      <c r="R203" s="13">
        <f t="shared" si="15"/>
        <v>42023.818622685183</v>
      </c>
      <c r="S203" s="13">
        <f t="shared" si="13"/>
        <v>42043.818622685183</v>
      </c>
      <c r="T203">
        <f t="shared" si="14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t="s">
        <v>8306</v>
      </c>
      <c r="Q204" t="s">
        <v>8310</v>
      </c>
      <c r="R204" s="13">
        <f t="shared" si="15"/>
        <v>42255.927824074075</v>
      </c>
      <c r="S204" s="13">
        <f t="shared" si="13"/>
        <v>42285.874305555553</v>
      </c>
      <c r="T204">
        <f t="shared" si="14"/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t="s">
        <v>8306</v>
      </c>
      <c r="Q205" t="s">
        <v>8310</v>
      </c>
      <c r="R205" s="13">
        <f t="shared" si="15"/>
        <v>41973.847962962958</v>
      </c>
      <c r="S205" s="13">
        <f t="shared" si="13"/>
        <v>42033.847962962958</v>
      </c>
      <c r="T205">
        <f t="shared" si="14"/>
        <v>2014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t="s">
        <v>8306</v>
      </c>
      <c r="Q206" t="s">
        <v>8310</v>
      </c>
      <c r="R206" s="13">
        <f t="shared" si="15"/>
        <v>42556.583368055552</v>
      </c>
      <c r="S206" s="13">
        <f t="shared" si="13"/>
        <v>42586.583368055552</v>
      </c>
      <c r="T206">
        <f t="shared" si="14"/>
        <v>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t="s">
        <v>8306</v>
      </c>
      <c r="Q207" t="s">
        <v>8310</v>
      </c>
      <c r="R207" s="13">
        <f t="shared" si="15"/>
        <v>42248.632199074069</v>
      </c>
      <c r="S207" s="13">
        <f t="shared" si="13"/>
        <v>42283.632199074069</v>
      </c>
      <c r="T207">
        <f t="shared" si="14"/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t="s">
        <v>8306</v>
      </c>
      <c r="Q208" t="s">
        <v>8310</v>
      </c>
      <c r="R208" s="13">
        <f t="shared" si="15"/>
        <v>42567.004432870366</v>
      </c>
      <c r="S208" s="13">
        <f t="shared" si="13"/>
        <v>42588.004432870366</v>
      </c>
      <c r="T208">
        <f t="shared" si="14"/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t="s">
        <v>8306</v>
      </c>
      <c r="Q209" t="s">
        <v>8310</v>
      </c>
      <c r="R209" s="13">
        <f t="shared" si="15"/>
        <v>41978.197199074071</v>
      </c>
      <c r="S209" s="13">
        <f t="shared" si="13"/>
        <v>42008.197199074071</v>
      </c>
      <c r="T209">
        <f t="shared" si="14"/>
        <v>2014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t="s">
        <v>8306</v>
      </c>
      <c r="Q210" t="s">
        <v>8310</v>
      </c>
      <c r="R210" s="13">
        <f t="shared" si="15"/>
        <v>41959.369988425926</v>
      </c>
      <c r="S210" s="13">
        <f t="shared" si="13"/>
        <v>41989.369988425926</v>
      </c>
      <c r="T210">
        <f t="shared" si="14"/>
        <v>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t="s">
        <v>8306</v>
      </c>
      <c r="Q211" t="s">
        <v>8310</v>
      </c>
      <c r="R211" s="13">
        <f t="shared" si="15"/>
        <v>42165.922858796301</v>
      </c>
      <c r="S211" s="13">
        <f t="shared" si="13"/>
        <v>42195.922858796301</v>
      </c>
      <c r="T211">
        <f t="shared" si="14"/>
        <v>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t="s">
        <v>8306</v>
      </c>
      <c r="Q212" t="s">
        <v>8310</v>
      </c>
      <c r="R212" s="13">
        <f t="shared" si="15"/>
        <v>42249.064722222218</v>
      </c>
      <c r="S212" s="13">
        <f t="shared" si="13"/>
        <v>42278.208333333328</v>
      </c>
      <c r="T212">
        <f t="shared" si="14"/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t="s">
        <v>8306</v>
      </c>
      <c r="Q213" t="s">
        <v>8310</v>
      </c>
      <c r="R213" s="13">
        <f t="shared" si="15"/>
        <v>42236.159918981488</v>
      </c>
      <c r="S213" s="13">
        <f t="shared" si="13"/>
        <v>42266.159918981488</v>
      </c>
      <c r="T213">
        <f t="shared" si="14"/>
        <v>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t="s">
        <v>8306</v>
      </c>
      <c r="Q214" t="s">
        <v>8310</v>
      </c>
      <c r="R214" s="13">
        <f t="shared" si="15"/>
        <v>42416.881018518514</v>
      </c>
      <c r="S214" s="13">
        <f t="shared" si="13"/>
        <v>42476.839351851857</v>
      </c>
      <c r="T214">
        <f t="shared" si="14"/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t="s">
        <v>8306</v>
      </c>
      <c r="Q215" t="s">
        <v>8310</v>
      </c>
      <c r="R215" s="13">
        <f t="shared" si="15"/>
        <v>42202.594293981485</v>
      </c>
      <c r="S215" s="13">
        <f t="shared" si="13"/>
        <v>42232.587974537033</v>
      </c>
      <c r="T215">
        <f t="shared" si="14"/>
        <v>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t="s">
        <v>8306</v>
      </c>
      <c r="Q216" t="s">
        <v>8310</v>
      </c>
      <c r="R216" s="13">
        <f t="shared" si="15"/>
        <v>42009.64061342593</v>
      </c>
      <c r="S216" s="13">
        <f t="shared" si="13"/>
        <v>42069.64061342593</v>
      </c>
      <c r="T216">
        <f t="shared" si="14"/>
        <v>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t="s">
        <v>8306</v>
      </c>
      <c r="Q217" t="s">
        <v>8310</v>
      </c>
      <c r="R217" s="13">
        <f t="shared" si="15"/>
        <v>42375.230115740742</v>
      </c>
      <c r="S217" s="13">
        <f t="shared" si="13"/>
        <v>42417.999305555553</v>
      </c>
      <c r="T217">
        <f t="shared" si="14"/>
        <v>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t="s">
        <v>8306</v>
      </c>
      <c r="Q218" t="s">
        <v>8310</v>
      </c>
      <c r="R218" s="13">
        <f t="shared" si="15"/>
        <v>42066.958761574075</v>
      </c>
      <c r="S218" s="13">
        <f t="shared" si="13"/>
        <v>42116.917094907403</v>
      </c>
      <c r="T218">
        <f t="shared" si="14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t="s">
        <v>8306</v>
      </c>
      <c r="Q219" t="s">
        <v>8310</v>
      </c>
      <c r="R219" s="13">
        <f t="shared" si="15"/>
        <v>41970.64061342593</v>
      </c>
      <c r="S219" s="13">
        <f t="shared" si="13"/>
        <v>42001.64061342593</v>
      </c>
      <c r="T219">
        <f t="shared" si="14"/>
        <v>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t="s">
        <v>8306</v>
      </c>
      <c r="Q220" t="s">
        <v>8310</v>
      </c>
      <c r="R220" s="13">
        <f t="shared" si="15"/>
        <v>42079.628344907411</v>
      </c>
      <c r="S220" s="13">
        <f t="shared" si="13"/>
        <v>42139.628344907411</v>
      </c>
      <c r="T220">
        <f t="shared" si="14"/>
        <v>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t="s">
        <v>8306</v>
      </c>
      <c r="Q221" t="s">
        <v>8310</v>
      </c>
      <c r="R221" s="13">
        <f t="shared" si="15"/>
        <v>42429.326678240745</v>
      </c>
      <c r="S221" s="13">
        <f t="shared" si="13"/>
        <v>42461.290972222225</v>
      </c>
      <c r="T221">
        <f t="shared" si="14"/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t="s">
        <v>8306</v>
      </c>
      <c r="Q222" t="s">
        <v>8310</v>
      </c>
      <c r="R222" s="13">
        <f t="shared" si="15"/>
        <v>42195.643865740742</v>
      </c>
      <c r="S222" s="13">
        <f t="shared" si="13"/>
        <v>42236.837499999994</v>
      </c>
      <c r="T222">
        <f t="shared" si="14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t="s">
        <v>8306</v>
      </c>
      <c r="Q223" t="s">
        <v>8310</v>
      </c>
      <c r="R223" s="13">
        <f t="shared" si="15"/>
        <v>42031.837546296301</v>
      </c>
      <c r="S223" s="13">
        <f t="shared" si="13"/>
        <v>42091.79587962963</v>
      </c>
      <c r="T223">
        <f t="shared" si="14"/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t="s">
        <v>8306</v>
      </c>
      <c r="Q224" t="s">
        <v>8310</v>
      </c>
      <c r="R224" s="13">
        <f t="shared" si="15"/>
        <v>42031.769884259258</v>
      </c>
      <c r="S224" s="13">
        <f t="shared" si="13"/>
        <v>42090.110416666663</v>
      </c>
      <c r="T224">
        <f t="shared" si="14"/>
        <v>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t="s">
        <v>8306</v>
      </c>
      <c r="Q225" t="s">
        <v>8310</v>
      </c>
      <c r="R225" s="13">
        <f t="shared" si="15"/>
        <v>42482.048032407409</v>
      </c>
      <c r="S225" s="13">
        <f t="shared" si="13"/>
        <v>42512.045138888891</v>
      </c>
      <c r="T225">
        <f t="shared" si="14"/>
        <v>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t="s">
        <v>8306</v>
      </c>
      <c r="Q226" t="s">
        <v>8310</v>
      </c>
      <c r="R226" s="13">
        <f t="shared" si="15"/>
        <v>42135.235254629632</v>
      </c>
      <c r="S226" s="13">
        <f t="shared" si="13"/>
        <v>42195.235254629632</v>
      </c>
      <c r="T226">
        <f t="shared" si="14"/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t="s">
        <v>8306</v>
      </c>
      <c r="Q227" t="s">
        <v>8310</v>
      </c>
      <c r="R227" s="13">
        <f t="shared" si="15"/>
        <v>42438.961273148147</v>
      </c>
      <c r="S227" s="13">
        <f t="shared" si="13"/>
        <v>42468.919606481482</v>
      </c>
      <c r="T227">
        <f t="shared" si="14"/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t="s">
        <v>8306</v>
      </c>
      <c r="Q228" t="s">
        <v>8310</v>
      </c>
      <c r="R228" s="13">
        <f t="shared" si="15"/>
        <v>42106.666018518517</v>
      </c>
      <c r="S228" s="13">
        <f t="shared" si="13"/>
        <v>42155.395138888889</v>
      </c>
      <c r="T228">
        <f t="shared" si="14"/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t="s">
        <v>8306</v>
      </c>
      <c r="Q229" t="s">
        <v>8310</v>
      </c>
      <c r="R229" s="13">
        <f t="shared" si="15"/>
        <v>42164.893993055557</v>
      </c>
      <c r="S229" s="13">
        <f t="shared" si="13"/>
        <v>42194.893993055557</v>
      </c>
      <c r="T229">
        <f t="shared" si="14"/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t="s">
        <v>8306</v>
      </c>
      <c r="Q230" t="s">
        <v>8310</v>
      </c>
      <c r="R230" s="13">
        <f t="shared" si="15"/>
        <v>42096.686400462961</v>
      </c>
      <c r="S230" s="13">
        <f t="shared" si="13"/>
        <v>42156.686400462961</v>
      </c>
      <c r="T230">
        <f t="shared" si="14"/>
        <v>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t="s">
        <v>8306</v>
      </c>
      <c r="Q231" t="s">
        <v>8310</v>
      </c>
      <c r="R231" s="13">
        <f t="shared" si="15"/>
        <v>42383.933993055558</v>
      </c>
      <c r="S231" s="13">
        <f t="shared" si="13"/>
        <v>42413.933993055558</v>
      </c>
      <c r="T231">
        <f t="shared" si="14"/>
        <v>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t="s">
        <v>8306</v>
      </c>
      <c r="Q232" t="s">
        <v>8310</v>
      </c>
      <c r="R232" s="13">
        <f t="shared" si="15"/>
        <v>42129.777210648142</v>
      </c>
      <c r="S232" s="13">
        <f t="shared" si="13"/>
        <v>42159.777210648142</v>
      </c>
      <c r="T232">
        <f t="shared" si="14"/>
        <v>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t="s">
        <v>8306</v>
      </c>
      <c r="Q233" t="s">
        <v>8310</v>
      </c>
      <c r="R233" s="13">
        <f t="shared" si="15"/>
        <v>42341.958923611113</v>
      </c>
      <c r="S233" s="13">
        <f t="shared" si="13"/>
        <v>42371.958923611113</v>
      </c>
      <c r="T233">
        <f t="shared" si="14"/>
        <v>2015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t="s">
        <v>8306</v>
      </c>
      <c r="Q234" t="s">
        <v>8310</v>
      </c>
      <c r="R234" s="13">
        <f t="shared" si="15"/>
        <v>42032.82576388889</v>
      </c>
      <c r="S234" s="13">
        <f t="shared" si="13"/>
        <v>42062.82576388889</v>
      </c>
      <c r="T234">
        <f t="shared" si="14"/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t="s">
        <v>8306</v>
      </c>
      <c r="Q235" t="s">
        <v>8310</v>
      </c>
      <c r="R235" s="13">
        <f t="shared" si="15"/>
        <v>42612.911712962959</v>
      </c>
      <c r="S235" s="13">
        <f t="shared" si="13"/>
        <v>42642.911712962959</v>
      </c>
      <c r="T235">
        <f t="shared" si="14"/>
        <v>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t="s">
        <v>8306</v>
      </c>
      <c r="Q236" t="s">
        <v>8310</v>
      </c>
      <c r="R236" s="13">
        <f t="shared" si="15"/>
        <v>42136.035405092596</v>
      </c>
      <c r="S236" s="13">
        <f t="shared" si="13"/>
        <v>42176.035405092596</v>
      </c>
      <c r="T236">
        <f t="shared" si="14"/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t="s">
        <v>8306</v>
      </c>
      <c r="Q237" t="s">
        <v>8310</v>
      </c>
      <c r="R237" s="13">
        <f t="shared" si="15"/>
        <v>42164.908530092594</v>
      </c>
      <c r="S237" s="13">
        <f t="shared" si="13"/>
        <v>42194.908530092594</v>
      </c>
      <c r="T237">
        <f t="shared" si="14"/>
        <v>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t="s">
        <v>8306</v>
      </c>
      <c r="Q238" t="s">
        <v>8310</v>
      </c>
      <c r="R238" s="13">
        <f t="shared" si="15"/>
        <v>42321.08447916666</v>
      </c>
      <c r="S238" s="13">
        <f t="shared" si="13"/>
        <v>42374</v>
      </c>
      <c r="T238">
        <f t="shared" si="14"/>
        <v>2015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t="s">
        <v>8306</v>
      </c>
      <c r="Q239" t="s">
        <v>8310</v>
      </c>
      <c r="R239" s="13">
        <f t="shared" si="15"/>
        <v>42377.577187499999</v>
      </c>
      <c r="S239" s="13">
        <f t="shared" si="13"/>
        <v>42437.577187499999</v>
      </c>
      <c r="T239">
        <f t="shared" si="14"/>
        <v>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t="s">
        <v>8306</v>
      </c>
      <c r="Q240" t="s">
        <v>8310</v>
      </c>
      <c r="R240" s="13">
        <f t="shared" si="15"/>
        <v>42713.962499999994</v>
      </c>
      <c r="S240" s="13">
        <f t="shared" si="13"/>
        <v>42734.375</v>
      </c>
      <c r="T240">
        <f t="shared" si="14"/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t="s">
        <v>8306</v>
      </c>
      <c r="Q241" t="s">
        <v>8310</v>
      </c>
      <c r="R241" s="13">
        <f t="shared" si="15"/>
        <v>42297.110300925924</v>
      </c>
      <c r="S241" s="13">
        <f t="shared" si="13"/>
        <v>42316.5</v>
      </c>
      <c r="T241">
        <f t="shared" si="14"/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t="s">
        <v>8306</v>
      </c>
      <c r="Q242" t="s">
        <v>8311</v>
      </c>
      <c r="R242" s="13">
        <f t="shared" si="15"/>
        <v>41354.708460648151</v>
      </c>
      <c r="S242" s="13">
        <f t="shared" si="13"/>
        <v>41399.708460648151</v>
      </c>
      <c r="T242">
        <f t="shared" si="14"/>
        <v>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t="s">
        <v>8306</v>
      </c>
      <c r="Q243" t="s">
        <v>8311</v>
      </c>
      <c r="R243" s="13">
        <f t="shared" si="15"/>
        <v>41949.697962962964</v>
      </c>
      <c r="S243" s="13">
        <f t="shared" si="13"/>
        <v>41994.697962962964</v>
      </c>
      <c r="T243">
        <f t="shared" si="14"/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t="s">
        <v>8306</v>
      </c>
      <c r="Q244" t="s">
        <v>8311</v>
      </c>
      <c r="R244" s="13">
        <f t="shared" si="15"/>
        <v>40862.492939814816</v>
      </c>
      <c r="S244" s="13">
        <f t="shared" si="13"/>
        <v>40897.492939814816</v>
      </c>
      <c r="T244">
        <f t="shared" si="14"/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t="s">
        <v>8306</v>
      </c>
      <c r="Q245" t="s">
        <v>8311</v>
      </c>
      <c r="R245" s="13">
        <f t="shared" si="15"/>
        <v>41662.047500000001</v>
      </c>
      <c r="S245" s="13">
        <f t="shared" si="13"/>
        <v>41692.047500000001</v>
      </c>
      <c r="T245">
        <f t="shared" si="14"/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t="s">
        <v>8306</v>
      </c>
      <c r="Q246" t="s">
        <v>8311</v>
      </c>
      <c r="R246" s="13">
        <f t="shared" si="15"/>
        <v>40213.323599537034</v>
      </c>
      <c r="S246" s="13">
        <f t="shared" si="13"/>
        <v>40253.29583333333</v>
      </c>
      <c r="T246">
        <f t="shared" si="14"/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t="s">
        <v>8306</v>
      </c>
      <c r="Q247" t="s">
        <v>8311</v>
      </c>
      <c r="R247" s="13">
        <f t="shared" si="15"/>
        <v>41107.053067129629</v>
      </c>
      <c r="S247" s="13">
        <f t="shared" si="13"/>
        <v>41137.053067129629</v>
      </c>
      <c r="T247">
        <f t="shared" si="14"/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t="s">
        <v>8306</v>
      </c>
      <c r="Q248" t="s">
        <v>8311</v>
      </c>
      <c r="R248" s="13">
        <f t="shared" si="15"/>
        <v>40480.363483796296</v>
      </c>
      <c r="S248" s="13">
        <f t="shared" si="13"/>
        <v>40530.405150462961</v>
      </c>
      <c r="T248">
        <f t="shared" si="14"/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t="s">
        <v>8306</v>
      </c>
      <c r="Q249" t="s">
        <v>8311</v>
      </c>
      <c r="R249" s="13">
        <f t="shared" si="15"/>
        <v>40430.604328703703</v>
      </c>
      <c r="S249" s="13">
        <f t="shared" si="13"/>
        <v>40467.152083333334</v>
      </c>
      <c r="T249">
        <f t="shared" si="14"/>
        <v>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t="s">
        <v>8306</v>
      </c>
      <c r="Q250" t="s">
        <v>8311</v>
      </c>
      <c r="R250" s="13">
        <f t="shared" si="15"/>
        <v>40870.774409722224</v>
      </c>
      <c r="S250" s="13">
        <f t="shared" si="13"/>
        <v>40915.774409722224</v>
      </c>
      <c r="T250">
        <f t="shared" si="14"/>
        <v>2011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t="s">
        <v>8306</v>
      </c>
      <c r="Q251" t="s">
        <v>8311</v>
      </c>
      <c r="R251" s="13">
        <f t="shared" si="15"/>
        <v>40332.923842592594</v>
      </c>
      <c r="S251" s="13">
        <f t="shared" si="13"/>
        <v>40412.736111111109</v>
      </c>
      <c r="T251">
        <f t="shared" si="14"/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>
        <f t="shared" si="12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t="s">
        <v>8306</v>
      </c>
      <c r="Q252" t="s">
        <v>8311</v>
      </c>
      <c r="R252" s="13">
        <f t="shared" si="15"/>
        <v>41401.565868055557</v>
      </c>
      <c r="S252" s="13">
        <f t="shared" si="13"/>
        <v>41431.565868055557</v>
      </c>
      <c r="T252">
        <f t="shared" si="14"/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>
        <f t="shared" si="12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t="s">
        <v>8306</v>
      </c>
      <c r="Q253" t="s">
        <v>8311</v>
      </c>
      <c r="R253" s="13">
        <f t="shared" si="15"/>
        <v>41013.787569444445</v>
      </c>
      <c r="S253" s="13">
        <f t="shared" si="13"/>
        <v>41045.791666666664</v>
      </c>
      <c r="T253">
        <f t="shared" si="14"/>
        <v>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>
        <f t="shared" si="12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t="s">
        <v>8306</v>
      </c>
      <c r="Q254" t="s">
        <v>8311</v>
      </c>
      <c r="R254" s="13">
        <f t="shared" si="15"/>
        <v>40266.662708333337</v>
      </c>
      <c r="S254" s="13">
        <f t="shared" si="13"/>
        <v>40330.165972222225</v>
      </c>
      <c r="T254">
        <f t="shared" si="14"/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>
        <f t="shared" si="12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t="s">
        <v>8306</v>
      </c>
      <c r="Q255" t="s">
        <v>8311</v>
      </c>
      <c r="R255" s="13">
        <f t="shared" si="15"/>
        <v>40924.650868055556</v>
      </c>
      <c r="S255" s="13">
        <f t="shared" si="13"/>
        <v>40954.650868055556</v>
      </c>
      <c r="T255">
        <f t="shared" si="14"/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>
        <f t="shared" si="12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t="s">
        <v>8306</v>
      </c>
      <c r="Q256" t="s">
        <v>8311</v>
      </c>
      <c r="R256" s="13">
        <f t="shared" si="15"/>
        <v>42263.952662037031</v>
      </c>
      <c r="S256" s="13">
        <f t="shared" si="13"/>
        <v>42294.083333333328</v>
      </c>
      <c r="T256">
        <f t="shared" si="14"/>
        <v>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>
        <f t="shared" si="12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t="s">
        <v>8306</v>
      </c>
      <c r="Q257" t="s">
        <v>8311</v>
      </c>
      <c r="R257" s="13">
        <f t="shared" si="15"/>
        <v>40588.526412037041</v>
      </c>
      <c r="S257" s="13">
        <f t="shared" si="13"/>
        <v>40618.48474537037</v>
      </c>
      <c r="T257">
        <f t="shared" si="14"/>
        <v>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>
        <f t="shared" ref="F258:F321" si="16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t="s">
        <v>8306</v>
      </c>
      <c r="Q258" t="s">
        <v>8311</v>
      </c>
      <c r="R258" s="13">
        <f t="shared" si="15"/>
        <v>41319.769293981481</v>
      </c>
      <c r="S258" s="13">
        <f t="shared" si="13"/>
        <v>41349.769293981481</v>
      </c>
      <c r="T258">
        <f t="shared" si="14"/>
        <v>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>
        <f t="shared" si="16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t="s">
        <v>8306</v>
      </c>
      <c r="Q259" t="s">
        <v>8311</v>
      </c>
      <c r="R259" s="13">
        <f t="shared" si="15"/>
        <v>42479.626875000002</v>
      </c>
      <c r="S259" s="13">
        <f t="shared" ref="S259:S322" si="17">(((J259/60)/60)/24)+DATE(1970, 1, 1)</f>
        <v>42509.626875000002</v>
      </c>
      <c r="T259">
        <f t="shared" ref="T259:T322" si="18">YEAR(R259)</f>
        <v>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t="s">
        <v>8306</v>
      </c>
      <c r="Q260" t="s">
        <v>8311</v>
      </c>
      <c r="R260" s="13">
        <f t="shared" ref="R260:R323" si="19">(((K260/60)/60)/24)+DATE(1970, 1, 1)</f>
        <v>40682.051689814813</v>
      </c>
      <c r="S260" s="13">
        <f t="shared" si="17"/>
        <v>40712.051689814813</v>
      </c>
      <c r="T260">
        <f t="shared" si="18"/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t="s">
        <v>8306</v>
      </c>
      <c r="Q261" t="s">
        <v>8311</v>
      </c>
      <c r="R261" s="13">
        <f t="shared" si="19"/>
        <v>42072.738067129627</v>
      </c>
      <c r="S261" s="13">
        <f t="shared" si="17"/>
        <v>42102.738067129627</v>
      </c>
      <c r="T261">
        <f t="shared" si="18"/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t="s">
        <v>8306</v>
      </c>
      <c r="Q262" t="s">
        <v>8311</v>
      </c>
      <c r="R262" s="13">
        <f t="shared" si="19"/>
        <v>40330.755543981482</v>
      </c>
      <c r="S262" s="13">
        <f t="shared" si="17"/>
        <v>40376.415972222225</v>
      </c>
      <c r="T262">
        <f t="shared" si="18"/>
        <v>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t="s">
        <v>8306</v>
      </c>
      <c r="Q263" t="s">
        <v>8311</v>
      </c>
      <c r="R263" s="13">
        <f t="shared" si="19"/>
        <v>41017.885462962964</v>
      </c>
      <c r="S263" s="13">
        <f t="shared" si="17"/>
        <v>41067.621527777781</v>
      </c>
      <c r="T263">
        <f t="shared" si="18"/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t="s">
        <v>8306</v>
      </c>
      <c r="Q264" t="s">
        <v>8311</v>
      </c>
      <c r="R264" s="13">
        <f t="shared" si="19"/>
        <v>40555.24800925926</v>
      </c>
      <c r="S264" s="13">
        <f t="shared" si="17"/>
        <v>40600.24800925926</v>
      </c>
      <c r="T264">
        <f t="shared" si="18"/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t="s">
        <v>8306</v>
      </c>
      <c r="Q265" t="s">
        <v>8311</v>
      </c>
      <c r="R265" s="13">
        <f t="shared" si="19"/>
        <v>41149.954791666663</v>
      </c>
      <c r="S265" s="13">
        <f t="shared" si="17"/>
        <v>41179.954791666663</v>
      </c>
      <c r="T265">
        <f t="shared" si="18"/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t="s">
        <v>8306</v>
      </c>
      <c r="Q266" t="s">
        <v>8311</v>
      </c>
      <c r="R266" s="13">
        <f t="shared" si="19"/>
        <v>41010.620312500003</v>
      </c>
      <c r="S266" s="13">
        <f t="shared" si="17"/>
        <v>41040.620312500003</v>
      </c>
      <c r="T266">
        <f t="shared" si="18"/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t="s">
        <v>8306</v>
      </c>
      <c r="Q267" t="s">
        <v>8311</v>
      </c>
      <c r="R267" s="13">
        <f t="shared" si="19"/>
        <v>40267.245717592588</v>
      </c>
      <c r="S267" s="13">
        <f t="shared" si="17"/>
        <v>40308.844444444447</v>
      </c>
      <c r="T267">
        <f t="shared" si="18"/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t="s">
        <v>8306</v>
      </c>
      <c r="Q268" t="s">
        <v>8311</v>
      </c>
      <c r="R268" s="13">
        <f t="shared" si="19"/>
        <v>40205.174849537041</v>
      </c>
      <c r="S268" s="13">
        <f t="shared" si="17"/>
        <v>40291.160416666666</v>
      </c>
      <c r="T268">
        <f t="shared" si="18"/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t="s">
        <v>8306</v>
      </c>
      <c r="Q269" t="s">
        <v>8311</v>
      </c>
      <c r="R269" s="13">
        <f t="shared" si="19"/>
        <v>41785.452534722222</v>
      </c>
      <c r="S269" s="13">
        <f t="shared" si="17"/>
        <v>41815.452534722222</v>
      </c>
      <c r="T269">
        <f t="shared" si="18"/>
        <v>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t="s">
        <v>8306</v>
      </c>
      <c r="Q270" t="s">
        <v>8311</v>
      </c>
      <c r="R270" s="13">
        <f t="shared" si="19"/>
        <v>40809.15252314815</v>
      </c>
      <c r="S270" s="13">
        <f t="shared" si="17"/>
        <v>40854.194189814814</v>
      </c>
      <c r="T270">
        <f t="shared" si="18"/>
        <v>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t="s">
        <v>8306</v>
      </c>
      <c r="Q271" t="s">
        <v>8311</v>
      </c>
      <c r="R271" s="13">
        <f t="shared" si="19"/>
        <v>42758.197013888886</v>
      </c>
      <c r="S271" s="13">
        <f t="shared" si="17"/>
        <v>42788.197013888886</v>
      </c>
      <c r="T271">
        <f t="shared" si="18"/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t="s">
        <v>8306</v>
      </c>
      <c r="Q272" t="s">
        <v>8311</v>
      </c>
      <c r="R272" s="13">
        <f t="shared" si="19"/>
        <v>40637.866550925923</v>
      </c>
      <c r="S272" s="13">
        <f t="shared" si="17"/>
        <v>40688.166666666664</v>
      </c>
      <c r="T272">
        <f t="shared" si="18"/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t="s">
        <v>8306</v>
      </c>
      <c r="Q273" t="s">
        <v>8311</v>
      </c>
      <c r="R273" s="13">
        <f t="shared" si="19"/>
        <v>41612.10024305556</v>
      </c>
      <c r="S273" s="13">
        <f t="shared" si="17"/>
        <v>41641.333333333336</v>
      </c>
      <c r="T273">
        <f t="shared" si="18"/>
        <v>2013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t="s">
        <v>8306</v>
      </c>
      <c r="Q274" t="s">
        <v>8311</v>
      </c>
      <c r="R274" s="13">
        <f t="shared" si="19"/>
        <v>40235.900358796294</v>
      </c>
      <c r="S274" s="13">
        <f t="shared" si="17"/>
        <v>40296.78402777778</v>
      </c>
      <c r="T274">
        <f t="shared" si="18"/>
        <v>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t="s">
        <v>8306</v>
      </c>
      <c r="Q275" t="s">
        <v>8311</v>
      </c>
      <c r="R275" s="13">
        <f t="shared" si="19"/>
        <v>40697.498449074075</v>
      </c>
      <c r="S275" s="13">
        <f t="shared" si="17"/>
        <v>40727.498449074075</v>
      </c>
      <c r="T275">
        <f t="shared" si="18"/>
        <v>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t="s">
        <v>8306</v>
      </c>
      <c r="Q276" t="s">
        <v>8311</v>
      </c>
      <c r="R276" s="13">
        <f t="shared" si="19"/>
        <v>40969.912372685183</v>
      </c>
      <c r="S276" s="13">
        <f t="shared" si="17"/>
        <v>41004.290972222225</v>
      </c>
      <c r="T276">
        <f t="shared" si="18"/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t="s">
        <v>8306</v>
      </c>
      <c r="Q277" t="s">
        <v>8311</v>
      </c>
      <c r="R277" s="13">
        <f t="shared" si="19"/>
        <v>41193.032013888893</v>
      </c>
      <c r="S277" s="13">
        <f t="shared" si="17"/>
        <v>41223.073680555557</v>
      </c>
      <c r="T277">
        <f t="shared" si="18"/>
        <v>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t="s">
        <v>8306</v>
      </c>
      <c r="Q278" t="s">
        <v>8311</v>
      </c>
      <c r="R278" s="13">
        <f t="shared" si="19"/>
        <v>40967.081874999996</v>
      </c>
      <c r="S278" s="13">
        <f t="shared" si="17"/>
        <v>41027.040208333332</v>
      </c>
      <c r="T278">
        <f t="shared" si="18"/>
        <v>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t="s">
        <v>8306</v>
      </c>
      <c r="Q279" t="s">
        <v>8311</v>
      </c>
      <c r="R279" s="13">
        <f t="shared" si="19"/>
        <v>42117.891423611116</v>
      </c>
      <c r="S279" s="13">
        <f t="shared" si="17"/>
        <v>42147.891423611116</v>
      </c>
      <c r="T279">
        <f t="shared" si="18"/>
        <v>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t="s">
        <v>8306</v>
      </c>
      <c r="Q280" t="s">
        <v>8311</v>
      </c>
      <c r="R280" s="13">
        <f t="shared" si="19"/>
        <v>41164.040960648148</v>
      </c>
      <c r="S280" s="13">
        <f t="shared" si="17"/>
        <v>41194.040960648148</v>
      </c>
      <c r="T280">
        <f t="shared" si="18"/>
        <v>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t="s">
        <v>8306</v>
      </c>
      <c r="Q281" t="s">
        <v>8311</v>
      </c>
      <c r="R281" s="13">
        <f t="shared" si="19"/>
        <v>42759.244166666671</v>
      </c>
      <c r="S281" s="13">
        <f t="shared" si="17"/>
        <v>42793.084027777775</v>
      </c>
      <c r="T281">
        <f t="shared" si="18"/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t="s">
        <v>8306</v>
      </c>
      <c r="Q282" t="s">
        <v>8311</v>
      </c>
      <c r="R282" s="13">
        <f t="shared" si="19"/>
        <v>41744.590682870366</v>
      </c>
      <c r="S282" s="13">
        <f t="shared" si="17"/>
        <v>41789.590682870366</v>
      </c>
      <c r="T282">
        <f t="shared" si="18"/>
        <v>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t="s">
        <v>8306</v>
      </c>
      <c r="Q283" t="s">
        <v>8311</v>
      </c>
      <c r="R283" s="13">
        <f t="shared" si="19"/>
        <v>39950.163344907407</v>
      </c>
      <c r="S283" s="13">
        <f t="shared" si="17"/>
        <v>40035.80972222222</v>
      </c>
      <c r="T283">
        <f t="shared" si="18"/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t="s">
        <v>8306</v>
      </c>
      <c r="Q284" t="s">
        <v>8311</v>
      </c>
      <c r="R284" s="13">
        <f t="shared" si="19"/>
        <v>40194.920046296298</v>
      </c>
      <c r="S284" s="13">
        <f t="shared" si="17"/>
        <v>40231.916666666664</v>
      </c>
      <c r="T284">
        <f t="shared" si="18"/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t="s">
        <v>8306</v>
      </c>
      <c r="Q285" t="s">
        <v>8311</v>
      </c>
      <c r="R285" s="13">
        <f t="shared" si="19"/>
        <v>40675.71</v>
      </c>
      <c r="S285" s="13">
        <f t="shared" si="17"/>
        <v>40695.207638888889</v>
      </c>
      <c r="T285">
        <f t="shared" si="18"/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t="s">
        <v>8306</v>
      </c>
      <c r="Q286" t="s">
        <v>8311</v>
      </c>
      <c r="R286" s="13">
        <f t="shared" si="19"/>
        <v>40904.738194444442</v>
      </c>
      <c r="S286" s="13">
        <f t="shared" si="17"/>
        <v>40929.738194444442</v>
      </c>
      <c r="T286">
        <f t="shared" si="18"/>
        <v>2011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t="s">
        <v>8306</v>
      </c>
      <c r="Q287" t="s">
        <v>8311</v>
      </c>
      <c r="R287" s="13">
        <f t="shared" si="19"/>
        <v>41506.756111111114</v>
      </c>
      <c r="S287" s="13">
        <f t="shared" si="17"/>
        <v>41536.756111111114</v>
      </c>
      <c r="T287">
        <f t="shared" si="18"/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t="s">
        <v>8306</v>
      </c>
      <c r="Q288" t="s">
        <v>8311</v>
      </c>
      <c r="R288" s="13">
        <f t="shared" si="19"/>
        <v>41313.816249999996</v>
      </c>
      <c r="S288" s="13">
        <f t="shared" si="17"/>
        <v>41358.774583333332</v>
      </c>
      <c r="T288">
        <f t="shared" si="18"/>
        <v>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t="s">
        <v>8306</v>
      </c>
      <c r="Q289" t="s">
        <v>8311</v>
      </c>
      <c r="R289" s="13">
        <f t="shared" si="19"/>
        <v>41184.277986111112</v>
      </c>
      <c r="S289" s="13">
        <f t="shared" si="17"/>
        <v>41215.166666666664</v>
      </c>
      <c r="T289">
        <f t="shared" si="18"/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t="s">
        <v>8306</v>
      </c>
      <c r="Q290" t="s">
        <v>8311</v>
      </c>
      <c r="R290" s="13">
        <f t="shared" si="19"/>
        <v>41051.168900462959</v>
      </c>
      <c r="S290" s="13">
        <f t="shared" si="17"/>
        <v>41086.168900462959</v>
      </c>
      <c r="T290">
        <f t="shared" si="18"/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t="s">
        <v>8306</v>
      </c>
      <c r="Q291" t="s">
        <v>8311</v>
      </c>
      <c r="R291" s="13">
        <f t="shared" si="19"/>
        <v>41550.456412037034</v>
      </c>
      <c r="S291" s="13">
        <f t="shared" si="17"/>
        <v>41580.456412037034</v>
      </c>
      <c r="T291">
        <f t="shared" si="18"/>
        <v>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t="s">
        <v>8306</v>
      </c>
      <c r="Q292" t="s">
        <v>8311</v>
      </c>
      <c r="R292" s="13">
        <f t="shared" si="19"/>
        <v>40526.36917824074</v>
      </c>
      <c r="S292" s="13">
        <f t="shared" si="17"/>
        <v>40576.332638888889</v>
      </c>
      <c r="T292">
        <f t="shared" si="18"/>
        <v>2010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t="s">
        <v>8306</v>
      </c>
      <c r="Q293" t="s">
        <v>8311</v>
      </c>
      <c r="R293" s="13">
        <f t="shared" si="19"/>
        <v>41376.769050925926</v>
      </c>
      <c r="S293" s="13">
        <f t="shared" si="17"/>
        <v>41395.000694444447</v>
      </c>
      <c r="T293">
        <f t="shared" si="18"/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t="s">
        <v>8306</v>
      </c>
      <c r="Q294" t="s">
        <v>8311</v>
      </c>
      <c r="R294" s="13">
        <f t="shared" si="19"/>
        <v>40812.803229166668</v>
      </c>
      <c r="S294" s="13">
        <f t="shared" si="17"/>
        <v>40845.165972222225</v>
      </c>
      <c r="T294">
        <f t="shared" si="18"/>
        <v>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t="s">
        <v>8306</v>
      </c>
      <c r="Q295" t="s">
        <v>8311</v>
      </c>
      <c r="R295" s="13">
        <f t="shared" si="19"/>
        <v>41719.667986111112</v>
      </c>
      <c r="S295" s="13">
        <f t="shared" si="17"/>
        <v>41749.667986111112</v>
      </c>
      <c r="T295">
        <f t="shared" si="18"/>
        <v>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t="s">
        <v>8306</v>
      </c>
      <c r="Q296" t="s">
        <v>8311</v>
      </c>
      <c r="R296" s="13">
        <f t="shared" si="19"/>
        <v>40343.084421296298</v>
      </c>
      <c r="S296" s="13">
        <f t="shared" si="17"/>
        <v>40378.666666666664</v>
      </c>
      <c r="T296">
        <f t="shared" si="18"/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t="s">
        <v>8306</v>
      </c>
      <c r="Q297" t="s">
        <v>8311</v>
      </c>
      <c r="R297" s="13">
        <f t="shared" si="19"/>
        <v>41519.004733796297</v>
      </c>
      <c r="S297" s="13">
        <f t="shared" si="17"/>
        <v>41579</v>
      </c>
      <c r="T297">
        <f t="shared" si="18"/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t="s">
        <v>8306</v>
      </c>
      <c r="Q298" t="s">
        <v>8311</v>
      </c>
      <c r="R298" s="13">
        <f t="shared" si="19"/>
        <v>41134.475497685184</v>
      </c>
      <c r="S298" s="13">
        <f t="shared" si="17"/>
        <v>41159.475497685184</v>
      </c>
      <c r="T298">
        <f t="shared" si="18"/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t="s">
        <v>8306</v>
      </c>
      <c r="Q299" t="s">
        <v>8311</v>
      </c>
      <c r="R299" s="13">
        <f t="shared" si="19"/>
        <v>42089.72802083334</v>
      </c>
      <c r="S299" s="13">
        <f t="shared" si="17"/>
        <v>42125.165972222225</v>
      </c>
      <c r="T299">
        <f t="shared" si="18"/>
        <v>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t="s">
        <v>8306</v>
      </c>
      <c r="Q300" t="s">
        <v>8311</v>
      </c>
      <c r="R300" s="13">
        <f t="shared" si="19"/>
        <v>41709.463518518518</v>
      </c>
      <c r="S300" s="13">
        <f t="shared" si="17"/>
        <v>41768.875</v>
      </c>
      <c r="T300">
        <f t="shared" si="18"/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t="s">
        <v>8306</v>
      </c>
      <c r="Q301" t="s">
        <v>8311</v>
      </c>
      <c r="R301" s="13">
        <f t="shared" si="19"/>
        <v>40469.225231481483</v>
      </c>
      <c r="S301" s="13">
        <f t="shared" si="17"/>
        <v>40499.266898148147</v>
      </c>
      <c r="T301">
        <f t="shared" si="18"/>
        <v>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t="s">
        <v>8306</v>
      </c>
      <c r="Q302" t="s">
        <v>8311</v>
      </c>
      <c r="R302" s="13">
        <f t="shared" si="19"/>
        <v>40626.959930555553</v>
      </c>
      <c r="S302" s="13">
        <f t="shared" si="17"/>
        <v>40657.959930555553</v>
      </c>
      <c r="T302">
        <f t="shared" si="18"/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t="s">
        <v>8306</v>
      </c>
      <c r="Q303" t="s">
        <v>8311</v>
      </c>
      <c r="R303" s="13">
        <f t="shared" si="19"/>
        <v>41312.737673611111</v>
      </c>
      <c r="S303" s="13">
        <f t="shared" si="17"/>
        <v>41352.696006944447</v>
      </c>
      <c r="T303">
        <f t="shared" si="18"/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t="s">
        <v>8306</v>
      </c>
      <c r="Q304" t="s">
        <v>8311</v>
      </c>
      <c r="R304" s="13">
        <f t="shared" si="19"/>
        <v>40933.856921296298</v>
      </c>
      <c r="S304" s="13">
        <f t="shared" si="17"/>
        <v>40963.856921296298</v>
      </c>
      <c r="T304">
        <f t="shared" si="18"/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t="s">
        <v>8306</v>
      </c>
      <c r="Q305" t="s">
        <v>8311</v>
      </c>
      <c r="R305" s="13">
        <f t="shared" si="19"/>
        <v>41032.071134259262</v>
      </c>
      <c r="S305" s="13">
        <f t="shared" si="17"/>
        <v>41062.071134259262</v>
      </c>
      <c r="T305">
        <f t="shared" si="18"/>
        <v>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t="s">
        <v>8306</v>
      </c>
      <c r="Q306" t="s">
        <v>8311</v>
      </c>
      <c r="R306" s="13">
        <f t="shared" si="19"/>
        <v>41114.094872685186</v>
      </c>
      <c r="S306" s="13">
        <f t="shared" si="17"/>
        <v>41153.083333333336</v>
      </c>
      <c r="T306">
        <f t="shared" si="18"/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t="s">
        <v>8306</v>
      </c>
      <c r="Q307" t="s">
        <v>8311</v>
      </c>
      <c r="R307" s="13">
        <f t="shared" si="19"/>
        <v>40948.630196759259</v>
      </c>
      <c r="S307" s="13">
        <f t="shared" si="17"/>
        <v>40978.630196759259</v>
      </c>
      <c r="T307">
        <f t="shared" si="18"/>
        <v>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t="s">
        <v>8306</v>
      </c>
      <c r="Q308" t="s">
        <v>8311</v>
      </c>
      <c r="R308" s="13">
        <f t="shared" si="19"/>
        <v>41333.837187500001</v>
      </c>
      <c r="S308" s="13">
        <f t="shared" si="17"/>
        <v>41353.795520833337</v>
      </c>
      <c r="T308">
        <f t="shared" si="18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t="s">
        <v>8306</v>
      </c>
      <c r="Q309" t="s">
        <v>8311</v>
      </c>
      <c r="R309" s="13">
        <f t="shared" si="19"/>
        <v>41282.944456018515</v>
      </c>
      <c r="S309" s="13">
        <f t="shared" si="17"/>
        <v>41312.944456018515</v>
      </c>
      <c r="T309">
        <f t="shared" si="18"/>
        <v>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t="s">
        <v>8306</v>
      </c>
      <c r="Q310" t="s">
        <v>8311</v>
      </c>
      <c r="R310" s="13">
        <f t="shared" si="19"/>
        <v>40567.694560185184</v>
      </c>
      <c r="S310" s="13">
        <f t="shared" si="17"/>
        <v>40612.694560185184</v>
      </c>
      <c r="T310">
        <f t="shared" si="18"/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t="s">
        <v>8306</v>
      </c>
      <c r="Q311" t="s">
        <v>8311</v>
      </c>
      <c r="R311" s="13">
        <f t="shared" si="19"/>
        <v>41134.751550925925</v>
      </c>
      <c r="S311" s="13">
        <f t="shared" si="17"/>
        <v>41155.751550925925</v>
      </c>
      <c r="T311">
        <f t="shared" si="18"/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t="s">
        <v>8306</v>
      </c>
      <c r="Q312" t="s">
        <v>8311</v>
      </c>
      <c r="R312" s="13">
        <f t="shared" si="19"/>
        <v>40821.183136574073</v>
      </c>
      <c r="S312" s="13">
        <f t="shared" si="17"/>
        <v>40836.083333333336</v>
      </c>
      <c r="T312">
        <f t="shared" si="18"/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t="s">
        <v>8306</v>
      </c>
      <c r="Q313" t="s">
        <v>8311</v>
      </c>
      <c r="R313" s="13">
        <f t="shared" si="19"/>
        <v>40868.219814814816</v>
      </c>
      <c r="S313" s="13">
        <f t="shared" si="17"/>
        <v>40909.332638888889</v>
      </c>
      <c r="T313">
        <f t="shared" si="18"/>
        <v>2011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t="s">
        <v>8306</v>
      </c>
      <c r="Q314" t="s">
        <v>8311</v>
      </c>
      <c r="R314" s="13">
        <f t="shared" si="19"/>
        <v>41348.877685185187</v>
      </c>
      <c r="S314" s="13">
        <f t="shared" si="17"/>
        <v>41378.877685185187</v>
      </c>
      <c r="T314">
        <f t="shared" si="18"/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t="s">
        <v>8306</v>
      </c>
      <c r="Q315" t="s">
        <v>8311</v>
      </c>
      <c r="R315" s="13">
        <f t="shared" si="19"/>
        <v>40357.227939814817</v>
      </c>
      <c r="S315" s="13">
        <f t="shared" si="17"/>
        <v>40401.665972222225</v>
      </c>
      <c r="T315">
        <f t="shared" si="18"/>
        <v>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>
        <f t="shared" si="16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t="s">
        <v>8306</v>
      </c>
      <c r="Q316" t="s">
        <v>8311</v>
      </c>
      <c r="R316" s="13">
        <f t="shared" si="19"/>
        <v>41304.833194444444</v>
      </c>
      <c r="S316" s="13">
        <f t="shared" si="17"/>
        <v>41334.833194444444</v>
      </c>
      <c r="T316">
        <f t="shared" si="18"/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>
        <f t="shared" si="16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t="s">
        <v>8306</v>
      </c>
      <c r="Q317" t="s">
        <v>8311</v>
      </c>
      <c r="R317" s="13">
        <f t="shared" si="19"/>
        <v>41113.77238425926</v>
      </c>
      <c r="S317" s="13">
        <f t="shared" si="17"/>
        <v>41143.77238425926</v>
      </c>
      <c r="T317">
        <f t="shared" si="18"/>
        <v>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>
        <f t="shared" si="16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t="s">
        <v>8306</v>
      </c>
      <c r="Q318" t="s">
        <v>8311</v>
      </c>
      <c r="R318" s="13">
        <f t="shared" si="19"/>
        <v>41950.923576388886</v>
      </c>
      <c r="S318" s="13">
        <f t="shared" si="17"/>
        <v>41984.207638888889</v>
      </c>
      <c r="T318">
        <f t="shared" si="18"/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>
        <f t="shared" si="16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t="s">
        <v>8306</v>
      </c>
      <c r="Q319" t="s">
        <v>8311</v>
      </c>
      <c r="R319" s="13">
        <f t="shared" si="19"/>
        <v>41589.676886574074</v>
      </c>
      <c r="S319" s="13">
        <f t="shared" si="17"/>
        <v>41619.676886574074</v>
      </c>
      <c r="T319">
        <f t="shared" si="18"/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>
        <f t="shared" si="16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t="s">
        <v>8306</v>
      </c>
      <c r="Q320" t="s">
        <v>8311</v>
      </c>
      <c r="R320" s="13">
        <f t="shared" si="19"/>
        <v>41330.038784722223</v>
      </c>
      <c r="S320" s="13">
        <f t="shared" si="17"/>
        <v>41359.997118055559</v>
      </c>
      <c r="T320">
        <f t="shared" si="18"/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>
        <f t="shared" si="16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t="s">
        <v>8306</v>
      </c>
      <c r="Q321" t="s">
        <v>8311</v>
      </c>
      <c r="R321" s="13">
        <f t="shared" si="19"/>
        <v>40123.83829861111</v>
      </c>
      <c r="S321" s="13">
        <f t="shared" si="17"/>
        <v>40211.332638888889</v>
      </c>
      <c r="T321">
        <f t="shared" si="18"/>
        <v>2009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>
        <f t="shared" ref="F322:F385" si="20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t="s">
        <v>8306</v>
      </c>
      <c r="Q322" t="s">
        <v>8311</v>
      </c>
      <c r="R322" s="13">
        <f t="shared" si="19"/>
        <v>42331.551307870366</v>
      </c>
      <c r="S322" s="13">
        <f t="shared" si="17"/>
        <v>42360.958333333328</v>
      </c>
      <c r="T322">
        <f t="shared" si="18"/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>
        <f t="shared" si="20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t="s">
        <v>8306</v>
      </c>
      <c r="Q323" t="s">
        <v>8311</v>
      </c>
      <c r="R323" s="13">
        <f t="shared" si="19"/>
        <v>42647.446597222224</v>
      </c>
      <c r="S323" s="13">
        <f t="shared" ref="S323:S386" si="21">(((J323/60)/60)/24)+DATE(1970, 1, 1)</f>
        <v>42682.488263888896</v>
      </c>
      <c r="T323">
        <f t="shared" ref="T323:T386" si="22">YEAR(R323)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t="s">
        <v>8306</v>
      </c>
      <c r="Q324" t="s">
        <v>8311</v>
      </c>
      <c r="R324" s="13">
        <f t="shared" ref="R324:R387" si="23">(((K324/60)/60)/24)+DATE(1970, 1, 1)</f>
        <v>42473.57</v>
      </c>
      <c r="S324" s="13">
        <f t="shared" si="21"/>
        <v>42503.57</v>
      </c>
      <c r="T324">
        <f t="shared" si="22"/>
        <v>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t="s">
        <v>8306</v>
      </c>
      <c r="Q325" t="s">
        <v>8311</v>
      </c>
      <c r="R325" s="13">
        <f t="shared" si="23"/>
        <v>42697.32136574074</v>
      </c>
      <c r="S325" s="13">
        <f t="shared" si="21"/>
        <v>42725.332638888889</v>
      </c>
      <c r="T325">
        <f t="shared" si="22"/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t="s">
        <v>8306</v>
      </c>
      <c r="Q326" t="s">
        <v>8311</v>
      </c>
      <c r="R326" s="13">
        <f t="shared" si="23"/>
        <v>42184.626250000001</v>
      </c>
      <c r="S326" s="13">
        <f t="shared" si="21"/>
        <v>42217.626250000001</v>
      </c>
      <c r="T326">
        <f t="shared" si="22"/>
        <v>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t="s">
        <v>8306</v>
      </c>
      <c r="Q327" t="s">
        <v>8311</v>
      </c>
      <c r="R327" s="13">
        <f t="shared" si="23"/>
        <v>42689.187881944439</v>
      </c>
      <c r="S327" s="13">
        <f t="shared" si="21"/>
        <v>42724.187881944439</v>
      </c>
      <c r="T327">
        <f t="shared" si="22"/>
        <v>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t="s">
        <v>8306</v>
      </c>
      <c r="Q328" t="s">
        <v>8311</v>
      </c>
      <c r="R328" s="13">
        <f t="shared" si="23"/>
        <v>42775.314884259264</v>
      </c>
      <c r="S328" s="13">
        <f t="shared" si="21"/>
        <v>42808.956250000003</v>
      </c>
      <c r="T328">
        <f t="shared" si="22"/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t="s">
        <v>8306</v>
      </c>
      <c r="Q329" t="s">
        <v>8311</v>
      </c>
      <c r="R329" s="13">
        <f t="shared" si="23"/>
        <v>42058.235289351855</v>
      </c>
      <c r="S329" s="13">
        <f t="shared" si="21"/>
        <v>42085.333333333328</v>
      </c>
      <c r="T329">
        <f t="shared" si="22"/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t="s">
        <v>8306</v>
      </c>
      <c r="Q330" t="s">
        <v>8311</v>
      </c>
      <c r="R330" s="13">
        <f t="shared" si="23"/>
        <v>42278.946620370371</v>
      </c>
      <c r="S330" s="13">
        <f t="shared" si="21"/>
        <v>42309.166666666672</v>
      </c>
      <c r="T330">
        <f t="shared" si="22"/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t="s">
        <v>8306</v>
      </c>
      <c r="Q331" t="s">
        <v>8311</v>
      </c>
      <c r="R331" s="13">
        <f t="shared" si="23"/>
        <v>42291.46674768519</v>
      </c>
      <c r="S331" s="13">
        <f t="shared" si="21"/>
        <v>42315.166666666672</v>
      </c>
      <c r="T331">
        <f t="shared" si="22"/>
        <v>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t="s">
        <v>8306</v>
      </c>
      <c r="Q332" t="s">
        <v>8311</v>
      </c>
      <c r="R332" s="13">
        <f t="shared" si="23"/>
        <v>41379.515775462962</v>
      </c>
      <c r="S332" s="13">
        <f t="shared" si="21"/>
        <v>41411.165972222225</v>
      </c>
      <c r="T332">
        <f t="shared" si="22"/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t="s">
        <v>8306</v>
      </c>
      <c r="Q333" t="s">
        <v>8311</v>
      </c>
      <c r="R333" s="13">
        <f t="shared" si="23"/>
        <v>42507.581412037034</v>
      </c>
      <c r="S333" s="13">
        <f t="shared" si="21"/>
        <v>42538.581412037034</v>
      </c>
      <c r="T333">
        <f t="shared" si="22"/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t="s">
        <v>8306</v>
      </c>
      <c r="Q334" t="s">
        <v>8311</v>
      </c>
      <c r="R334" s="13">
        <f t="shared" si="23"/>
        <v>42263.680289351847</v>
      </c>
      <c r="S334" s="13">
        <f t="shared" si="21"/>
        <v>42305.333333333328</v>
      </c>
      <c r="T334">
        <f t="shared" si="22"/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t="s">
        <v>8306</v>
      </c>
      <c r="Q335" t="s">
        <v>8311</v>
      </c>
      <c r="R335" s="13">
        <f t="shared" si="23"/>
        <v>42437.636469907404</v>
      </c>
      <c r="S335" s="13">
        <f t="shared" si="21"/>
        <v>42467.59480324074</v>
      </c>
      <c r="T335">
        <f t="shared" si="22"/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t="s">
        <v>8306</v>
      </c>
      <c r="Q336" t="s">
        <v>8311</v>
      </c>
      <c r="R336" s="13">
        <f t="shared" si="23"/>
        <v>42101.682372685187</v>
      </c>
      <c r="S336" s="13">
        <f t="shared" si="21"/>
        <v>42139.791666666672</v>
      </c>
      <c r="T336">
        <f t="shared" si="22"/>
        <v>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t="s">
        <v>8306</v>
      </c>
      <c r="Q337" t="s">
        <v>8311</v>
      </c>
      <c r="R337" s="13">
        <f t="shared" si="23"/>
        <v>42101.737442129626</v>
      </c>
      <c r="S337" s="13">
        <f t="shared" si="21"/>
        <v>42132.916666666672</v>
      </c>
      <c r="T337">
        <f t="shared" si="22"/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t="s">
        <v>8306</v>
      </c>
      <c r="Q338" t="s">
        <v>8311</v>
      </c>
      <c r="R338" s="13">
        <f t="shared" si="23"/>
        <v>42291.596273148149</v>
      </c>
      <c r="S338" s="13">
        <f t="shared" si="21"/>
        <v>42321.637939814813</v>
      </c>
      <c r="T338">
        <f t="shared" si="22"/>
        <v>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t="s">
        <v>8306</v>
      </c>
      <c r="Q339" t="s">
        <v>8311</v>
      </c>
      <c r="R339" s="13">
        <f t="shared" si="23"/>
        <v>42047.128564814819</v>
      </c>
      <c r="S339" s="13">
        <f t="shared" si="21"/>
        <v>42077.086898148147</v>
      </c>
      <c r="T339">
        <f t="shared" si="22"/>
        <v>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t="s">
        <v>8306</v>
      </c>
      <c r="Q340" t="s">
        <v>8311</v>
      </c>
      <c r="R340" s="13">
        <f t="shared" si="23"/>
        <v>42559.755671296298</v>
      </c>
      <c r="S340" s="13">
        <f t="shared" si="21"/>
        <v>42616.041666666672</v>
      </c>
      <c r="T340">
        <f t="shared" si="22"/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t="s">
        <v>8306</v>
      </c>
      <c r="Q341" t="s">
        <v>8311</v>
      </c>
      <c r="R341" s="13">
        <f t="shared" si="23"/>
        <v>42093.760046296295</v>
      </c>
      <c r="S341" s="13">
        <f t="shared" si="21"/>
        <v>42123.760046296295</v>
      </c>
      <c r="T341">
        <f t="shared" si="22"/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t="s">
        <v>8306</v>
      </c>
      <c r="Q342" t="s">
        <v>8311</v>
      </c>
      <c r="R342" s="13">
        <f t="shared" si="23"/>
        <v>42772.669062500005</v>
      </c>
      <c r="S342" s="13">
        <f t="shared" si="21"/>
        <v>42802.875</v>
      </c>
      <c r="T342">
        <f t="shared" si="22"/>
        <v>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t="s">
        <v>8306</v>
      </c>
      <c r="Q343" t="s">
        <v>8311</v>
      </c>
      <c r="R343" s="13">
        <f t="shared" si="23"/>
        <v>41894.879606481481</v>
      </c>
      <c r="S343" s="13">
        <f t="shared" si="21"/>
        <v>41913.165972222225</v>
      </c>
      <c r="T343">
        <f t="shared" si="22"/>
        <v>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t="s">
        <v>8306</v>
      </c>
      <c r="Q344" t="s">
        <v>8311</v>
      </c>
      <c r="R344" s="13">
        <f t="shared" si="23"/>
        <v>42459.780844907407</v>
      </c>
      <c r="S344" s="13">
        <f t="shared" si="21"/>
        <v>42489.780844907407</v>
      </c>
      <c r="T344">
        <f t="shared" si="22"/>
        <v>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t="s">
        <v>8306</v>
      </c>
      <c r="Q345" t="s">
        <v>8311</v>
      </c>
      <c r="R345" s="13">
        <f t="shared" si="23"/>
        <v>41926.73778935185</v>
      </c>
      <c r="S345" s="13">
        <f t="shared" si="21"/>
        <v>41957.125</v>
      </c>
      <c r="T345">
        <f t="shared" si="22"/>
        <v>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t="s">
        <v>8306</v>
      </c>
      <c r="Q346" t="s">
        <v>8311</v>
      </c>
      <c r="R346" s="13">
        <f t="shared" si="23"/>
        <v>42111.970995370371</v>
      </c>
      <c r="S346" s="13">
        <f t="shared" si="21"/>
        <v>42156.097222222219</v>
      </c>
      <c r="T346">
        <f t="shared" si="22"/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t="s">
        <v>8306</v>
      </c>
      <c r="Q347" t="s">
        <v>8311</v>
      </c>
      <c r="R347" s="13">
        <f t="shared" si="23"/>
        <v>42114.944328703699</v>
      </c>
      <c r="S347" s="13">
        <f t="shared" si="21"/>
        <v>42144.944328703699</v>
      </c>
      <c r="T347">
        <f t="shared" si="22"/>
        <v>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t="s">
        <v>8306</v>
      </c>
      <c r="Q348" t="s">
        <v>8311</v>
      </c>
      <c r="R348" s="13">
        <f t="shared" si="23"/>
        <v>42261.500243055561</v>
      </c>
      <c r="S348" s="13">
        <f t="shared" si="21"/>
        <v>42291.500243055561</v>
      </c>
      <c r="T348">
        <f t="shared" si="22"/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t="s">
        <v>8306</v>
      </c>
      <c r="Q349" t="s">
        <v>8311</v>
      </c>
      <c r="R349" s="13">
        <f t="shared" si="23"/>
        <v>42292.495474537034</v>
      </c>
      <c r="S349" s="13">
        <f t="shared" si="21"/>
        <v>42322.537141203706</v>
      </c>
      <c r="T349">
        <f t="shared" si="22"/>
        <v>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t="s">
        <v>8306</v>
      </c>
      <c r="Q350" t="s">
        <v>8311</v>
      </c>
      <c r="R350" s="13">
        <f t="shared" si="23"/>
        <v>42207.58699074074</v>
      </c>
      <c r="S350" s="13">
        <f t="shared" si="21"/>
        <v>42237.58699074074</v>
      </c>
      <c r="T350">
        <f t="shared" si="22"/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t="s">
        <v>8306</v>
      </c>
      <c r="Q351" t="s">
        <v>8311</v>
      </c>
      <c r="R351" s="13">
        <f t="shared" si="23"/>
        <v>42760.498935185184</v>
      </c>
      <c r="S351" s="13">
        <f t="shared" si="21"/>
        <v>42790.498935185184</v>
      </c>
      <c r="T351">
        <f t="shared" si="22"/>
        <v>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t="s">
        <v>8306</v>
      </c>
      <c r="Q352" t="s">
        <v>8311</v>
      </c>
      <c r="R352" s="13">
        <f t="shared" si="23"/>
        <v>42586.066076388888</v>
      </c>
      <c r="S352" s="13">
        <f t="shared" si="21"/>
        <v>42624.165972222225</v>
      </c>
      <c r="T352">
        <f t="shared" si="22"/>
        <v>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t="s">
        <v>8306</v>
      </c>
      <c r="Q353" t="s">
        <v>8311</v>
      </c>
      <c r="R353" s="13">
        <f t="shared" si="23"/>
        <v>42427.964745370366</v>
      </c>
      <c r="S353" s="13">
        <f t="shared" si="21"/>
        <v>42467.923078703709</v>
      </c>
      <c r="T353">
        <f t="shared" si="22"/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t="s">
        <v>8306</v>
      </c>
      <c r="Q354" t="s">
        <v>8311</v>
      </c>
      <c r="R354" s="13">
        <f t="shared" si="23"/>
        <v>41890.167453703703</v>
      </c>
      <c r="S354" s="13">
        <f t="shared" si="21"/>
        <v>41920.167453703703</v>
      </c>
      <c r="T354">
        <f t="shared" si="22"/>
        <v>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t="s">
        <v>8306</v>
      </c>
      <c r="Q355" t="s">
        <v>8311</v>
      </c>
      <c r="R355" s="13">
        <f t="shared" si="23"/>
        <v>42297.791886574079</v>
      </c>
      <c r="S355" s="13">
        <f t="shared" si="21"/>
        <v>42327.833553240736</v>
      </c>
      <c r="T355">
        <f t="shared" si="22"/>
        <v>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t="s">
        <v>8306</v>
      </c>
      <c r="Q356" t="s">
        <v>8311</v>
      </c>
      <c r="R356" s="13">
        <f t="shared" si="23"/>
        <v>42438.827789351853</v>
      </c>
      <c r="S356" s="13">
        <f t="shared" si="21"/>
        <v>42468.786122685182</v>
      </c>
      <c r="T356">
        <f t="shared" si="22"/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t="s">
        <v>8306</v>
      </c>
      <c r="Q357" t="s">
        <v>8311</v>
      </c>
      <c r="R357" s="13">
        <f t="shared" si="23"/>
        <v>41943.293912037036</v>
      </c>
      <c r="S357" s="13">
        <f t="shared" si="21"/>
        <v>41974.3355787037</v>
      </c>
      <c r="T357">
        <f t="shared" si="22"/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t="s">
        <v>8306</v>
      </c>
      <c r="Q358" t="s">
        <v>8311</v>
      </c>
      <c r="R358" s="13">
        <f t="shared" si="23"/>
        <v>42415.803159722222</v>
      </c>
      <c r="S358" s="13">
        <f t="shared" si="21"/>
        <v>42445.761493055557</v>
      </c>
      <c r="T358">
        <f t="shared" si="22"/>
        <v>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t="s">
        <v>8306</v>
      </c>
      <c r="Q359" t="s">
        <v>8311</v>
      </c>
      <c r="R359" s="13">
        <f t="shared" si="23"/>
        <v>42078.222187499996</v>
      </c>
      <c r="S359" s="13">
        <f t="shared" si="21"/>
        <v>42118.222187499996</v>
      </c>
      <c r="T359">
        <f t="shared" si="22"/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t="s">
        <v>8306</v>
      </c>
      <c r="Q360" t="s">
        <v>8311</v>
      </c>
      <c r="R360" s="13">
        <f t="shared" si="23"/>
        <v>42507.860196759255</v>
      </c>
      <c r="S360" s="13">
        <f t="shared" si="21"/>
        <v>42536.625</v>
      </c>
      <c r="T360">
        <f t="shared" si="22"/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t="s">
        <v>8306</v>
      </c>
      <c r="Q361" t="s">
        <v>8311</v>
      </c>
      <c r="R361" s="13">
        <f t="shared" si="23"/>
        <v>41935.070486111108</v>
      </c>
      <c r="S361" s="13">
        <f t="shared" si="21"/>
        <v>41957.216666666667</v>
      </c>
      <c r="T361">
        <f t="shared" si="22"/>
        <v>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t="s">
        <v>8306</v>
      </c>
      <c r="Q362" t="s">
        <v>8311</v>
      </c>
      <c r="R362" s="13">
        <f t="shared" si="23"/>
        <v>42163.897916666669</v>
      </c>
      <c r="S362" s="13">
        <f t="shared" si="21"/>
        <v>42208.132638888885</v>
      </c>
      <c r="T362">
        <f t="shared" si="22"/>
        <v>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t="s">
        <v>8306</v>
      </c>
      <c r="Q363" t="s">
        <v>8311</v>
      </c>
      <c r="R363" s="13">
        <f t="shared" si="23"/>
        <v>41936.001226851848</v>
      </c>
      <c r="S363" s="13">
        <f t="shared" si="21"/>
        <v>41966.042893518519</v>
      </c>
      <c r="T363">
        <f t="shared" si="22"/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t="s">
        <v>8306</v>
      </c>
      <c r="Q364" t="s">
        <v>8311</v>
      </c>
      <c r="R364" s="13">
        <f t="shared" si="23"/>
        <v>41837.210543981484</v>
      </c>
      <c r="S364" s="13">
        <f t="shared" si="21"/>
        <v>41859</v>
      </c>
      <c r="T364">
        <f t="shared" si="22"/>
        <v>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t="s">
        <v>8306</v>
      </c>
      <c r="Q365" t="s">
        <v>8311</v>
      </c>
      <c r="R365" s="13">
        <f t="shared" si="23"/>
        <v>40255.744629629626</v>
      </c>
      <c r="S365" s="13">
        <f t="shared" si="21"/>
        <v>40300.806944444441</v>
      </c>
      <c r="T365">
        <f t="shared" si="22"/>
        <v>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t="s">
        <v>8306</v>
      </c>
      <c r="Q366" t="s">
        <v>8311</v>
      </c>
      <c r="R366" s="13">
        <f t="shared" si="23"/>
        <v>41780.859629629631</v>
      </c>
      <c r="S366" s="13">
        <f t="shared" si="21"/>
        <v>41811.165972222225</v>
      </c>
      <c r="T366">
        <f t="shared" si="22"/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t="s">
        <v>8306</v>
      </c>
      <c r="Q367" t="s">
        <v>8311</v>
      </c>
      <c r="R367" s="13">
        <f t="shared" si="23"/>
        <v>41668.606469907405</v>
      </c>
      <c r="S367" s="13">
        <f t="shared" si="21"/>
        <v>41698.606469907405</v>
      </c>
      <c r="T367">
        <f t="shared" si="22"/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t="s">
        <v>8306</v>
      </c>
      <c r="Q368" t="s">
        <v>8311</v>
      </c>
      <c r="R368" s="13">
        <f t="shared" si="23"/>
        <v>41019.793032407404</v>
      </c>
      <c r="S368" s="13">
        <f t="shared" si="21"/>
        <v>41049.793032407404</v>
      </c>
      <c r="T368">
        <f t="shared" si="22"/>
        <v>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t="s">
        <v>8306</v>
      </c>
      <c r="Q369" t="s">
        <v>8311</v>
      </c>
      <c r="R369" s="13">
        <f t="shared" si="23"/>
        <v>41355.577291666668</v>
      </c>
      <c r="S369" s="13">
        <f t="shared" si="21"/>
        <v>41395.207638888889</v>
      </c>
      <c r="T369">
        <f t="shared" si="22"/>
        <v>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t="s">
        <v>8306</v>
      </c>
      <c r="Q370" t="s">
        <v>8311</v>
      </c>
      <c r="R370" s="13">
        <f t="shared" si="23"/>
        <v>42043.605578703704</v>
      </c>
      <c r="S370" s="13">
        <f t="shared" si="21"/>
        <v>42078.563912037032</v>
      </c>
      <c r="T370">
        <f t="shared" si="22"/>
        <v>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t="s">
        <v>8306</v>
      </c>
      <c r="Q371" t="s">
        <v>8311</v>
      </c>
      <c r="R371" s="13">
        <f t="shared" si="23"/>
        <v>40893.551724537036</v>
      </c>
      <c r="S371" s="13">
        <f t="shared" si="21"/>
        <v>40923.551724537036</v>
      </c>
      <c r="T371">
        <f t="shared" si="22"/>
        <v>2011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t="s">
        <v>8306</v>
      </c>
      <c r="Q372" t="s">
        <v>8311</v>
      </c>
      <c r="R372" s="13">
        <f t="shared" si="23"/>
        <v>42711.795138888891</v>
      </c>
      <c r="S372" s="13">
        <f t="shared" si="21"/>
        <v>42741.795138888891</v>
      </c>
      <c r="T372">
        <f t="shared" si="22"/>
        <v>2016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t="s">
        <v>8306</v>
      </c>
      <c r="Q373" t="s">
        <v>8311</v>
      </c>
      <c r="R373" s="13">
        <f t="shared" si="23"/>
        <v>41261.767812500002</v>
      </c>
      <c r="S373" s="13">
        <f t="shared" si="21"/>
        <v>41306.767812500002</v>
      </c>
      <c r="T373">
        <f t="shared" si="22"/>
        <v>2012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t="s">
        <v>8306</v>
      </c>
      <c r="Q374" t="s">
        <v>8311</v>
      </c>
      <c r="R374" s="13">
        <f t="shared" si="23"/>
        <v>42425.576898148152</v>
      </c>
      <c r="S374" s="13">
        <f t="shared" si="21"/>
        <v>42465.666666666672</v>
      </c>
      <c r="T374">
        <f t="shared" si="22"/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t="s">
        <v>8306</v>
      </c>
      <c r="Q375" t="s">
        <v>8311</v>
      </c>
      <c r="R375" s="13">
        <f t="shared" si="23"/>
        <v>41078.91201388889</v>
      </c>
      <c r="S375" s="13">
        <f t="shared" si="21"/>
        <v>41108.91201388889</v>
      </c>
      <c r="T375">
        <f t="shared" si="22"/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t="s">
        <v>8306</v>
      </c>
      <c r="Q376" t="s">
        <v>8311</v>
      </c>
      <c r="R376" s="13">
        <f t="shared" si="23"/>
        <v>40757.889247685183</v>
      </c>
      <c r="S376" s="13">
        <f t="shared" si="21"/>
        <v>40802.889247685183</v>
      </c>
      <c r="T376">
        <f t="shared" si="22"/>
        <v>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t="s">
        <v>8306</v>
      </c>
      <c r="Q377" t="s">
        <v>8311</v>
      </c>
      <c r="R377" s="13">
        <f t="shared" si="23"/>
        <v>41657.985081018516</v>
      </c>
      <c r="S377" s="13">
        <f t="shared" si="21"/>
        <v>41699.720833333333</v>
      </c>
      <c r="T377">
        <f t="shared" si="22"/>
        <v>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t="s">
        <v>8306</v>
      </c>
      <c r="Q378" t="s">
        <v>8311</v>
      </c>
      <c r="R378" s="13">
        <f t="shared" si="23"/>
        <v>42576.452731481477</v>
      </c>
      <c r="S378" s="13">
        <f t="shared" si="21"/>
        <v>42607.452731481477</v>
      </c>
      <c r="T378">
        <f t="shared" si="22"/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t="s">
        <v>8306</v>
      </c>
      <c r="Q379" t="s">
        <v>8311</v>
      </c>
      <c r="R379" s="13">
        <f t="shared" si="23"/>
        <v>42292.250787037032</v>
      </c>
      <c r="S379" s="13">
        <f t="shared" si="21"/>
        <v>42322.292361111111</v>
      </c>
      <c r="T379">
        <f t="shared" si="22"/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>
        <f t="shared" si="20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t="s">
        <v>8306</v>
      </c>
      <c r="Q380" t="s">
        <v>8311</v>
      </c>
      <c r="R380" s="13">
        <f t="shared" si="23"/>
        <v>42370.571851851855</v>
      </c>
      <c r="S380" s="13">
        <f t="shared" si="21"/>
        <v>42394.994444444441</v>
      </c>
      <c r="T380">
        <f t="shared" si="22"/>
        <v>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>
        <f t="shared" si="20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t="s">
        <v>8306</v>
      </c>
      <c r="Q381" t="s">
        <v>8311</v>
      </c>
      <c r="R381" s="13">
        <f t="shared" si="23"/>
        <v>40987.688333333332</v>
      </c>
      <c r="S381" s="13">
        <f t="shared" si="21"/>
        <v>41032.688333333332</v>
      </c>
      <c r="T381">
        <f t="shared" si="22"/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>
        <f t="shared" si="20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t="s">
        <v>8306</v>
      </c>
      <c r="Q382" t="s">
        <v>8311</v>
      </c>
      <c r="R382" s="13">
        <f t="shared" si="23"/>
        <v>42367.719814814816</v>
      </c>
      <c r="S382" s="13">
        <f t="shared" si="21"/>
        <v>42392.719814814816</v>
      </c>
      <c r="T382">
        <f t="shared" si="22"/>
        <v>2015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>
        <f t="shared" si="20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t="s">
        <v>8306</v>
      </c>
      <c r="Q383" t="s">
        <v>8311</v>
      </c>
      <c r="R383" s="13">
        <f t="shared" si="23"/>
        <v>41085.698113425926</v>
      </c>
      <c r="S383" s="13">
        <f t="shared" si="21"/>
        <v>41120.208333333336</v>
      </c>
      <c r="T383">
        <f t="shared" si="22"/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>
        <f t="shared" si="20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t="s">
        <v>8306</v>
      </c>
      <c r="Q384" t="s">
        <v>8311</v>
      </c>
      <c r="R384" s="13">
        <f t="shared" si="23"/>
        <v>41144.709490740745</v>
      </c>
      <c r="S384" s="13">
        <f t="shared" si="21"/>
        <v>41158.709490740745</v>
      </c>
      <c r="T384">
        <f t="shared" si="22"/>
        <v>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>
        <f t="shared" si="20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t="s">
        <v>8306</v>
      </c>
      <c r="Q385" t="s">
        <v>8311</v>
      </c>
      <c r="R385" s="13">
        <f t="shared" si="23"/>
        <v>41755.117581018516</v>
      </c>
      <c r="S385" s="13">
        <f t="shared" si="21"/>
        <v>41778.117581018516</v>
      </c>
      <c r="T385">
        <f t="shared" si="22"/>
        <v>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>
        <f t="shared" ref="F386:F449" si="24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t="s">
        <v>8306</v>
      </c>
      <c r="Q386" t="s">
        <v>8311</v>
      </c>
      <c r="R386" s="13">
        <f t="shared" si="23"/>
        <v>41980.781793981485</v>
      </c>
      <c r="S386" s="13">
        <f t="shared" si="21"/>
        <v>42010.781793981485</v>
      </c>
      <c r="T386">
        <f t="shared" si="22"/>
        <v>2014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>
        <f t="shared" si="24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t="s">
        <v>8306</v>
      </c>
      <c r="Q387" t="s">
        <v>8311</v>
      </c>
      <c r="R387" s="13">
        <f t="shared" si="23"/>
        <v>41934.584502314814</v>
      </c>
      <c r="S387" s="13">
        <f t="shared" ref="S387:S450" si="25">(((J387/60)/60)/24)+DATE(1970, 1, 1)</f>
        <v>41964.626168981486</v>
      </c>
      <c r="T387">
        <f t="shared" ref="T387:T450" si="26">YEAR(R387)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t="s">
        <v>8306</v>
      </c>
      <c r="Q388" t="s">
        <v>8311</v>
      </c>
      <c r="R388" s="13">
        <f t="shared" ref="R388:R451" si="27">(((K388/60)/60)/24)+DATE(1970, 1, 1)</f>
        <v>42211.951284722221</v>
      </c>
      <c r="S388" s="13">
        <f t="shared" si="25"/>
        <v>42226.951284722221</v>
      </c>
      <c r="T388">
        <f t="shared" si="26"/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t="s">
        <v>8306</v>
      </c>
      <c r="Q389" t="s">
        <v>8311</v>
      </c>
      <c r="R389" s="13">
        <f t="shared" si="27"/>
        <v>42200.67659722222</v>
      </c>
      <c r="S389" s="13">
        <f t="shared" si="25"/>
        <v>42231.25</v>
      </c>
      <c r="T389">
        <f t="shared" si="26"/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t="s">
        <v>8306</v>
      </c>
      <c r="Q390" t="s">
        <v>8311</v>
      </c>
      <c r="R390" s="13">
        <f t="shared" si="27"/>
        <v>42549.076157407413</v>
      </c>
      <c r="S390" s="13">
        <f t="shared" si="25"/>
        <v>42579.076157407413</v>
      </c>
      <c r="T390">
        <f t="shared" si="26"/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t="s">
        <v>8306</v>
      </c>
      <c r="Q391" t="s">
        <v>8311</v>
      </c>
      <c r="R391" s="13">
        <f t="shared" si="27"/>
        <v>41674.063078703701</v>
      </c>
      <c r="S391" s="13">
        <f t="shared" si="25"/>
        <v>41705.957638888889</v>
      </c>
      <c r="T391">
        <f t="shared" si="26"/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t="s">
        <v>8306</v>
      </c>
      <c r="Q392" t="s">
        <v>8311</v>
      </c>
      <c r="R392" s="13">
        <f t="shared" si="27"/>
        <v>42112.036712962959</v>
      </c>
      <c r="S392" s="13">
        <f t="shared" si="25"/>
        <v>42132.036712962959</v>
      </c>
      <c r="T392">
        <f t="shared" si="26"/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t="s">
        <v>8306</v>
      </c>
      <c r="Q393" t="s">
        <v>8311</v>
      </c>
      <c r="R393" s="13">
        <f t="shared" si="27"/>
        <v>40865.042256944449</v>
      </c>
      <c r="S393" s="13">
        <f t="shared" si="25"/>
        <v>40895.040972222225</v>
      </c>
      <c r="T393">
        <f t="shared" si="26"/>
        <v>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t="s">
        <v>8306</v>
      </c>
      <c r="Q394" t="s">
        <v>8311</v>
      </c>
      <c r="R394" s="13">
        <f t="shared" si="27"/>
        <v>40763.717256944445</v>
      </c>
      <c r="S394" s="13">
        <f t="shared" si="25"/>
        <v>40794.125</v>
      </c>
      <c r="T394">
        <f t="shared" si="26"/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t="s">
        <v>8306</v>
      </c>
      <c r="Q395" t="s">
        <v>8311</v>
      </c>
      <c r="R395" s="13">
        <f t="shared" si="27"/>
        <v>41526.708935185183</v>
      </c>
      <c r="S395" s="13">
        <f t="shared" si="25"/>
        <v>41557.708935185183</v>
      </c>
      <c r="T395">
        <f t="shared" si="26"/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t="s">
        <v>8306</v>
      </c>
      <c r="Q396" t="s">
        <v>8311</v>
      </c>
      <c r="R396" s="13">
        <f t="shared" si="27"/>
        <v>42417.818078703705</v>
      </c>
      <c r="S396" s="13">
        <f t="shared" si="25"/>
        <v>42477.776412037041</v>
      </c>
      <c r="T396">
        <f t="shared" si="26"/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t="s">
        <v>8306</v>
      </c>
      <c r="Q397" t="s">
        <v>8311</v>
      </c>
      <c r="R397" s="13">
        <f t="shared" si="27"/>
        <v>40990.909259259257</v>
      </c>
      <c r="S397" s="13">
        <f t="shared" si="25"/>
        <v>41026.897222222222</v>
      </c>
      <c r="T397">
        <f t="shared" si="26"/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t="s">
        <v>8306</v>
      </c>
      <c r="Q398" t="s">
        <v>8311</v>
      </c>
      <c r="R398" s="13">
        <f t="shared" si="27"/>
        <v>41082.564884259256</v>
      </c>
      <c r="S398" s="13">
        <f t="shared" si="25"/>
        <v>41097.564884259256</v>
      </c>
      <c r="T398">
        <f t="shared" si="26"/>
        <v>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t="s">
        <v>8306</v>
      </c>
      <c r="Q399" t="s">
        <v>8311</v>
      </c>
      <c r="R399" s="13">
        <f t="shared" si="27"/>
        <v>40379.776435185187</v>
      </c>
      <c r="S399" s="13">
        <f t="shared" si="25"/>
        <v>40422.155555555553</v>
      </c>
      <c r="T399">
        <f t="shared" si="26"/>
        <v>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t="s">
        <v>8306</v>
      </c>
      <c r="Q400" t="s">
        <v>8311</v>
      </c>
      <c r="R400" s="13">
        <f t="shared" si="27"/>
        <v>42078.793124999997</v>
      </c>
      <c r="S400" s="13">
        <f t="shared" si="25"/>
        <v>42123.793124999997</v>
      </c>
      <c r="T400">
        <f t="shared" si="26"/>
        <v>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t="s">
        <v>8306</v>
      </c>
      <c r="Q401" t="s">
        <v>8311</v>
      </c>
      <c r="R401" s="13">
        <f t="shared" si="27"/>
        <v>42687.875775462962</v>
      </c>
      <c r="S401" s="13">
        <f t="shared" si="25"/>
        <v>42718.5</v>
      </c>
      <c r="T401">
        <f t="shared" si="26"/>
        <v>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t="s">
        <v>8306</v>
      </c>
      <c r="Q402" t="s">
        <v>8311</v>
      </c>
      <c r="R402" s="13">
        <f t="shared" si="27"/>
        <v>41745.635960648149</v>
      </c>
      <c r="S402" s="13">
        <f t="shared" si="25"/>
        <v>41776.145833333336</v>
      </c>
      <c r="T402">
        <f t="shared" si="26"/>
        <v>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t="s">
        <v>8306</v>
      </c>
      <c r="Q403" t="s">
        <v>8311</v>
      </c>
      <c r="R403" s="13">
        <f t="shared" si="27"/>
        <v>40732.842245370368</v>
      </c>
      <c r="S403" s="13">
        <f t="shared" si="25"/>
        <v>40762.842245370368</v>
      </c>
      <c r="T403">
        <f t="shared" si="26"/>
        <v>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t="s">
        <v>8306</v>
      </c>
      <c r="Q404" t="s">
        <v>8311</v>
      </c>
      <c r="R404" s="13">
        <f t="shared" si="27"/>
        <v>42292.539548611108</v>
      </c>
      <c r="S404" s="13">
        <f t="shared" si="25"/>
        <v>42313.58121527778</v>
      </c>
      <c r="T404">
        <f t="shared" si="26"/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t="s">
        <v>8306</v>
      </c>
      <c r="Q405" t="s">
        <v>8311</v>
      </c>
      <c r="R405" s="13">
        <f t="shared" si="27"/>
        <v>40718.310659722221</v>
      </c>
      <c r="S405" s="13">
        <f t="shared" si="25"/>
        <v>40765.297222222223</v>
      </c>
      <c r="T405">
        <f t="shared" si="26"/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t="s">
        <v>8306</v>
      </c>
      <c r="Q406" t="s">
        <v>8311</v>
      </c>
      <c r="R406" s="13">
        <f t="shared" si="27"/>
        <v>41646.628032407411</v>
      </c>
      <c r="S406" s="13">
        <f t="shared" si="25"/>
        <v>41675.961111111108</v>
      </c>
      <c r="T406">
        <f t="shared" si="26"/>
        <v>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t="s">
        <v>8306</v>
      </c>
      <c r="Q407" t="s">
        <v>8311</v>
      </c>
      <c r="R407" s="13">
        <f t="shared" si="27"/>
        <v>41674.08494212963</v>
      </c>
      <c r="S407" s="13">
        <f t="shared" si="25"/>
        <v>41704.08494212963</v>
      </c>
      <c r="T407">
        <f t="shared" si="26"/>
        <v>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t="s">
        <v>8306</v>
      </c>
      <c r="Q408" t="s">
        <v>8311</v>
      </c>
      <c r="R408" s="13">
        <f t="shared" si="27"/>
        <v>40638.162465277775</v>
      </c>
      <c r="S408" s="13">
        <f t="shared" si="25"/>
        <v>40672.249305555553</v>
      </c>
      <c r="T408">
        <f t="shared" si="26"/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t="s">
        <v>8306</v>
      </c>
      <c r="Q409" t="s">
        <v>8311</v>
      </c>
      <c r="R409" s="13">
        <f t="shared" si="27"/>
        <v>40806.870949074073</v>
      </c>
      <c r="S409" s="13">
        <f t="shared" si="25"/>
        <v>40866.912615740745</v>
      </c>
      <c r="T409">
        <f t="shared" si="26"/>
        <v>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t="s">
        <v>8306</v>
      </c>
      <c r="Q410" t="s">
        <v>8311</v>
      </c>
      <c r="R410" s="13">
        <f t="shared" si="27"/>
        <v>41543.735995370371</v>
      </c>
      <c r="S410" s="13">
        <f t="shared" si="25"/>
        <v>41583.777662037035</v>
      </c>
      <c r="T410">
        <f t="shared" si="26"/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t="s">
        <v>8306</v>
      </c>
      <c r="Q411" t="s">
        <v>8311</v>
      </c>
      <c r="R411" s="13">
        <f t="shared" si="27"/>
        <v>42543.862777777773</v>
      </c>
      <c r="S411" s="13">
        <f t="shared" si="25"/>
        <v>42573.862777777773</v>
      </c>
      <c r="T411">
        <f t="shared" si="26"/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t="s">
        <v>8306</v>
      </c>
      <c r="Q412" t="s">
        <v>8311</v>
      </c>
      <c r="R412" s="13">
        <f t="shared" si="27"/>
        <v>42113.981446759266</v>
      </c>
      <c r="S412" s="13">
        <f t="shared" si="25"/>
        <v>42173.981446759266</v>
      </c>
      <c r="T412">
        <f t="shared" si="26"/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t="s">
        <v>8306</v>
      </c>
      <c r="Q413" t="s">
        <v>8311</v>
      </c>
      <c r="R413" s="13">
        <f t="shared" si="27"/>
        <v>41598.17597222222</v>
      </c>
      <c r="S413" s="13">
        <f t="shared" si="25"/>
        <v>41630.208333333336</v>
      </c>
      <c r="T413">
        <f t="shared" si="26"/>
        <v>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t="s">
        <v>8306</v>
      </c>
      <c r="Q414" t="s">
        <v>8311</v>
      </c>
      <c r="R414" s="13">
        <f t="shared" si="27"/>
        <v>41099.742800925924</v>
      </c>
      <c r="S414" s="13">
        <f t="shared" si="25"/>
        <v>41115.742800925924</v>
      </c>
      <c r="T414">
        <f t="shared" si="26"/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t="s">
        <v>8306</v>
      </c>
      <c r="Q415" t="s">
        <v>8311</v>
      </c>
      <c r="R415" s="13">
        <f t="shared" si="27"/>
        <v>41079.877442129626</v>
      </c>
      <c r="S415" s="13">
        <f t="shared" si="25"/>
        <v>41109.877442129626</v>
      </c>
      <c r="T415">
        <f t="shared" si="26"/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t="s">
        <v>8306</v>
      </c>
      <c r="Q416" t="s">
        <v>8311</v>
      </c>
      <c r="R416" s="13">
        <f t="shared" si="27"/>
        <v>41529.063252314816</v>
      </c>
      <c r="S416" s="13">
        <f t="shared" si="25"/>
        <v>41559.063252314816</v>
      </c>
      <c r="T416">
        <f t="shared" si="26"/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t="s">
        <v>8306</v>
      </c>
      <c r="Q417" t="s">
        <v>8311</v>
      </c>
      <c r="R417" s="13">
        <f t="shared" si="27"/>
        <v>41904.851875</v>
      </c>
      <c r="S417" s="13">
        <f t="shared" si="25"/>
        <v>41929.5</v>
      </c>
      <c r="T417">
        <f t="shared" si="26"/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t="s">
        <v>8306</v>
      </c>
      <c r="Q418" t="s">
        <v>8311</v>
      </c>
      <c r="R418" s="13">
        <f t="shared" si="27"/>
        <v>41648.396192129629</v>
      </c>
      <c r="S418" s="13">
        <f t="shared" si="25"/>
        <v>41678.396192129629</v>
      </c>
      <c r="T418">
        <f t="shared" si="26"/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t="s">
        <v>8306</v>
      </c>
      <c r="Q419" t="s">
        <v>8311</v>
      </c>
      <c r="R419" s="13">
        <f t="shared" si="27"/>
        <v>41360.970601851855</v>
      </c>
      <c r="S419" s="13">
        <f t="shared" si="25"/>
        <v>41372.189583333333</v>
      </c>
      <c r="T419">
        <f t="shared" si="26"/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t="s">
        <v>8306</v>
      </c>
      <c r="Q420" t="s">
        <v>8311</v>
      </c>
      <c r="R420" s="13">
        <f t="shared" si="27"/>
        <v>42178.282372685186</v>
      </c>
      <c r="S420" s="13">
        <f t="shared" si="25"/>
        <v>42208.282372685186</v>
      </c>
      <c r="T420">
        <f t="shared" si="26"/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t="s">
        <v>8306</v>
      </c>
      <c r="Q421" t="s">
        <v>8311</v>
      </c>
      <c r="R421" s="13">
        <f t="shared" si="27"/>
        <v>41394.842442129629</v>
      </c>
      <c r="S421" s="13">
        <f t="shared" si="25"/>
        <v>41454.842442129629</v>
      </c>
      <c r="T421">
        <f t="shared" si="26"/>
        <v>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t="s">
        <v>8306</v>
      </c>
      <c r="Q422" t="s">
        <v>8312</v>
      </c>
      <c r="R422" s="13">
        <f t="shared" si="27"/>
        <v>41682.23646990741</v>
      </c>
      <c r="S422" s="13">
        <f t="shared" si="25"/>
        <v>41712.194803240738</v>
      </c>
      <c r="T422">
        <f t="shared" si="26"/>
        <v>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t="s">
        <v>8306</v>
      </c>
      <c r="Q423" t="s">
        <v>8312</v>
      </c>
      <c r="R423" s="13">
        <f t="shared" si="27"/>
        <v>42177.491388888884</v>
      </c>
      <c r="S423" s="13">
        <f t="shared" si="25"/>
        <v>42237.491388888884</v>
      </c>
      <c r="T423">
        <f t="shared" si="26"/>
        <v>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t="s">
        <v>8306</v>
      </c>
      <c r="Q424" t="s">
        <v>8312</v>
      </c>
      <c r="R424" s="13">
        <f t="shared" si="27"/>
        <v>41863.260381944441</v>
      </c>
      <c r="S424" s="13">
        <f t="shared" si="25"/>
        <v>41893.260381944441</v>
      </c>
      <c r="T424">
        <f t="shared" si="26"/>
        <v>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t="s">
        <v>8306</v>
      </c>
      <c r="Q425" t="s">
        <v>8312</v>
      </c>
      <c r="R425" s="13">
        <f t="shared" si="27"/>
        <v>41400.92627314815</v>
      </c>
      <c r="S425" s="13">
        <f t="shared" si="25"/>
        <v>41430.92627314815</v>
      </c>
      <c r="T425">
        <f t="shared" si="26"/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t="s">
        <v>8306</v>
      </c>
      <c r="Q426" t="s">
        <v>8312</v>
      </c>
      <c r="R426" s="13">
        <f t="shared" si="27"/>
        <v>40934.376145833332</v>
      </c>
      <c r="S426" s="13">
        <f t="shared" si="25"/>
        <v>40994.334479166668</v>
      </c>
      <c r="T426">
        <f t="shared" si="26"/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t="s">
        <v>8306</v>
      </c>
      <c r="Q427" t="s">
        <v>8312</v>
      </c>
      <c r="R427" s="13">
        <f t="shared" si="27"/>
        <v>42275.861157407402</v>
      </c>
      <c r="S427" s="13">
        <f t="shared" si="25"/>
        <v>42335.902824074074</v>
      </c>
      <c r="T427">
        <f t="shared" si="26"/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t="s">
        <v>8306</v>
      </c>
      <c r="Q428" t="s">
        <v>8312</v>
      </c>
      <c r="R428" s="13">
        <f t="shared" si="27"/>
        <v>42400.711967592593</v>
      </c>
      <c r="S428" s="13">
        <f t="shared" si="25"/>
        <v>42430.711967592593</v>
      </c>
      <c r="T428">
        <f t="shared" si="26"/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t="s">
        <v>8306</v>
      </c>
      <c r="Q429" t="s">
        <v>8312</v>
      </c>
      <c r="R429" s="13">
        <f t="shared" si="27"/>
        <v>42285.909027777772</v>
      </c>
      <c r="S429" s="13">
        <f t="shared" si="25"/>
        <v>42299.790972222225</v>
      </c>
      <c r="T429">
        <f t="shared" si="26"/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t="s">
        <v>8306</v>
      </c>
      <c r="Q430" t="s">
        <v>8312</v>
      </c>
      <c r="R430" s="13">
        <f t="shared" si="27"/>
        <v>41778.766724537039</v>
      </c>
      <c r="S430" s="13">
        <f t="shared" si="25"/>
        <v>41806.916666666664</v>
      </c>
      <c r="T430">
        <f t="shared" si="26"/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t="s">
        <v>8306</v>
      </c>
      <c r="Q431" t="s">
        <v>8312</v>
      </c>
      <c r="R431" s="13">
        <f t="shared" si="27"/>
        <v>40070.901412037041</v>
      </c>
      <c r="S431" s="13">
        <f t="shared" si="25"/>
        <v>40144.207638888889</v>
      </c>
      <c r="T431">
        <f t="shared" si="26"/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t="s">
        <v>8306</v>
      </c>
      <c r="Q432" t="s">
        <v>8312</v>
      </c>
      <c r="R432" s="13">
        <f t="shared" si="27"/>
        <v>41513.107256944444</v>
      </c>
      <c r="S432" s="13">
        <f t="shared" si="25"/>
        <v>41528.107256944444</v>
      </c>
      <c r="T432">
        <f t="shared" si="26"/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t="s">
        <v>8306</v>
      </c>
      <c r="Q433" t="s">
        <v>8312</v>
      </c>
      <c r="R433" s="13">
        <f t="shared" si="27"/>
        <v>42526.871331018512</v>
      </c>
      <c r="S433" s="13">
        <f t="shared" si="25"/>
        <v>42556.871331018512</v>
      </c>
      <c r="T433">
        <f t="shared" si="26"/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t="s">
        <v>8306</v>
      </c>
      <c r="Q434" t="s">
        <v>8312</v>
      </c>
      <c r="R434" s="13">
        <f t="shared" si="27"/>
        <v>42238.726631944446</v>
      </c>
      <c r="S434" s="13">
        <f t="shared" si="25"/>
        <v>42298.726631944446</v>
      </c>
      <c r="T434">
        <f t="shared" si="26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t="s">
        <v>8306</v>
      </c>
      <c r="Q435" t="s">
        <v>8312</v>
      </c>
      <c r="R435" s="13">
        <f t="shared" si="27"/>
        <v>42228.629884259266</v>
      </c>
      <c r="S435" s="13">
        <f t="shared" si="25"/>
        <v>42288.629884259266</v>
      </c>
      <c r="T435">
        <f t="shared" si="26"/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t="s">
        <v>8306</v>
      </c>
      <c r="Q436" t="s">
        <v>8312</v>
      </c>
      <c r="R436" s="13">
        <f t="shared" si="27"/>
        <v>41576.834513888891</v>
      </c>
      <c r="S436" s="13">
        <f t="shared" si="25"/>
        <v>41609.876180555555</v>
      </c>
      <c r="T436">
        <f t="shared" si="26"/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t="s">
        <v>8306</v>
      </c>
      <c r="Q437" t="s">
        <v>8312</v>
      </c>
      <c r="R437" s="13">
        <f t="shared" si="27"/>
        <v>41500.747453703705</v>
      </c>
      <c r="S437" s="13">
        <f t="shared" si="25"/>
        <v>41530.747453703705</v>
      </c>
      <c r="T437">
        <f t="shared" si="26"/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t="s">
        <v>8306</v>
      </c>
      <c r="Q438" t="s">
        <v>8312</v>
      </c>
      <c r="R438" s="13">
        <f t="shared" si="27"/>
        <v>41456.36241898148</v>
      </c>
      <c r="S438" s="13">
        <f t="shared" si="25"/>
        <v>41486.36241898148</v>
      </c>
      <c r="T438">
        <f t="shared" si="26"/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t="s">
        <v>8306</v>
      </c>
      <c r="Q439" t="s">
        <v>8312</v>
      </c>
      <c r="R439" s="13">
        <f t="shared" si="27"/>
        <v>42591.31858796296</v>
      </c>
      <c r="S439" s="13">
        <f t="shared" si="25"/>
        <v>42651.31858796296</v>
      </c>
      <c r="T439">
        <f t="shared" si="26"/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t="s">
        <v>8306</v>
      </c>
      <c r="Q440" t="s">
        <v>8312</v>
      </c>
      <c r="R440" s="13">
        <f t="shared" si="27"/>
        <v>42296.261087962965</v>
      </c>
      <c r="S440" s="13">
        <f t="shared" si="25"/>
        <v>42326.302754629629</v>
      </c>
      <c r="T440">
        <f t="shared" si="26"/>
        <v>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t="s">
        <v>8306</v>
      </c>
      <c r="Q441" t="s">
        <v>8312</v>
      </c>
      <c r="R441" s="13">
        <f t="shared" si="27"/>
        <v>41919.761782407404</v>
      </c>
      <c r="S441" s="13">
        <f t="shared" si="25"/>
        <v>41929.761782407404</v>
      </c>
      <c r="T441">
        <f t="shared" si="26"/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t="s">
        <v>8306</v>
      </c>
      <c r="Q442" t="s">
        <v>8312</v>
      </c>
      <c r="R442" s="13">
        <f t="shared" si="27"/>
        <v>42423.985567129625</v>
      </c>
      <c r="S442" s="13">
        <f t="shared" si="25"/>
        <v>42453.943900462968</v>
      </c>
      <c r="T442">
        <f t="shared" si="26"/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t="s">
        <v>8306</v>
      </c>
      <c r="Q443" t="s">
        <v>8312</v>
      </c>
      <c r="R443" s="13">
        <f t="shared" si="27"/>
        <v>41550.793935185182</v>
      </c>
      <c r="S443" s="13">
        <f t="shared" si="25"/>
        <v>41580.793935185182</v>
      </c>
      <c r="T443">
        <f t="shared" si="26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>
        <f t="shared" si="24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t="s">
        <v>8306</v>
      </c>
      <c r="Q444" t="s">
        <v>8312</v>
      </c>
      <c r="R444" s="13">
        <f t="shared" si="27"/>
        <v>42024.888692129629</v>
      </c>
      <c r="S444" s="13">
        <f t="shared" si="25"/>
        <v>42054.888692129629</v>
      </c>
      <c r="T444">
        <f t="shared" si="26"/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>
        <f t="shared" si="24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t="s">
        <v>8306</v>
      </c>
      <c r="Q445" t="s">
        <v>8312</v>
      </c>
      <c r="R445" s="13">
        <f t="shared" si="27"/>
        <v>41650.015057870369</v>
      </c>
      <c r="S445" s="13">
        <f t="shared" si="25"/>
        <v>41680.015057870369</v>
      </c>
      <c r="T445">
        <f t="shared" si="26"/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>
        <f t="shared" si="24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t="s">
        <v>8306</v>
      </c>
      <c r="Q446" t="s">
        <v>8312</v>
      </c>
      <c r="R446" s="13">
        <f t="shared" si="27"/>
        <v>40894.906956018516</v>
      </c>
      <c r="S446" s="13">
        <f t="shared" si="25"/>
        <v>40954.906956018516</v>
      </c>
      <c r="T446">
        <f t="shared" si="26"/>
        <v>2011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>
        <f t="shared" si="24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t="s">
        <v>8306</v>
      </c>
      <c r="Q447" t="s">
        <v>8312</v>
      </c>
      <c r="R447" s="13">
        <f t="shared" si="27"/>
        <v>42130.335358796292</v>
      </c>
      <c r="S447" s="13">
        <f t="shared" si="25"/>
        <v>42145.335358796292</v>
      </c>
      <c r="T447">
        <f t="shared" si="26"/>
        <v>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>
        <f t="shared" si="24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t="s">
        <v>8306</v>
      </c>
      <c r="Q448" t="s">
        <v>8312</v>
      </c>
      <c r="R448" s="13">
        <f t="shared" si="27"/>
        <v>42037.083564814813</v>
      </c>
      <c r="S448" s="13">
        <f t="shared" si="25"/>
        <v>42067.083564814813</v>
      </c>
      <c r="T448">
        <f t="shared" si="26"/>
        <v>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>
        <f t="shared" si="24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t="s">
        <v>8306</v>
      </c>
      <c r="Q449" t="s">
        <v>8312</v>
      </c>
      <c r="R449" s="13">
        <f t="shared" si="27"/>
        <v>41331.555127314816</v>
      </c>
      <c r="S449" s="13">
        <f t="shared" si="25"/>
        <v>41356.513460648144</v>
      </c>
      <c r="T449">
        <f t="shared" si="26"/>
        <v>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>
        <f t="shared" ref="F450:F513" si="28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t="s">
        <v>8306</v>
      </c>
      <c r="Q450" t="s">
        <v>8312</v>
      </c>
      <c r="R450" s="13">
        <f t="shared" si="27"/>
        <v>41753.758043981477</v>
      </c>
      <c r="S450" s="13">
        <f t="shared" si="25"/>
        <v>41773.758043981477</v>
      </c>
      <c r="T450">
        <f t="shared" si="26"/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>
        <f t="shared" si="28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t="s">
        <v>8306</v>
      </c>
      <c r="Q451" t="s">
        <v>8312</v>
      </c>
      <c r="R451" s="13">
        <f t="shared" si="27"/>
        <v>41534.568113425928</v>
      </c>
      <c r="S451" s="13">
        <f t="shared" ref="S451:S514" si="29">(((J451/60)/60)/24)+DATE(1970, 1, 1)</f>
        <v>41564.568113425928</v>
      </c>
      <c r="T451">
        <f t="shared" ref="T451:T514" si="30">YEAR(R451)</f>
        <v>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t="s">
        <v>8306</v>
      </c>
      <c r="Q452" t="s">
        <v>8312</v>
      </c>
      <c r="R452" s="13">
        <f t="shared" ref="R452:R515" si="31">(((K452/60)/60)/24)+DATE(1970, 1, 1)</f>
        <v>41654.946759259255</v>
      </c>
      <c r="S452" s="13">
        <f t="shared" si="29"/>
        <v>41684.946759259255</v>
      </c>
      <c r="T452">
        <f t="shared" si="30"/>
        <v>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t="s">
        <v>8306</v>
      </c>
      <c r="Q453" t="s">
        <v>8312</v>
      </c>
      <c r="R453" s="13">
        <f t="shared" si="31"/>
        <v>41634.715173611112</v>
      </c>
      <c r="S453" s="13">
        <f t="shared" si="29"/>
        <v>41664.715173611112</v>
      </c>
      <c r="T453">
        <f t="shared" si="30"/>
        <v>2013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t="s">
        <v>8306</v>
      </c>
      <c r="Q454" t="s">
        <v>8312</v>
      </c>
      <c r="R454" s="13">
        <f t="shared" si="31"/>
        <v>42107.703877314809</v>
      </c>
      <c r="S454" s="13">
        <f t="shared" si="29"/>
        <v>42137.703877314809</v>
      </c>
      <c r="T454">
        <f t="shared" si="30"/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t="s">
        <v>8306</v>
      </c>
      <c r="Q455" t="s">
        <v>8312</v>
      </c>
      <c r="R455" s="13">
        <f t="shared" si="31"/>
        <v>42038.824988425928</v>
      </c>
      <c r="S455" s="13">
        <f t="shared" si="29"/>
        <v>42054.824988425928</v>
      </c>
      <c r="T455">
        <f t="shared" si="30"/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t="s">
        <v>8306</v>
      </c>
      <c r="Q456" t="s">
        <v>8312</v>
      </c>
      <c r="R456" s="13">
        <f t="shared" si="31"/>
        <v>41938.717256944445</v>
      </c>
      <c r="S456" s="13">
        <f t="shared" si="29"/>
        <v>41969.551388888889</v>
      </c>
      <c r="T456">
        <f t="shared" si="30"/>
        <v>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t="s">
        <v>8306</v>
      </c>
      <c r="Q457" t="s">
        <v>8312</v>
      </c>
      <c r="R457" s="13">
        <f t="shared" si="31"/>
        <v>40971.002569444441</v>
      </c>
      <c r="S457" s="13">
        <f t="shared" si="29"/>
        <v>41016.021527777775</v>
      </c>
      <c r="T457">
        <f t="shared" si="30"/>
        <v>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t="s">
        <v>8306</v>
      </c>
      <c r="Q458" t="s">
        <v>8312</v>
      </c>
      <c r="R458" s="13">
        <f t="shared" si="31"/>
        <v>41547.694456018515</v>
      </c>
      <c r="S458" s="13">
        <f t="shared" si="29"/>
        <v>41569.165972222225</v>
      </c>
      <c r="T458">
        <f t="shared" si="30"/>
        <v>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t="s">
        <v>8306</v>
      </c>
      <c r="Q459" t="s">
        <v>8312</v>
      </c>
      <c r="R459" s="13">
        <f t="shared" si="31"/>
        <v>41837.767500000002</v>
      </c>
      <c r="S459" s="13">
        <f t="shared" si="29"/>
        <v>41867.767500000002</v>
      </c>
      <c r="T459">
        <f t="shared" si="30"/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t="s">
        <v>8306</v>
      </c>
      <c r="Q460" t="s">
        <v>8312</v>
      </c>
      <c r="R460" s="13">
        <f t="shared" si="31"/>
        <v>41378.69976851852</v>
      </c>
      <c r="S460" s="13">
        <f t="shared" si="29"/>
        <v>41408.69976851852</v>
      </c>
      <c r="T460">
        <f t="shared" si="30"/>
        <v>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t="s">
        <v>8306</v>
      </c>
      <c r="Q461" t="s">
        <v>8312</v>
      </c>
      <c r="R461" s="13">
        <f t="shared" si="31"/>
        <v>40800.6403587963</v>
      </c>
      <c r="S461" s="13">
        <f t="shared" si="29"/>
        <v>40860.682025462964</v>
      </c>
      <c r="T461">
        <f t="shared" si="30"/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t="s">
        <v>8306</v>
      </c>
      <c r="Q462" t="s">
        <v>8312</v>
      </c>
      <c r="R462" s="13">
        <f t="shared" si="31"/>
        <v>41759.542534722219</v>
      </c>
      <c r="S462" s="13">
        <f t="shared" si="29"/>
        <v>41791.166666666664</v>
      </c>
      <c r="T462">
        <f t="shared" si="30"/>
        <v>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t="s">
        <v>8306</v>
      </c>
      <c r="Q463" t="s">
        <v>8312</v>
      </c>
      <c r="R463" s="13">
        <f t="shared" si="31"/>
        <v>41407.84684027778</v>
      </c>
      <c r="S463" s="13">
        <f t="shared" si="29"/>
        <v>41427.84684027778</v>
      </c>
      <c r="T463">
        <f t="shared" si="30"/>
        <v>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t="s">
        <v>8306</v>
      </c>
      <c r="Q464" t="s">
        <v>8312</v>
      </c>
      <c r="R464" s="13">
        <f t="shared" si="31"/>
        <v>40705.126631944448</v>
      </c>
      <c r="S464" s="13">
        <f t="shared" si="29"/>
        <v>40765.126631944448</v>
      </c>
      <c r="T464">
        <f t="shared" si="30"/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t="s">
        <v>8306</v>
      </c>
      <c r="Q465" t="s">
        <v>8312</v>
      </c>
      <c r="R465" s="13">
        <f t="shared" si="31"/>
        <v>40750.710104166668</v>
      </c>
      <c r="S465" s="13">
        <f t="shared" si="29"/>
        <v>40810.710104166668</v>
      </c>
      <c r="T465">
        <f t="shared" si="30"/>
        <v>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t="s">
        <v>8306</v>
      </c>
      <c r="Q466" t="s">
        <v>8312</v>
      </c>
      <c r="R466" s="13">
        <f t="shared" si="31"/>
        <v>42488.848784722228</v>
      </c>
      <c r="S466" s="13">
        <f t="shared" si="29"/>
        <v>42508.848784722228</v>
      </c>
      <c r="T466">
        <f t="shared" si="30"/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t="s">
        <v>8306</v>
      </c>
      <c r="Q467" t="s">
        <v>8312</v>
      </c>
      <c r="R467" s="13">
        <f t="shared" si="31"/>
        <v>41801.120069444441</v>
      </c>
      <c r="S467" s="13">
        <f t="shared" si="29"/>
        <v>41817.120069444441</v>
      </c>
      <c r="T467">
        <f t="shared" si="30"/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t="s">
        <v>8306</v>
      </c>
      <c r="Q468" t="s">
        <v>8312</v>
      </c>
      <c r="R468" s="13">
        <f t="shared" si="31"/>
        <v>41129.942870370374</v>
      </c>
      <c r="S468" s="13">
        <f t="shared" si="29"/>
        <v>41159.942870370374</v>
      </c>
      <c r="T468">
        <f t="shared" si="30"/>
        <v>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t="s">
        <v>8306</v>
      </c>
      <c r="Q469" t="s">
        <v>8312</v>
      </c>
      <c r="R469" s="13">
        <f t="shared" si="31"/>
        <v>41135.679791666669</v>
      </c>
      <c r="S469" s="13">
        <f t="shared" si="29"/>
        <v>41180.679791666669</v>
      </c>
      <c r="T469">
        <f t="shared" si="30"/>
        <v>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t="s">
        <v>8306</v>
      </c>
      <c r="Q470" t="s">
        <v>8312</v>
      </c>
      <c r="R470" s="13">
        <f t="shared" si="31"/>
        <v>41041.167627314811</v>
      </c>
      <c r="S470" s="13">
        <f t="shared" si="29"/>
        <v>41101.160474537035</v>
      </c>
      <c r="T470">
        <f t="shared" si="30"/>
        <v>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t="s">
        <v>8306</v>
      </c>
      <c r="Q471" t="s">
        <v>8312</v>
      </c>
      <c r="R471" s="13">
        <f t="shared" si="31"/>
        <v>41827.989861111113</v>
      </c>
      <c r="S471" s="13">
        <f t="shared" si="29"/>
        <v>41887.989861111113</v>
      </c>
      <c r="T471">
        <f t="shared" si="30"/>
        <v>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t="s">
        <v>8306</v>
      </c>
      <c r="Q472" t="s">
        <v>8312</v>
      </c>
      <c r="R472" s="13">
        <f t="shared" si="31"/>
        <v>41605.167696759258</v>
      </c>
      <c r="S472" s="13">
        <f t="shared" si="29"/>
        <v>41655.166666666664</v>
      </c>
      <c r="T472">
        <f t="shared" si="30"/>
        <v>2013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t="s">
        <v>8306</v>
      </c>
      <c r="Q473" t="s">
        <v>8312</v>
      </c>
      <c r="R473" s="13">
        <f t="shared" si="31"/>
        <v>41703.721979166665</v>
      </c>
      <c r="S473" s="13">
        <f t="shared" si="29"/>
        <v>41748.680312500001</v>
      </c>
      <c r="T473">
        <f t="shared" si="30"/>
        <v>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t="s">
        <v>8306</v>
      </c>
      <c r="Q474" t="s">
        <v>8312</v>
      </c>
      <c r="R474" s="13">
        <f t="shared" si="31"/>
        <v>41844.922662037039</v>
      </c>
      <c r="S474" s="13">
        <f t="shared" si="29"/>
        <v>41874.922662037039</v>
      </c>
      <c r="T474">
        <f t="shared" si="30"/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t="s">
        <v>8306</v>
      </c>
      <c r="Q475" t="s">
        <v>8312</v>
      </c>
      <c r="R475" s="13">
        <f t="shared" si="31"/>
        <v>41869.698136574072</v>
      </c>
      <c r="S475" s="13">
        <f t="shared" si="29"/>
        <v>41899.698136574072</v>
      </c>
      <c r="T475">
        <f t="shared" si="30"/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t="s">
        <v>8306</v>
      </c>
      <c r="Q476" t="s">
        <v>8312</v>
      </c>
      <c r="R476" s="13">
        <f t="shared" si="31"/>
        <v>42753.329039351855</v>
      </c>
      <c r="S476" s="13">
        <f t="shared" si="29"/>
        <v>42783.329039351855</v>
      </c>
      <c r="T476">
        <f t="shared" si="30"/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t="s">
        <v>8306</v>
      </c>
      <c r="Q477" t="s">
        <v>8312</v>
      </c>
      <c r="R477" s="13">
        <f t="shared" si="31"/>
        <v>42100.086145833338</v>
      </c>
      <c r="S477" s="13">
        <f t="shared" si="29"/>
        <v>42130.086145833338</v>
      </c>
      <c r="T477">
        <f t="shared" si="30"/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t="s">
        <v>8306</v>
      </c>
      <c r="Q478" t="s">
        <v>8312</v>
      </c>
      <c r="R478" s="13">
        <f t="shared" si="31"/>
        <v>41757.975011574075</v>
      </c>
      <c r="S478" s="13">
        <f t="shared" si="29"/>
        <v>41793.165972222225</v>
      </c>
      <c r="T478">
        <f t="shared" si="30"/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t="s">
        <v>8306</v>
      </c>
      <c r="Q479" t="s">
        <v>8312</v>
      </c>
      <c r="R479" s="13">
        <f t="shared" si="31"/>
        <v>40987.83488425926</v>
      </c>
      <c r="S479" s="13">
        <f t="shared" si="29"/>
        <v>41047.83488425926</v>
      </c>
      <c r="T479">
        <f t="shared" si="30"/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t="s">
        <v>8306</v>
      </c>
      <c r="Q480" t="s">
        <v>8312</v>
      </c>
      <c r="R480" s="13">
        <f t="shared" si="31"/>
        <v>42065.910983796297</v>
      </c>
      <c r="S480" s="13">
        <f t="shared" si="29"/>
        <v>42095.869317129633</v>
      </c>
      <c r="T480">
        <f t="shared" si="30"/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t="s">
        <v>8306</v>
      </c>
      <c r="Q481" t="s">
        <v>8312</v>
      </c>
      <c r="R481" s="13">
        <f t="shared" si="31"/>
        <v>41904.407812500001</v>
      </c>
      <c r="S481" s="13">
        <f t="shared" si="29"/>
        <v>41964.449479166666</v>
      </c>
      <c r="T481">
        <f t="shared" si="30"/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t="s">
        <v>8306</v>
      </c>
      <c r="Q482" t="s">
        <v>8312</v>
      </c>
      <c r="R482" s="13">
        <f t="shared" si="31"/>
        <v>41465.500173611108</v>
      </c>
      <c r="S482" s="13">
        <f t="shared" si="29"/>
        <v>41495.500173611108</v>
      </c>
      <c r="T482">
        <f t="shared" si="30"/>
        <v>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t="s">
        <v>8306</v>
      </c>
      <c r="Q483" t="s">
        <v>8312</v>
      </c>
      <c r="R483" s="13">
        <f t="shared" si="31"/>
        <v>41162.672326388885</v>
      </c>
      <c r="S483" s="13">
        <f t="shared" si="29"/>
        <v>41192.672326388885</v>
      </c>
      <c r="T483">
        <f t="shared" si="30"/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t="s">
        <v>8306</v>
      </c>
      <c r="Q484" t="s">
        <v>8312</v>
      </c>
      <c r="R484" s="13">
        <f t="shared" si="31"/>
        <v>42447.896875000006</v>
      </c>
      <c r="S484" s="13">
        <f t="shared" si="29"/>
        <v>42474.606944444444</v>
      </c>
      <c r="T484">
        <f t="shared" si="30"/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t="s">
        <v>8306</v>
      </c>
      <c r="Q485" t="s">
        <v>8312</v>
      </c>
      <c r="R485" s="13">
        <f t="shared" si="31"/>
        <v>41243.197592592594</v>
      </c>
      <c r="S485" s="13">
        <f t="shared" si="29"/>
        <v>41303.197592592594</v>
      </c>
      <c r="T485">
        <f t="shared" si="30"/>
        <v>2012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t="s">
        <v>8306</v>
      </c>
      <c r="Q486" t="s">
        <v>8312</v>
      </c>
      <c r="R486" s="13">
        <f t="shared" si="31"/>
        <v>42272.93949074074</v>
      </c>
      <c r="S486" s="13">
        <f t="shared" si="29"/>
        <v>42313.981157407412</v>
      </c>
      <c r="T486">
        <f t="shared" si="30"/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t="s">
        <v>8306</v>
      </c>
      <c r="Q487" t="s">
        <v>8312</v>
      </c>
      <c r="R487" s="13">
        <f t="shared" si="31"/>
        <v>41381.50577546296</v>
      </c>
      <c r="S487" s="13">
        <f t="shared" si="29"/>
        <v>41411.50577546296</v>
      </c>
      <c r="T487">
        <f t="shared" si="30"/>
        <v>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t="s">
        <v>8306</v>
      </c>
      <c r="Q488" t="s">
        <v>8312</v>
      </c>
      <c r="R488" s="13">
        <f t="shared" si="31"/>
        <v>41761.94258101852</v>
      </c>
      <c r="S488" s="13">
        <f t="shared" si="29"/>
        <v>41791.94258101852</v>
      </c>
      <c r="T488">
        <f t="shared" si="30"/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t="s">
        <v>8306</v>
      </c>
      <c r="Q489" t="s">
        <v>8312</v>
      </c>
      <c r="R489" s="13">
        <f t="shared" si="31"/>
        <v>42669.594837962963</v>
      </c>
      <c r="S489" s="13">
        <f t="shared" si="29"/>
        <v>42729.636504629627</v>
      </c>
      <c r="T489">
        <f t="shared" si="30"/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t="s">
        <v>8306</v>
      </c>
      <c r="Q490" t="s">
        <v>8312</v>
      </c>
      <c r="R490" s="13">
        <f t="shared" si="31"/>
        <v>42714.054398148146</v>
      </c>
      <c r="S490" s="13">
        <f t="shared" si="29"/>
        <v>42744.054398148146</v>
      </c>
      <c r="T490">
        <f t="shared" si="30"/>
        <v>2016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t="s">
        <v>8306</v>
      </c>
      <c r="Q491" t="s">
        <v>8312</v>
      </c>
      <c r="R491" s="13">
        <f t="shared" si="31"/>
        <v>40882.481666666667</v>
      </c>
      <c r="S491" s="13">
        <f t="shared" si="29"/>
        <v>40913.481249999997</v>
      </c>
      <c r="T491">
        <f t="shared" si="30"/>
        <v>2011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t="s">
        <v>8306</v>
      </c>
      <c r="Q492" t="s">
        <v>8312</v>
      </c>
      <c r="R492" s="13">
        <f t="shared" si="31"/>
        <v>41113.968576388892</v>
      </c>
      <c r="S492" s="13">
        <f t="shared" si="29"/>
        <v>41143.968576388892</v>
      </c>
      <c r="T492">
        <f t="shared" si="30"/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t="s">
        <v>8306</v>
      </c>
      <c r="Q493" t="s">
        <v>8312</v>
      </c>
      <c r="R493" s="13">
        <f t="shared" si="31"/>
        <v>42366.982627314821</v>
      </c>
      <c r="S493" s="13">
        <f t="shared" si="29"/>
        <v>42396.982627314821</v>
      </c>
      <c r="T493">
        <f t="shared" si="30"/>
        <v>2015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t="s">
        <v>8306</v>
      </c>
      <c r="Q494" t="s">
        <v>8312</v>
      </c>
      <c r="R494" s="13">
        <f t="shared" si="31"/>
        <v>42596.03506944445</v>
      </c>
      <c r="S494" s="13">
        <f t="shared" si="29"/>
        <v>42656.03506944445</v>
      </c>
      <c r="T494">
        <f t="shared" si="30"/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t="s">
        <v>8306</v>
      </c>
      <c r="Q495" t="s">
        <v>8312</v>
      </c>
      <c r="R495" s="13">
        <f t="shared" si="31"/>
        <v>42114.726134259254</v>
      </c>
      <c r="S495" s="13">
        <f t="shared" si="29"/>
        <v>42144.726134259254</v>
      </c>
      <c r="T495">
        <f t="shared" si="30"/>
        <v>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t="s">
        <v>8306</v>
      </c>
      <c r="Q496" t="s">
        <v>8312</v>
      </c>
      <c r="R496" s="13">
        <f t="shared" si="31"/>
        <v>41799.830613425926</v>
      </c>
      <c r="S496" s="13">
        <f t="shared" si="29"/>
        <v>41823.125</v>
      </c>
      <c r="T496">
        <f t="shared" si="30"/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t="s">
        <v>8306</v>
      </c>
      <c r="Q497" t="s">
        <v>8312</v>
      </c>
      <c r="R497" s="13">
        <f t="shared" si="31"/>
        <v>42171.827604166669</v>
      </c>
      <c r="S497" s="13">
        <f t="shared" si="29"/>
        <v>42201.827604166669</v>
      </c>
      <c r="T497">
        <f t="shared" si="30"/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t="s">
        <v>8306</v>
      </c>
      <c r="Q498" t="s">
        <v>8312</v>
      </c>
      <c r="R498" s="13">
        <f t="shared" si="31"/>
        <v>41620.93141203704</v>
      </c>
      <c r="S498" s="13">
        <f t="shared" si="29"/>
        <v>41680.93141203704</v>
      </c>
      <c r="T498">
        <f t="shared" si="30"/>
        <v>2013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t="s">
        <v>8306</v>
      </c>
      <c r="Q499" t="s">
        <v>8312</v>
      </c>
      <c r="R499" s="13">
        <f t="shared" si="31"/>
        <v>41945.037789351853</v>
      </c>
      <c r="S499" s="13">
        <f t="shared" si="29"/>
        <v>41998.208333333328</v>
      </c>
      <c r="T499">
        <f t="shared" si="30"/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t="s">
        <v>8306</v>
      </c>
      <c r="Q500" t="s">
        <v>8312</v>
      </c>
      <c r="R500" s="13">
        <f t="shared" si="31"/>
        <v>40858.762141203704</v>
      </c>
      <c r="S500" s="13">
        <f t="shared" si="29"/>
        <v>40900.762141203704</v>
      </c>
      <c r="T500">
        <f t="shared" si="30"/>
        <v>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t="s">
        <v>8306</v>
      </c>
      <c r="Q501" t="s">
        <v>8312</v>
      </c>
      <c r="R501" s="13">
        <f t="shared" si="31"/>
        <v>40043.895462962959</v>
      </c>
      <c r="S501" s="13">
        <f t="shared" si="29"/>
        <v>40098.874305555553</v>
      </c>
      <c r="T501">
        <f t="shared" si="30"/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t="s">
        <v>8306</v>
      </c>
      <c r="Q502" t="s">
        <v>8312</v>
      </c>
      <c r="R502" s="13">
        <f t="shared" si="31"/>
        <v>40247.886006944449</v>
      </c>
      <c r="S502" s="13">
        <f t="shared" si="29"/>
        <v>40306.927777777775</v>
      </c>
      <c r="T502">
        <f t="shared" si="30"/>
        <v>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t="s">
        <v>8306</v>
      </c>
      <c r="Q503" t="s">
        <v>8312</v>
      </c>
      <c r="R503" s="13">
        <f t="shared" si="31"/>
        <v>40703.234386574077</v>
      </c>
      <c r="S503" s="13">
        <f t="shared" si="29"/>
        <v>40733.234386574077</v>
      </c>
      <c r="T503">
        <f t="shared" si="30"/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t="s">
        <v>8306</v>
      </c>
      <c r="Q504" t="s">
        <v>8312</v>
      </c>
      <c r="R504" s="13">
        <f t="shared" si="31"/>
        <v>40956.553530092591</v>
      </c>
      <c r="S504" s="13">
        <f t="shared" si="29"/>
        <v>40986.511863425927</v>
      </c>
      <c r="T504">
        <f t="shared" si="30"/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t="s">
        <v>8306</v>
      </c>
      <c r="Q505" t="s">
        <v>8312</v>
      </c>
      <c r="R505" s="13">
        <f t="shared" si="31"/>
        <v>41991.526655092588</v>
      </c>
      <c r="S505" s="13">
        <f t="shared" si="29"/>
        <v>42021.526655092588</v>
      </c>
      <c r="T505">
        <f t="shared" si="30"/>
        <v>2014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t="s">
        <v>8306</v>
      </c>
      <c r="Q506" t="s">
        <v>8312</v>
      </c>
      <c r="R506" s="13">
        <f t="shared" si="31"/>
        <v>40949.98364583333</v>
      </c>
      <c r="S506" s="13">
        <f t="shared" si="29"/>
        <v>41009.941979166666</v>
      </c>
      <c r="T506">
        <f t="shared" si="30"/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t="s">
        <v>8306</v>
      </c>
      <c r="Q507" t="s">
        <v>8312</v>
      </c>
      <c r="R507" s="13">
        <f t="shared" si="31"/>
        <v>42318.098217592589</v>
      </c>
      <c r="S507" s="13">
        <f t="shared" si="29"/>
        <v>42363.098217592589</v>
      </c>
      <c r="T507">
        <f t="shared" si="30"/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>
        <f t="shared" si="28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t="s">
        <v>8306</v>
      </c>
      <c r="Q508" t="s">
        <v>8312</v>
      </c>
      <c r="R508" s="13">
        <f t="shared" si="31"/>
        <v>41466.552314814813</v>
      </c>
      <c r="S508" s="13">
        <f t="shared" si="29"/>
        <v>41496.552314814813</v>
      </c>
      <c r="T508">
        <f t="shared" si="30"/>
        <v>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>
        <f t="shared" si="28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t="s">
        <v>8306</v>
      </c>
      <c r="Q509" t="s">
        <v>8312</v>
      </c>
      <c r="R509" s="13">
        <f t="shared" si="31"/>
        <v>41156.958993055552</v>
      </c>
      <c r="S509" s="13">
        <f t="shared" si="29"/>
        <v>41201.958993055552</v>
      </c>
      <c r="T509">
        <f t="shared" si="30"/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>
        <f t="shared" si="28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t="s">
        <v>8306</v>
      </c>
      <c r="Q510" t="s">
        <v>8312</v>
      </c>
      <c r="R510" s="13">
        <f t="shared" si="31"/>
        <v>40995.024317129632</v>
      </c>
      <c r="S510" s="13">
        <f t="shared" si="29"/>
        <v>41054.593055555553</v>
      </c>
      <c r="T510">
        <f t="shared" si="30"/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>
        <f t="shared" si="28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t="s">
        <v>8306</v>
      </c>
      <c r="Q511" t="s">
        <v>8312</v>
      </c>
      <c r="R511" s="13">
        <f t="shared" si="31"/>
        <v>42153.631597222222</v>
      </c>
      <c r="S511" s="13">
        <f t="shared" si="29"/>
        <v>42183.631597222222</v>
      </c>
      <c r="T511">
        <f t="shared" si="30"/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>
        <f t="shared" si="28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t="s">
        <v>8306</v>
      </c>
      <c r="Q512" t="s">
        <v>8312</v>
      </c>
      <c r="R512" s="13">
        <f t="shared" si="31"/>
        <v>42400.176377314812</v>
      </c>
      <c r="S512" s="13">
        <f t="shared" si="29"/>
        <v>42430.176377314812</v>
      </c>
      <c r="T512">
        <f t="shared" si="30"/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>
        <f t="shared" si="28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t="s">
        <v>8306</v>
      </c>
      <c r="Q513" t="s">
        <v>8312</v>
      </c>
      <c r="R513" s="13">
        <f t="shared" si="31"/>
        <v>41340.303032407406</v>
      </c>
      <c r="S513" s="13">
        <f t="shared" si="29"/>
        <v>41370.261365740742</v>
      </c>
      <c r="T513">
        <f t="shared" si="30"/>
        <v>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>
        <f t="shared" ref="F514:F577" si="32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t="s">
        <v>8306</v>
      </c>
      <c r="Q514" t="s">
        <v>8312</v>
      </c>
      <c r="R514" s="13">
        <f t="shared" si="31"/>
        <v>42649.742210648154</v>
      </c>
      <c r="S514" s="13">
        <f t="shared" si="29"/>
        <v>42694.783877314811</v>
      </c>
      <c r="T514">
        <f t="shared" si="30"/>
        <v>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>
        <f t="shared" si="32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t="s">
        <v>8306</v>
      </c>
      <c r="Q515" t="s">
        <v>8312</v>
      </c>
      <c r="R515" s="13">
        <f t="shared" si="31"/>
        <v>42552.653993055559</v>
      </c>
      <c r="S515" s="13">
        <f t="shared" ref="S515:S578" si="33">(((J515/60)/60)/24)+DATE(1970, 1, 1)</f>
        <v>42597.291666666672</v>
      </c>
      <c r="T515">
        <f t="shared" ref="T515:T578" si="34">YEAR(R515)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t="s">
        <v>8306</v>
      </c>
      <c r="Q516" t="s">
        <v>8312</v>
      </c>
      <c r="R516" s="13">
        <f t="shared" ref="R516:R579" si="35">(((K516/60)/60)/24)+DATE(1970, 1, 1)</f>
        <v>41830.613969907405</v>
      </c>
      <c r="S516" s="13">
        <f t="shared" si="33"/>
        <v>41860.613969907405</v>
      </c>
      <c r="T516">
        <f t="shared" si="34"/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t="s">
        <v>8306</v>
      </c>
      <c r="Q517" t="s">
        <v>8312</v>
      </c>
      <c r="R517" s="13">
        <f t="shared" si="35"/>
        <v>42327.490752314814</v>
      </c>
      <c r="S517" s="13">
        <f t="shared" si="33"/>
        <v>42367.490752314814</v>
      </c>
      <c r="T517">
        <f t="shared" si="34"/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t="s">
        <v>8306</v>
      </c>
      <c r="Q518" t="s">
        <v>8312</v>
      </c>
      <c r="R518" s="13">
        <f t="shared" si="35"/>
        <v>42091.778703703705</v>
      </c>
      <c r="S518" s="13">
        <f t="shared" si="33"/>
        <v>42151.778703703705</v>
      </c>
      <c r="T518">
        <f t="shared" si="34"/>
        <v>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t="s">
        <v>8306</v>
      </c>
      <c r="Q519" t="s">
        <v>8312</v>
      </c>
      <c r="R519" s="13">
        <f t="shared" si="35"/>
        <v>42738.615289351852</v>
      </c>
      <c r="S519" s="13">
        <f t="shared" si="33"/>
        <v>42768.615289351852</v>
      </c>
      <c r="T519">
        <f t="shared" si="34"/>
        <v>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t="s">
        <v>8306</v>
      </c>
      <c r="Q520" t="s">
        <v>8312</v>
      </c>
      <c r="R520" s="13">
        <f t="shared" si="35"/>
        <v>42223.616018518514</v>
      </c>
      <c r="S520" s="13">
        <f t="shared" si="33"/>
        <v>42253.615277777775</v>
      </c>
      <c r="T520">
        <f t="shared" si="34"/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t="s">
        <v>8306</v>
      </c>
      <c r="Q521" t="s">
        <v>8312</v>
      </c>
      <c r="R521" s="13">
        <f t="shared" si="35"/>
        <v>41218.391446759262</v>
      </c>
      <c r="S521" s="13">
        <f t="shared" si="33"/>
        <v>41248.391446759262</v>
      </c>
      <c r="T521">
        <f t="shared" si="34"/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t="s">
        <v>8313</v>
      </c>
      <c r="Q522" t="s">
        <v>8314</v>
      </c>
      <c r="R522" s="13">
        <f t="shared" si="35"/>
        <v>42318.702094907407</v>
      </c>
      <c r="S522" s="13">
        <f t="shared" si="33"/>
        <v>42348.702094907407</v>
      </c>
      <c r="T522">
        <f t="shared" si="34"/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9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t="s">
        <v>8313</v>
      </c>
      <c r="Q523" t="s">
        <v>8314</v>
      </c>
      <c r="R523" s="13">
        <f t="shared" si="35"/>
        <v>42646.092812499999</v>
      </c>
      <c r="S523" s="13">
        <f t="shared" si="33"/>
        <v>42675.207638888889</v>
      </c>
      <c r="T523">
        <f t="shared" si="34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9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t="s">
        <v>8313</v>
      </c>
      <c r="Q524" t="s">
        <v>8314</v>
      </c>
      <c r="R524" s="13">
        <f t="shared" si="35"/>
        <v>42430.040798611109</v>
      </c>
      <c r="S524" s="13">
        <f t="shared" si="33"/>
        <v>42449.999131944445</v>
      </c>
      <c r="T524">
        <f t="shared" si="34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9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t="s">
        <v>8313</v>
      </c>
      <c r="Q525" t="s">
        <v>8314</v>
      </c>
      <c r="R525" s="13">
        <f t="shared" si="35"/>
        <v>42238.13282407407</v>
      </c>
      <c r="S525" s="13">
        <f t="shared" si="33"/>
        <v>42268.13282407407</v>
      </c>
      <c r="T525">
        <f t="shared" si="34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9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t="s">
        <v>8313</v>
      </c>
      <c r="Q526" t="s">
        <v>8314</v>
      </c>
      <c r="R526" s="13">
        <f t="shared" si="35"/>
        <v>42492.717233796298</v>
      </c>
      <c r="S526" s="13">
        <f t="shared" si="33"/>
        <v>42522.717233796298</v>
      </c>
      <c r="T526">
        <f t="shared" si="34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9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t="s">
        <v>8313</v>
      </c>
      <c r="Q527" t="s">
        <v>8314</v>
      </c>
      <c r="R527" s="13">
        <f t="shared" si="35"/>
        <v>41850.400937500002</v>
      </c>
      <c r="S527" s="13">
        <f t="shared" si="33"/>
        <v>41895.400937500002</v>
      </c>
      <c r="T527">
        <f t="shared" si="34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9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t="s">
        <v>8313</v>
      </c>
      <c r="Q528" t="s">
        <v>8314</v>
      </c>
      <c r="R528" s="13">
        <f t="shared" si="35"/>
        <v>42192.591944444444</v>
      </c>
      <c r="S528" s="13">
        <f t="shared" si="33"/>
        <v>42223.708333333328</v>
      </c>
      <c r="T528">
        <f t="shared" si="34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9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t="s">
        <v>8313</v>
      </c>
      <c r="Q529" t="s">
        <v>8314</v>
      </c>
      <c r="R529" s="13">
        <f t="shared" si="35"/>
        <v>42753.205625000002</v>
      </c>
      <c r="S529" s="13">
        <f t="shared" si="33"/>
        <v>42783.670138888891</v>
      </c>
      <c r="T529">
        <f t="shared" si="34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9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t="s">
        <v>8313</v>
      </c>
      <c r="Q530" t="s">
        <v>8314</v>
      </c>
      <c r="R530" s="13">
        <f t="shared" si="35"/>
        <v>42155.920219907406</v>
      </c>
      <c r="S530" s="13">
        <f t="shared" si="33"/>
        <v>42176.888888888891</v>
      </c>
      <c r="T530">
        <f t="shared" si="34"/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9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t="s">
        <v>8313</v>
      </c>
      <c r="Q531" t="s">
        <v>8314</v>
      </c>
      <c r="R531" s="13">
        <f t="shared" si="35"/>
        <v>42725.031180555554</v>
      </c>
      <c r="S531" s="13">
        <f t="shared" si="33"/>
        <v>42746.208333333328</v>
      </c>
      <c r="T531">
        <f t="shared" si="34"/>
        <v>2016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9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t="s">
        <v>8313</v>
      </c>
      <c r="Q532" t="s">
        <v>8314</v>
      </c>
      <c r="R532" s="13">
        <f t="shared" si="35"/>
        <v>42157.591064814813</v>
      </c>
      <c r="S532" s="13">
        <f t="shared" si="33"/>
        <v>42179.083333333328</v>
      </c>
      <c r="T532">
        <f t="shared" si="34"/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9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t="s">
        <v>8313</v>
      </c>
      <c r="Q533" t="s">
        <v>8314</v>
      </c>
      <c r="R533" s="13">
        <f t="shared" si="35"/>
        <v>42676.065150462964</v>
      </c>
      <c r="S533" s="13">
        <f t="shared" si="33"/>
        <v>42721.290972222225</v>
      </c>
      <c r="T533">
        <f t="shared" si="34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9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t="s">
        <v>8313</v>
      </c>
      <c r="Q534" t="s">
        <v>8314</v>
      </c>
      <c r="R534" s="13">
        <f t="shared" si="35"/>
        <v>42473.007037037038</v>
      </c>
      <c r="S534" s="13">
        <f t="shared" si="33"/>
        <v>42503.007037037038</v>
      </c>
      <c r="T534">
        <f t="shared" si="34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9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t="s">
        <v>8313</v>
      </c>
      <c r="Q535" t="s">
        <v>8314</v>
      </c>
      <c r="R535" s="13">
        <f t="shared" si="35"/>
        <v>42482.43478009259</v>
      </c>
      <c r="S535" s="13">
        <f t="shared" si="33"/>
        <v>42506.43478009259</v>
      </c>
      <c r="T535">
        <f t="shared" si="34"/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9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t="s">
        <v>8313</v>
      </c>
      <c r="Q536" t="s">
        <v>8314</v>
      </c>
      <c r="R536" s="13">
        <f t="shared" si="35"/>
        <v>42270.810995370368</v>
      </c>
      <c r="S536" s="13">
        <f t="shared" si="33"/>
        <v>42309.958333333328</v>
      </c>
      <c r="T536">
        <f t="shared" si="34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9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t="s">
        <v>8313</v>
      </c>
      <c r="Q537" t="s">
        <v>8314</v>
      </c>
      <c r="R537" s="13">
        <f t="shared" si="35"/>
        <v>42711.545196759253</v>
      </c>
      <c r="S537" s="13">
        <f t="shared" si="33"/>
        <v>42741.545196759253</v>
      </c>
      <c r="T537">
        <f t="shared" si="34"/>
        <v>2016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9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t="s">
        <v>8313</v>
      </c>
      <c r="Q538" t="s">
        <v>8314</v>
      </c>
      <c r="R538" s="13">
        <f t="shared" si="35"/>
        <v>42179.344988425932</v>
      </c>
      <c r="S538" s="13">
        <f t="shared" si="33"/>
        <v>42219.75</v>
      </c>
      <c r="T538">
        <f t="shared" si="34"/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9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t="s">
        <v>8313</v>
      </c>
      <c r="Q539" t="s">
        <v>8314</v>
      </c>
      <c r="R539" s="13">
        <f t="shared" si="35"/>
        <v>42282.768414351856</v>
      </c>
      <c r="S539" s="13">
        <f t="shared" si="33"/>
        <v>42312.810081018513</v>
      </c>
      <c r="T539">
        <f t="shared" si="34"/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9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t="s">
        <v>8313</v>
      </c>
      <c r="Q540" t="s">
        <v>8314</v>
      </c>
      <c r="R540" s="13">
        <f t="shared" si="35"/>
        <v>42473.794710648144</v>
      </c>
      <c r="S540" s="13">
        <f t="shared" si="33"/>
        <v>42503.794710648144</v>
      </c>
      <c r="T540">
        <f t="shared" si="34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9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t="s">
        <v>8313</v>
      </c>
      <c r="Q541" t="s">
        <v>8314</v>
      </c>
      <c r="R541" s="13">
        <f t="shared" si="35"/>
        <v>42535.049849537041</v>
      </c>
      <c r="S541" s="13">
        <f t="shared" si="33"/>
        <v>42556.049849537041</v>
      </c>
      <c r="T541">
        <f t="shared" si="34"/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t="s">
        <v>8315</v>
      </c>
      <c r="Q542" t="s">
        <v>8316</v>
      </c>
      <c r="R542" s="13">
        <f t="shared" si="35"/>
        <v>42009.817199074074</v>
      </c>
      <c r="S542" s="13">
        <f t="shared" si="33"/>
        <v>42039.817199074074</v>
      </c>
      <c r="T542">
        <f t="shared" si="34"/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t="s">
        <v>8315</v>
      </c>
      <c r="Q543" t="s">
        <v>8316</v>
      </c>
      <c r="R543" s="13">
        <f t="shared" si="35"/>
        <v>42276.046689814815</v>
      </c>
      <c r="S543" s="13">
        <f t="shared" si="33"/>
        <v>42306.046689814815</v>
      </c>
      <c r="T543">
        <f t="shared" si="34"/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t="s">
        <v>8315</v>
      </c>
      <c r="Q544" t="s">
        <v>8316</v>
      </c>
      <c r="R544" s="13">
        <f t="shared" si="35"/>
        <v>42433.737453703703</v>
      </c>
      <c r="S544" s="13">
        <f t="shared" si="33"/>
        <v>42493.695787037039</v>
      </c>
      <c r="T544">
        <f t="shared" si="34"/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t="s">
        <v>8315</v>
      </c>
      <c r="Q545" t="s">
        <v>8316</v>
      </c>
      <c r="R545" s="13">
        <f t="shared" si="35"/>
        <v>41914.092152777775</v>
      </c>
      <c r="S545" s="13">
        <f t="shared" si="33"/>
        <v>41944.092152777775</v>
      </c>
      <c r="T545">
        <f t="shared" si="34"/>
        <v>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t="s">
        <v>8315</v>
      </c>
      <c r="Q546" t="s">
        <v>8316</v>
      </c>
      <c r="R546" s="13">
        <f t="shared" si="35"/>
        <v>42525.656944444447</v>
      </c>
      <c r="S546" s="13">
        <f t="shared" si="33"/>
        <v>42555.656944444447</v>
      </c>
      <c r="T546">
        <f t="shared" si="34"/>
        <v>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t="s">
        <v>8315</v>
      </c>
      <c r="Q547" t="s">
        <v>8316</v>
      </c>
      <c r="R547" s="13">
        <f t="shared" si="35"/>
        <v>42283.592465277776</v>
      </c>
      <c r="S547" s="13">
        <f t="shared" si="33"/>
        <v>42323.634131944447</v>
      </c>
      <c r="T547">
        <f t="shared" si="34"/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t="s">
        <v>8315</v>
      </c>
      <c r="Q548" t="s">
        <v>8316</v>
      </c>
      <c r="R548" s="13">
        <f t="shared" si="35"/>
        <v>42249.667997685188</v>
      </c>
      <c r="S548" s="13">
        <f t="shared" si="33"/>
        <v>42294.667997685188</v>
      </c>
      <c r="T548">
        <f t="shared" si="34"/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t="s">
        <v>8315</v>
      </c>
      <c r="Q549" t="s">
        <v>8316</v>
      </c>
      <c r="R549" s="13">
        <f t="shared" si="35"/>
        <v>42380.696342592593</v>
      </c>
      <c r="S549" s="13">
        <f t="shared" si="33"/>
        <v>42410.696342592593</v>
      </c>
      <c r="T549">
        <f t="shared" si="34"/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t="s">
        <v>8315</v>
      </c>
      <c r="Q550" t="s">
        <v>8316</v>
      </c>
      <c r="R550" s="13">
        <f t="shared" si="35"/>
        <v>42276.903333333335</v>
      </c>
      <c r="S550" s="13">
        <f t="shared" si="33"/>
        <v>42306.903333333335</v>
      </c>
      <c r="T550">
        <f t="shared" si="34"/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t="s">
        <v>8315</v>
      </c>
      <c r="Q551" t="s">
        <v>8316</v>
      </c>
      <c r="R551" s="13">
        <f t="shared" si="35"/>
        <v>42163.636828703704</v>
      </c>
      <c r="S551" s="13">
        <f t="shared" si="33"/>
        <v>42193.636828703704</v>
      </c>
      <c r="T551">
        <f t="shared" si="34"/>
        <v>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t="s">
        <v>8315</v>
      </c>
      <c r="Q552" t="s">
        <v>8316</v>
      </c>
      <c r="R552" s="13">
        <f t="shared" si="35"/>
        <v>42753.678761574076</v>
      </c>
      <c r="S552" s="13">
        <f t="shared" si="33"/>
        <v>42766.208333333328</v>
      </c>
      <c r="T552">
        <f t="shared" si="34"/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t="s">
        <v>8315</v>
      </c>
      <c r="Q553" t="s">
        <v>8316</v>
      </c>
      <c r="R553" s="13">
        <f t="shared" si="35"/>
        <v>42173.275740740741</v>
      </c>
      <c r="S553" s="13">
        <f t="shared" si="33"/>
        <v>42217.745138888888</v>
      </c>
      <c r="T553">
        <f t="shared" si="34"/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t="s">
        <v>8315</v>
      </c>
      <c r="Q554" t="s">
        <v>8316</v>
      </c>
      <c r="R554" s="13">
        <f t="shared" si="35"/>
        <v>42318.616851851853</v>
      </c>
      <c r="S554" s="13">
        <f t="shared" si="33"/>
        <v>42378.616851851853</v>
      </c>
      <c r="T554">
        <f t="shared" si="34"/>
        <v>2015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t="s">
        <v>8315</v>
      </c>
      <c r="Q555" t="s">
        <v>8316</v>
      </c>
      <c r="R555" s="13">
        <f t="shared" si="35"/>
        <v>41927.71980324074</v>
      </c>
      <c r="S555" s="13">
        <f t="shared" si="33"/>
        <v>41957.761469907404</v>
      </c>
      <c r="T555">
        <f t="shared" si="34"/>
        <v>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t="s">
        <v>8315</v>
      </c>
      <c r="Q556" t="s">
        <v>8316</v>
      </c>
      <c r="R556" s="13">
        <f t="shared" si="35"/>
        <v>41901.684861111113</v>
      </c>
      <c r="S556" s="13">
        <f t="shared" si="33"/>
        <v>41931.684861111113</v>
      </c>
      <c r="T556">
        <f t="shared" si="34"/>
        <v>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t="s">
        <v>8315</v>
      </c>
      <c r="Q557" t="s">
        <v>8316</v>
      </c>
      <c r="R557" s="13">
        <f t="shared" si="35"/>
        <v>42503.353506944448</v>
      </c>
      <c r="S557" s="13">
        <f t="shared" si="33"/>
        <v>42533.353506944448</v>
      </c>
      <c r="T557">
        <f t="shared" si="34"/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t="s">
        <v>8315</v>
      </c>
      <c r="Q558" t="s">
        <v>8316</v>
      </c>
      <c r="R558" s="13">
        <f t="shared" si="35"/>
        <v>42345.860150462962</v>
      </c>
      <c r="S558" s="13">
        <f t="shared" si="33"/>
        <v>42375.860150462962</v>
      </c>
      <c r="T558">
        <f t="shared" si="34"/>
        <v>2015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t="s">
        <v>8315</v>
      </c>
      <c r="Q559" t="s">
        <v>8316</v>
      </c>
      <c r="R559" s="13">
        <f t="shared" si="35"/>
        <v>42676.942164351851</v>
      </c>
      <c r="S559" s="13">
        <f t="shared" si="33"/>
        <v>42706.983831018515</v>
      </c>
      <c r="T559">
        <f t="shared" si="34"/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t="s">
        <v>8315</v>
      </c>
      <c r="Q560" t="s">
        <v>8316</v>
      </c>
      <c r="R560" s="13">
        <f t="shared" si="35"/>
        <v>42057.883159722223</v>
      </c>
      <c r="S560" s="13">
        <f t="shared" si="33"/>
        <v>42087.841493055559</v>
      </c>
      <c r="T560">
        <f t="shared" si="34"/>
        <v>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t="s">
        <v>8315</v>
      </c>
      <c r="Q561" t="s">
        <v>8316</v>
      </c>
      <c r="R561" s="13">
        <f t="shared" si="35"/>
        <v>42321.283101851848</v>
      </c>
      <c r="S561" s="13">
        <f t="shared" si="33"/>
        <v>42351.283101851848</v>
      </c>
      <c r="T561">
        <f t="shared" si="34"/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t="s">
        <v>8315</v>
      </c>
      <c r="Q562" t="s">
        <v>8316</v>
      </c>
      <c r="R562" s="13">
        <f t="shared" si="35"/>
        <v>41960.771354166667</v>
      </c>
      <c r="S562" s="13">
        <f t="shared" si="33"/>
        <v>41990.771354166667</v>
      </c>
      <c r="T562">
        <f t="shared" si="34"/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t="s">
        <v>8315</v>
      </c>
      <c r="Q563" t="s">
        <v>8316</v>
      </c>
      <c r="R563" s="13">
        <f t="shared" si="35"/>
        <v>42268.658715277779</v>
      </c>
      <c r="S563" s="13">
        <f t="shared" si="33"/>
        <v>42303.658715277779</v>
      </c>
      <c r="T563">
        <f t="shared" si="34"/>
        <v>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t="s">
        <v>8315</v>
      </c>
      <c r="Q564" t="s">
        <v>8316</v>
      </c>
      <c r="R564" s="13">
        <f t="shared" si="35"/>
        <v>42692.389062500006</v>
      </c>
      <c r="S564" s="13">
        <f t="shared" si="33"/>
        <v>42722.389062500006</v>
      </c>
      <c r="T564">
        <f t="shared" si="34"/>
        <v>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t="s">
        <v>8315</v>
      </c>
      <c r="Q565" t="s">
        <v>8316</v>
      </c>
      <c r="R565" s="13">
        <f t="shared" si="35"/>
        <v>42022.069988425923</v>
      </c>
      <c r="S565" s="13">
        <f t="shared" si="33"/>
        <v>42052.069988425923</v>
      </c>
      <c r="T565">
        <f t="shared" si="34"/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t="s">
        <v>8315</v>
      </c>
      <c r="Q566" t="s">
        <v>8316</v>
      </c>
      <c r="R566" s="13">
        <f t="shared" si="35"/>
        <v>42411.942997685182</v>
      </c>
      <c r="S566" s="13">
        <f t="shared" si="33"/>
        <v>42441.942997685182</v>
      </c>
      <c r="T566">
        <f t="shared" si="34"/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t="s">
        <v>8315</v>
      </c>
      <c r="Q567" t="s">
        <v>8316</v>
      </c>
      <c r="R567" s="13">
        <f t="shared" si="35"/>
        <v>42165.785289351858</v>
      </c>
      <c r="S567" s="13">
        <f t="shared" si="33"/>
        <v>42195.785289351858</v>
      </c>
      <c r="T567">
        <f t="shared" si="34"/>
        <v>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t="s">
        <v>8315</v>
      </c>
      <c r="Q568" t="s">
        <v>8316</v>
      </c>
      <c r="R568" s="13">
        <f t="shared" si="35"/>
        <v>42535.68440972222</v>
      </c>
      <c r="S568" s="13">
        <f t="shared" si="33"/>
        <v>42565.68440972222</v>
      </c>
      <c r="T568">
        <f t="shared" si="34"/>
        <v>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t="s">
        <v>8315</v>
      </c>
      <c r="Q569" t="s">
        <v>8316</v>
      </c>
      <c r="R569" s="13">
        <f t="shared" si="35"/>
        <v>41975.842523148152</v>
      </c>
      <c r="S569" s="13">
        <f t="shared" si="33"/>
        <v>42005.842523148152</v>
      </c>
      <c r="T569">
        <f t="shared" si="34"/>
        <v>2014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t="s">
        <v>8315</v>
      </c>
      <c r="Q570" t="s">
        <v>8316</v>
      </c>
      <c r="R570" s="13">
        <f t="shared" si="35"/>
        <v>42348.9215625</v>
      </c>
      <c r="S570" s="13">
        <f t="shared" si="33"/>
        <v>42385.458333333328</v>
      </c>
      <c r="T570">
        <f t="shared" si="34"/>
        <v>2015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t="s">
        <v>8315</v>
      </c>
      <c r="Q571" t="s">
        <v>8316</v>
      </c>
      <c r="R571" s="13">
        <f t="shared" si="35"/>
        <v>42340.847361111111</v>
      </c>
      <c r="S571" s="13">
        <f t="shared" si="33"/>
        <v>42370.847361111111</v>
      </c>
      <c r="T571">
        <f t="shared" si="34"/>
        <v>2015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>
        <f t="shared" si="32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t="s">
        <v>8315</v>
      </c>
      <c r="Q572" t="s">
        <v>8316</v>
      </c>
      <c r="R572" s="13">
        <f t="shared" si="35"/>
        <v>42388.798252314817</v>
      </c>
      <c r="S572" s="13">
        <f t="shared" si="33"/>
        <v>42418.798252314817</v>
      </c>
      <c r="T572">
        <f t="shared" si="34"/>
        <v>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>
        <f t="shared" si="32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t="s">
        <v>8315</v>
      </c>
      <c r="Q573" t="s">
        <v>8316</v>
      </c>
      <c r="R573" s="13">
        <f t="shared" si="35"/>
        <v>42192.816238425927</v>
      </c>
      <c r="S573" s="13">
        <f t="shared" si="33"/>
        <v>42212.165972222225</v>
      </c>
      <c r="T573">
        <f t="shared" si="34"/>
        <v>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>
        <f t="shared" si="32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t="s">
        <v>8315</v>
      </c>
      <c r="Q574" t="s">
        <v>8316</v>
      </c>
      <c r="R574" s="13">
        <f t="shared" si="35"/>
        <v>42282.71629629629</v>
      </c>
      <c r="S574" s="13">
        <f t="shared" si="33"/>
        <v>42312.757962962962</v>
      </c>
      <c r="T574">
        <f t="shared" si="34"/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>
        <f t="shared" si="32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t="s">
        <v>8315</v>
      </c>
      <c r="Q575" t="s">
        <v>8316</v>
      </c>
      <c r="R575" s="13">
        <f t="shared" si="35"/>
        <v>41963.050127314811</v>
      </c>
      <c r="S575" s="13">
        <f t="shared" si="33"/>
        <v>42022.05</v>
      </c>
      <c r="T575">
        <f t="shared" si="34"/>
        <v>2014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>
        <f t="shared" si="32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t="s">
        <v>8315</v>
      </c>
      <c r="Q576" t="s">
        <v>8316</v>
      </c>
      <c r="R576" s="13">
        <f t="shared" si="35"/>
        <v>42632.443368055552</v>
      </c>
      <c r="S576" s="13">
        <f t="shared" si="33"/>
        <v>42662.443368055552</v>
      </c>
      <c r="T576">
        <f t="shared" si="34"/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>
        <f t="shared" si="32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t="s">
        <v>8315</v>
      </c>
      <c r="Q577" t="s">
        <v>8316</v>
      </c>
      <c r="R577" s="13">
        <f t="shared" si="35"/>
        <v>42138.692627314813</v>
      </c>
      <c r="S577" s="13">
        <f t="shared" si="33"/>
        <v>42168.692627314813</v>
      </c>
      <c r="T577">
        <f t="shared" si="34"/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>
        <f t="shared" ref="F578:F641" si="36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t="s">
        <v>8315</v>
      </c>
      <c r="Q578" t="s">
        <v>8316</v>
      </c>
      <c r="R578" s="13">
        <f t="shared" si="35"/>
        <v>42031.471666666665</v>
      </c>
      <c r="S578" s="13">
        <f t="shared" si="33"/>
        <v>42091.43</v>
      </c>
      <c r="T578">
        <f t="shared" si="34"/>
        <v>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>
        <f t="shared" si="36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t="s">
        <v>8315</v>
      </c>
      <c r="Q579" t="s">
        <v>8316</v>
      </c>
      <c r="R579" s="13">
        <f t="shared" si="35"/>
        <v>42450.589143518519</v>
      </c>
      <c r="S579" s="13">
        <f t="shared" ref="S579:S642" si="37">(((J579/60)/60)/24)+DATE(1970, 1, 1)</f>
        <v>42510.589143518519</v>
      </c>
      <c r="T579">
        <f t="shared" ref="T579:T642" si="38">YEAR(R579)</f>
        <v>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>
        <f t="shared" si="36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t="s">
        <v>8315</v>
      </c>
      <c r="Q580" t="s">
        <v>8316</v>
      </c>
      <c r="R580" s="13">
        <f t="shared" ref="R580:R643" si="39">(((K580/60)/60)/24)+DATE(1970, 1, 1)</f>
        <v>42230.578622685185</v>
      </c>
      <c r="S580" s="13">
        <f t="shared" si="37"/>
        <v>42254.578622685185</v>
      </c>
      <c r="T580">
        <f t="shared" si="38"/>
        <v>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>
        <f t="shared" si="36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t="s">
        <v>8315</v>
      </c>
      <c r="Q581" t="s">
        <v>8316</v>
      </c>
      <c r="R581" s="13">
        <f t="shared" si="39"/>
        <v>41968.852118055554</v>
      </c>
      <c r="S581" s="13">
        <f t="shared" si="37"/>
        <v>41998.852118055554</v>
      </c>
      <c r="T581">
        <f t="shared" si="38"/>
        <v>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>
        <f t="shared" si="36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t="s">
        <v>8315</v>
      </c>
      <c r="Q582" t="s">
        <v>8316</v>
      </c>
      <c r="R582" s="13">
        <f t="shared" si="39"/>
        <v>42605.908182870371</v>
      </c>
      <c r="S582" s="13">
        <f t="shared" si="37"/>
        <v>42635.908182870371</v>
      </c>
      <c r="T582">
        <f t="shared" si="38"/>
        <v>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>
        <f t="shared" si="36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t="s">
        <v>8315</v>
      </c>
      <c r="Q583" t="s">
        <v>8316</v>
      </c>
      <c r="R583" s="13">
        <f t="shared" si="39"/>
        <v>42188.012777777782</v>
      </c>
      <c r="S583" s="13">
        <f t="shared" si="37"/>
        <v>42218.012777777782</v>
      </c>
      <c r="T583">
        <f t="shared" si="38"/>
        <v>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>
        <f t="shared" si="36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t="s">
        <v>8315</v>
      </c>
      <c r="Q584" t="s">
        <v>8316</v>
      </c>
      <c r="R584" s="13">
        <f t="shared" si="39"/>
        <v>42055.739803240736</v>
      </c>
      <c r="S584" s="13">
        <f t="shared" si="37"/>
        <v>42078.75</v>
      </c>
      <c r="T584">
        <f t="shared" si="38"/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>
        <f t="shared" si="36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t="s">
        <v>8315</v>
      </c>
      <c r="Q585" t="s">
        <v>8316</v>
      </c>
      <c r="R585" s="13">
        <f t="shared" si="39"/>
        <v>42052.93850694444</v>
      </c>
      <c r="S585" s="13">
        <f t="shared" si="37"/>
        <v>42082.896840277783</v>
      </c>
      <c r="T585">
        <f t="shared" si="38"/>
        <v>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>
        <f t="shared" si="36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t="s">
        <v>8315</v>
      </c>
      <c r="Q586" t="s">
        <v>8316</v>
      </c>
      <c r="R586" s="13">
        <f t="shared" si="39"/>
        <v>42049.716620370367</v>
      </c>
      <c r="S586" s="13">
        <f t="shared" si="37"/>
        <v>42079.674953703703</v>
      </c>
      <c r="T586">
        <f t="shared" si="38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>
        <f t="shared" si="36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t="s">
        <v>8315</v>
      </c>
      <c r="Q587" t="s">
        <v>8316</v>
      </c>
      <c r="R587" s="13">
        <f t="shared" si="39"/>
        <v>42283.3909375</v>
      </c>
      <c r="S587" s="13">
        <f t="shared" si="37"/>
        <v>42339</v>
      </c>
      <c r="T587">
        <f t="shared" si="38"/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>
        <f t="shared" si="36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t="s">
        <v>8315</v>
      </c>
      <c r="Q588" t="s">
        <v>8316</v>
      </c>
      <c r="R588" s="13">
        <f t="shared" si="39"/>
        <v>42020.854247685187</v>
      </c>
      <c r="S588" s="13">
        <f t="shared" si="37"/>
        <v>42050.854247685187</v>
      </c>
      <c r="T588">
        <f t="shared" si="38"/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>
        <f t="shared" si="36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t="s">
        <v>8315</v>
      </c>
      <c r="Q589" t="s">
        <v>8316</v>
      </c>
      <c r="R589" s="13">
        <f t="shared" si="39"/>
        <v>42080.757326388892</v>
      </c>
      <c r="S589" s="13">
        <f t="shared" si="37"/>
        <v>42110.757326388892</v>
      </c>
      <c r="T589">
        <f t="shared" si="38"/>
        <v>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>
        <f t="shared" si="36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t="s">
        <v>8315</v>
      </c>
      <c r="Q590" t="s">
        <v>8316</v>
      </c>
      <c r="R590" s="13">
        <f t="shared" si="39"/>
        <v>42631.769513888896</v>
      </c>
      <c r="S590" s="13">
        <f t="shared" si="37"/>
        <v>42691.811180555553</v>
      </c>
      <c r="T590">
        <f t="shared" si="38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>
        <f t="shared" si="36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t="s">
        <v>8315</v>
      </c>
      <c r="Q591" t="s">
        <v>8316</v>
      </c>
      <c r="R591" s="13">
        <f t="shared" si="39"/>
        <v>42178.614571759259</v>
      </c>
      <c r="S591" s="13">
        <f t="shared" si="37"/>
        <v>42193.614571759259</v>
      </c>
      <c r="T591">
        <f t="shared" si="38"/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>
        <f t="shared" si="36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t="s">
        <v>8315</v>
      </c>
      <c r="Q592" t="s">
        <v>8316</v>
      </c>
      <c r="R592" s="13">
        <f t="shared" si="39"/>
        <v>42377.554756944446</v>
      </c>
      <c r="S592" s="13">
        <f t="shared" si="37"/>
        <v>42408.542361111111</v>
      </c>
      <c r="T592">
        <f t="shared" si="38"/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>
        <f t="shared" si="36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t="s">
        <v>8315</v>
      </c>
      <c r="Q593" t="s">
        <v>8316</v>
      </c>
      <c r="R593" s="13">
        <f t="shared" si="39"/>
        <v>42177.543171296296</v>
      </c>
      <c r="S593" s="13">
        <f t="shared" si="37"/>
        <v>42207.543171296296</v>
      </c>
      <c r="T593">
        <f t="shared" si="38"/>
        <v>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>
        <f t="shared" si="36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t="s">
        <v>8315</v>
      </c>
      <c r="Q594" t="s">
        <v>8316</v>
      </c>
      <c r="R594" s="13">
        <f t="shared" si="39"/>
        <v>41946.232175925928</v>
      </c>
      <c r="S594" s="13">
        <f t="shared" si="37"/>
        <v>41976.232175925921</v>
      </c>
      <c r="T594">
        <f t="shared" si="38"/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>
        <f t="shared" si="36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t="s">
        <v>8315</v>
      </c>
      <c r="Q595" t="s">
        <v>8316</v>
      </c>
      <c r="R595" s="13">
        <f t="shared" si="39"/>
        <v>42070.677604166667</v>
      </c>
      <c r="S595" s="13">
        <f t="shared" si="37"/>
        <v>42100.635937500003</v>
      </c>
      <c r="T595">
        <f t="shared" si="38"/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>
        <f t="shared" si="36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t="s">
        <v>8315</v>
      </c>
      <c r="Q596" t="s">
        <v>8316</v>
      </c>
      <c r="R596" s="13">
        <f t="shared" si="39"/>
        <v>42446.780162037037</v>
      </c>
      <c r="S596" s="13">
        <f t="shared" si="37"/>
        <v>42476.780162037037</v>
      </c>
      <c r="T596">
        <f t="shared" si="38"/>
        <v>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>
        <f t="shared" si="36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t="s">
        <v>8315</v>
      </c>
      <c r="Q597" t="s">
        <v>8316</v>
      </c>
      <c r="R597" s="13">
        <f t="shared" si="39"/>
        <v>42083.069884259254</v>
      </c>
      <c r="S597" s="13">
        <f t="shared" si="37"/>
        <v>42128.069884259254</v>
      </c>
      <c r="T597">
        <f t="shared" si="38"/>
        <v>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>
        <f t="shared" si="36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t="s">
        <v>8315</v>
      </c>
      <c r="Q598" t="s">
        <v>8316</v>
      </c>
      <c r="R598" s="13">
        <f t="shared" si="39"/>
        <v>42646.896898148145</v>
      </c>
      <c r="S598" s="13">
        <f t="shared" si="37"/>
        <v>42676.896898148145</v>
      </c>
      <c r="T598">
        <f t="shared" si="38"/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>
        <f t="shared" si="36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t="s">
        <v>8315</v>
      </c>
      <c r="Q599" t="s">
        <v>8316</v>
      </c>
      <c r="R599" s="13">
        <f t="shared" si="39"/>
        <v>42545.705266203702</v>
      </c>
      <c r="S599" s="13">
        <f t="shared" si="37"/>
        <v>42582.666666666672</v>
      </c>
      <c r="T599">
        <f t="shared" si="38"/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>
        <f t="shared" si="36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t="s">
        <v>8315</v>
      </c>
      <c r="Q600" t="s">
        <v>8316</v>
      </c>
      <c r="R600" s="13">
        <f t="shared" si="39"/>
        <v>41948.00209490741</v>
      </c>
      <c r="S600" s="13">
        <f t="shared" si="37"/>
        <v>41978.00209490741</v>
      </c>
      <c r="T600">
        <f t="shared" si="38"/>
        <v>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>
        <f t="shared" si="36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t="s">
        <v>8315</v>
      </c>
      <c r="Q601" t="s">
        <v>8316</v>
      </c>
      <c r="R601" s="13">
        <f t="shared" si="39"/>
        <v>42047.812523148154</v>
      </c>
      <c r="S601" s="13">
        <f t="shared" si="37"/>
        <v>42071.636111111111</v>
      </c>
      <c r="T601">
        <f t="shared" si="38"/>
        <v>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>
        <f t="shared" si="36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t="s">
        <v>8315</v>
      </c>
      <c r="Q602" t="s">
        <v>8316</v>
      </c>
      <c r="R602" s="13">
        <f t="shared" si="39"/>
        <v>42073.798171296294</v>
      </c>
      <c r="S602" s="13">
        <f t="shared" si="37"/>
        <v>42133.798171296294</v>
      </c>
      <c r="T602">
        <f t="shared" si="38"/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>
        <f t="shared" si="36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t="s">
        <v>8315</v>
      </c>
      <c r="Q603" t="s">
        <v>8316</v>
      </c>
      <c r="R603" s="13">
        <f t="shared" si="39"/>
        <v>41969.858090277776</v>
      </c>
      <c r="S603" s="13">
        <f t="shared" si="37"/>
        <v>41999.858090277776</v>
      </c>
      <c r="T603">
        <f t="shared" si="38"/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>
        <f t="shared" si="36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t="s">
        <v>8315</v>
      </c>
      <c r="Q604" t="s">
        <v>8316</v>
      </c>
      <c r="R604" s="13">
        <f t="shared" si="39"/>
        <v>42143.79415509259</v>
      </c>
      <c r="S604" s="13">
        <f t="shared" si="37"/>
        <v>42173.79415509259</v>
      </c>
      <c r="T604">
        <f t="shared" si="38"/>
        <v>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>
        <f t="shared" si="36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t="s">
        <v>8315</v>
      </c>
      <c r="Q605" t="s">
        <v>8316</v>
      </c>
      <c r="R605" s="13">
        <f t="shared" si="39"/>
        <v>41835.639155092591</v>
      </c>
      <c r="S605" s="13">
        <f t="shared" si="37"/>
        <v>41865.639155092591</v>
      </c>
      <c r="T605">
        <f t="shared" si="38"/>
        <v>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>
        <f t="shared" si="36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t="s">
        <v>8315</v>
      </c>
      <c r="Q606" t="s">
        <v>8316</v>
      </c>
      <c r="R606" s="13">
        <f t="shared" si="39"/>
        <v>41849.035370370373</v>
      </c>
      <c r="S606" s="13">
        <f t="shared" si="37"/>
        <v>41879.035370370373</v>
      </c>
      <c r="T606">
        <f t="shared" si="38"/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>
        <f t="shared" si="36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t="s">
        <v>8315</v>
      </c>
      <c r="Q607" t="s">
        <v>8316</v>
      </c>
      <c r="R607" s="13">
        <f t="shared" si="39"/>
        <v>42194.357731481476</v>
      </c>
      <c r="S607" s="13">
        <f t="shared" si="37"/>
        <v>42239.357731481476</v>
      </c>
      <c r="T607">
        <f t="shared" si="38"/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>
        <f t="shared" si="36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t="s">
        <v>8315</v>
      </c>
      <c r="Q608" t="s">
        <v>8316</v>
      </c>
      <c r="R608" s="13">
        <f t="shared" si="39"/>
        <v>42102.650567129633</v>
      </c>
      <c r="S608" s="13">
        <f t="shared" si="37"/>
        <v>42148.625</v>
      </c>
      <c r="T608">
        <f t="shared" si="38"/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>
        <f t="shared" si="36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t="s">
        <v>8315</v>
      </c>
      <c r="Q609" t="s">
        <v>8316</v>
      </c>
      <c r="R609" s="13">
        <f t="shared" si="39"/>
        <v>42300.825648148151</v>
      </c>
      <c r="S609" s="13">
        <f t="shared" si="37"/>
        <v>42330.867314814815</v>
      </c>
      <c r="T609">
        <f t="shared" si="38"/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>
        <f t="shared" si="36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t="s">
        <v>8315</v>
      </c>
      <c r="Q610" t="s">
        <v>8316</v>
      </c>
      <c r="R610" s="13">
        <f t="shared" si="39"/>
        <v>42140.921064814815</v>
      </c>
      <c r="S610" s="13">
        <f t="shared" si="37"/>
        <v>42170.921064814815</v>
      </c>
      <c r="T610">
        <f t="shared" si="38"/>
        <v>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>
        <f t="shared" si="36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t="s">
        <v>8315</v>
      </c>
      <c r="Q611" t="s">
        <v>8316</v>
      </c>
      <c r="R611" s="13">
        <f t="shared" si="39"/>
        <v>42307.034074074079</v>
      </c>
      <c r="S611" s="13">
        <f t="shared" si="37"/>
        <v>42337.075740740736</v>
      </c>
      <c r="T611">
        <f t="shared" si="38"/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>
        <f t="shared" si="36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t="s">
        <v>8315</v>
      </c>
      <c r="Q612" t="s">
        <v>8316</v>
      </c>
      <c r="R612" s="13">
        <f t="shared" si="39"/>
        <v>42086.83085648148</v>
      </c>
      <c r="S612" s="13">
        <f t="shared" si="37"/>
        <v>42116.83085648148</v>
      </c>
      <c r="T612">
        <f t="shared" si="38"/>
        <v>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>
        <f t="shared" si="36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t="s">
        <v>8315</v>
      </c>
      <c r="Q613" t="s">
        <v>8316</v>
      </c>
      <c r="R613" s="13">
        <f t="shared" si="39"/>
        <v>42328.560613425929</v>
      </c>
      <c r="S613" s="13">
        <f t="shared" si="37"/>
        <v>42388.560613425929</v>
      </c>
      <c r="T613">
        <f t="shared" si="38"/>
        <v>2015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>
        <f t="shared" si="36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t="s">
        <v>8315</v>
      </c>
      <c r="Q614" t="s">
        <v>8316</v>
      </c>
      <c r="R614" s="13">
        <f t="shared" si="39"/>
        <v>42585.031782407401</v>
      </c>
      <c r="S614" s="13">
        <f t="shared" si="37"/>
        <v>42615.031782407401</v>
      </c>
      <c r="T614">
        <f t="shared" si="38"/>
        <v>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>
        <f t="shared" si="36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t="s">
        <v>8315</v>
      </c>
      <c r="Q615" t="s">
        <v>8316</v>
      </c>
      <c r="R615" s="13">
        <f t="shared" si="39"/>
        <v>42247.496759259258</v>
      </c>
      <c r="S615" s="13">
        <f t="shared" si="37"/>
        <v>42278.207638888889</v>
      </c>
      <c r="T615">
        <f t="shared" si="38"/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>
        <f t="shared" si="36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t="s">
        <v>8315</v>
      </c>
      <c r="Q616" t="s">
        <v>8316</v>
      </c>
      <c r="R616" s="13">
        <f t="shared" si="39"/>
        <v>42515.061805555553</v>
      </c>
      <c r="S616" s="13">
        <f t="shared" si="37"/>
        <v>42545.061805555553</v>
      </c>
      <c r="T616">
        <f t="shared" si="38"/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>
        <f t="shared" si="36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t="s">
        <v>8315</v>
      </c>
      <c r="Q617" t="s">
        <v>8316</v>
      </c>
      <c r="R617" s="13">
        <f t="shared" si="39"/>
        <v>42242.122210648144</v>
      </c>
      <c r="S617" s="13">
        <f t="shared" si="37"/>
        <v>42272.122210648144</v>
      </c>
      <c r="T617">
        <f t="shared" si="38"/>
        <v>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>
        <f t="shared" si="36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t="s">
        <v>8315</v>
      </c>
      <c r="Q618" t="s">
        <v>8316</v>
      </c>
      <c r="R618" s="13">
        <f t="shared" si="39"/>
        <v>42761.376238425932</v>
      </c>
      <c r="S618" s="13">
        <f t="shared" si="37"/>
        <v>42791.376238425932</v>
      </c>
      <c r="T618">
        <f t="shared" si="38"/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>
        <f t="shared" si="36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t="s">
        <v>8315</v>
      </c>
      <c r="Q619" t="s">
        <v>8316</v>
      </c>
      <c r="R619" s="13">
        <f t="shared" si="39"/>
        <v>42087.343090277776</v>
      </c>
      <c r="S619" s="13">
        <f t="shared" si="37"/>
        <v>42132.343090277776</v>
      </c>
      <c r="T619">
        <f t="shared" si="38"/>
        <v>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>
        <f t="shared" si="36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t="s">
        <v>8315</v>
      </c>
      <c r="Q620" t="s">
        <v>8316</v>
      </c>
      <c r="R620" s="13">
        <f t="shared" si="39"/>
        <v>42317.810219907406</v>
      </c>
      <c r="S620" s="13">
        <f t="shared" si="37"/>
        <v>42347.810219907406</v>
      </c>
      <c r="T620">
        <f t="shared" si="38"/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>
        <f t="shared" si="36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t="s">
        <v>8315</v>
      </c>
      <c r="Q621" t="s">
        <v>8316</v>
      </c>
      <c r="R621" s="13">
        <f t="shared" si="39"/>
        <v>41908.650347222225</v>
      </c>
      <c r="S621" s="13">
        <f t="shared" si="37"/>
        <v>41968.692013888889</v>
      </c>
      <c r="T621">
        <f t="shared" si="38"/>
        <v>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>
        <f t="shared" si="36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t="s">
        <v>8315</v>
      </c>
      <c r="Q622" t="s">
        <v>8316</v>
      </c>
      <c r="R622" s="13">
        <f t="shared" si="39"/>
        <v>41831.716874999998</v>
      </c>
      <c r="S622" s="13">
        <f t="shared" si="37"/>
        <v>41876.716874999998</v>
      </c>
      <c r="T622">
        <f t="shared" si="38"/>
        <v>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>
        <f t="shared" si="36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t="s">
        <v>8315</v>
      </c>
      <c r="Q623" t="s">
        <v>8316</v>
      </c>
      <c r="R623" s="13">
        <f t="shared" si="39"/>
        <v>42528.987696759257</v>
      </c>
      <c r="S623" s="13">
        <f t="shared" si="37"/>
        <v>42558.987696759257</v>
      </c>
      <c r="T623">
        <f t="shared" si="38"/>
        <v>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>
        <f t="shared" si="36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t="s">
        <v>8315</v>
      </c>
      <c r="Q624" t="s">
        <v>8316</v>
      </c>
      <c r="R624" s="13">
        <f t="shared" si="39"/>
        <v>42532.774745370371</v>
      </c>
      <c r="S624" s="13">
        <f t="shared" si="37"/>
        <v>42552.774745370371</v>
      </c>
      <c r="T624">
        <f t="shared" si="38"/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>
        <f t="shared" si="36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t="s">
        <v>8315</v>
      </c>
      <c r="Q625" t="s">
        <v>8316</v>
      </c>
      <c r="R625" s="13">
        <f t="shared" si="39"/>
        <v>42122.009224537032</v>
      </c>
      <c r="S625" s="13">
        <f t="shared" si="37"/>
        <v>42152.009224537032</v>
      </c>
      <c r="T625">
        <f t="shared" si="38"/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>
        <f t="shared" si="36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t="s">
        <v>8315</v>
      </c>
      <c r="Q626" t="s">
        <v>8316</v>
      </c>
      <c r="R626" s="13">
        <f t="shared" si="39"/>
        <v>42108.988900462966</v>
      </c>
      <c r="S626" s="13">
        <f t="shared" si="37"/>
        <v>42138.988900462966</v>
      </c>
      <c r="T626">
        <f t="shared" si="38"/>
        <v>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>
        <f t="shared" si="36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t="s">
        <v>8315</v>
      </c>
      <c r="Q627" t="s">
        <v>8316</v>
      </c>
      <c r="R627" s="13">
        <f t="shared" si="39"/>
        <v>42790.895567129628</v>
      </c>
      <c r="S627" s="13">
        <f t="shared" si="37"/>
        <v>42820.853900462964</v>
      </c>
      <c r="T627">
        <f t="shared" si="38"/>
        <v>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>
        <f t="shared" si="36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t="s">
        <v>8315</v>
      </c>
      <c r="Q628" t="s">
        <v>8316</v>
      </c>
      <c r="R628" s="13">
        <f t="shared" si="39"/>
        <v>42198.559479166666</v>
      </c>
      <c r="S628" s="13">
        <f t="shared" si="37"/>
        <v>42231.556944444441</v>
      </c>
      <c r="T628">
        <f t="shared" si="38"/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>
        <f t="shared" si="36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t="s">
        <v>8315</v>
      </c>
      <c r="Q629" t="s">
        <v>8316</v>
      </c>
      <c r="R629" s="13">
        <f t="shared" si="39"/>
        <v>42384.306840277779</v>
      </c>
      <c r="S629" s="13">
        <f t="shared" si="37"/>
        <v>42443.958333333328</v>
      </c>
      <c r="T629">
        <f t="shared" si="38"/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>
        <f t="shared" si="36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t="s">
        <v>8315</v>
      </c>
      <c r="Q630" t="s">
        <v>8316</v>
      </c>
      <c r="R630" s="13">
        <f t="shared" si="39"/>
        <v>41803.692789351851</v>
      </c>
      <c r="S630" s="13">
        <f t="shared" si="37"/>
        <v>41833.692789351851</v>
      </c>
      <c r="T630">
        <f t="shared" si="38"/>
        <v>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>
        <f t="shared" si="36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t="s">
        <v>8315</v>
      </c>
      <c r="Q631" t="s">
        <v>8316</v>
      </c>
      <c r="R631" s="13">
        <f t="shared" si="39"/>
        <v>42474.637824074074</v>
      </c>
      <c r="S631" s="13">
        <f t="shared" si="37"/>
        <v>42504.637824074074</v>
      </c>
      <c r="T631">
        <f t="shared" si="38"/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>
        <f t="shared" si="36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t="s">
        <v>8315</v>
      </c>
      <c r="Q632" t="s">
        <v>8316</v>
      </c>
      <c r="R632" s="13">
        <f t="shared" si="39"/>
        <v>42223.619456018518</v>
      </c>
      <c r="S632" s="13">
        <f t="shared" si="37"/>
        <v>42253.215277777781</v>
      </c>
      <c r="T632">
        <f t="shared" si="38"/>
        <v>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>
        <f t="shared" si="36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t="s">
        <v>8315</v>
      </c>
      <c r="Q633" t="s">
        <v>8316</v>
      </c>
      <c r="R633" s="13">
        <f t="shared" si="39"/>
        <v>42489.772326388891</v>
      </c>
      <c r="S633" s="13">
        <f t="shared" si="37"/>
        <v>42518.772326388891</v>
      </c>
      <c r="T633">
        <f t="shared" si="38"/>
        <v>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>
        <f t="shared" si="36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t="s">
        <v>8315</v>
      </c>
      <c r="Q634" t="s">
        <v>8316</v>
      </c>
      <c r="R634" s="13">
        <f t="shared" si="39"/>
        <v>42303.659317129626</v>
      </c>
      <c r="S634" s="13">
        <f t="shared" si="37"/>
        <v>42333.700983796298</v>
      </c>
      <c r="T634">
        <f t="shared" si="38"/>
        <v>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>
        <f t="shared" si="36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t="s">
        <v>8315</v>
      </c>
      <c r="Q635" t="s">
        <v>8316</v>
      </c>
      <c r="R635" s="13">
        <f t="shared" si="39"/>
        <v>42507.29932870371</v>
      </c>
      <c r="S635" s="13">
        <f t="shared" si="37"/>
        <v>42538.958333333328</v>
      </c>
      <c r="T635">
        <f t="shared" si="38"/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>
        <f t="shared" si="36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t="s">
        <v>8315</v>
      </c>
      <c r="Q636" t="s">
        <v>8316</v>
      </c>
      <c r="R636" s="13">
        <f t="shared" si="39"/>
        <v>42031.928576388891</v>
      </c>
      <c r="S636" s="13">
        <f t="shared" si="37"/>
        <v>42061.928576388891</v>
      </c>
      <c r="T636">
        <f t="shared" si="38"/>
        <v>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>
        <f t="shared" si="36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t="s">
        <v>8315</v>
      </c>
      <c r="Q637" t="s">
        <v>8316</v>
      </c>
      <c r="R637" s="13">
        <f t="shared" si="39"/>
        <v>42076.092152777783</v>
      </c>
      <c r="S637" s="13">
        <f t="shared" si="37"/>
        <v>42106.092152777783</v>
      </c>
      <c r="T637">
        <f t="shared" si="38"/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>
        <f t="shared" si="36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t="s">
        <v>8315</v>
      </c>
      <c r="Q638" t="s">
        <v>8316</v>
      </c>
      <c r="R638" s="13">
        <f t="shared" si="39"/>
        <v>42131.455439814818</v>
      </c>
      <c r="S638" s="13">
        <f t="shared" si="37"/>
        <v>42161.44930555555</v>
      </c>
      <c r="T638">
        <f t="shared" si="38"/>
        <v>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>
        <f t="shared" si="36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t="s">
        <v>8315</v>
      </c>
      <c r="Q639" t="s">
        <v>8316</v>
      </c>
      <c r="R639" s="13">
        <f t="shared" si="39"/>
        <v>42762.962013888886</v>
      </c>
      <c r="S639" s="13">
        <f t="shared" si="37"/>
        <v>42791.961111111115</v>
      </c>
      <c r="T639">
        <f t="shared" si="38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>
        <f t="shared" si="36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t="s">
        <v>8315</v>
      </c>
      <c r="Q640" t="s">
        <v>8316</v>
      </c>
      <c r="R640" s="13">
        <f t="shared" si="39"/>
        <v>42759.593310185184</v>
      </c>
      <c r="S640" s="13">
        <f t="shared" si="37"/>
        <v>42819.55164351852</v>
      </c>
      <c r="T640">
        <f t="shared" si="38"/>
        <v>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>
        <f t="shared" si="36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t="s">
        <v>8315</v>
      </c>
      <c r="Q641" t="s">
        <v>8316</v>
      </c>
      <c r="R641" s="13">
        <f t="shared" si="39"/>
        <v>41865.583275462966</v>
      </c>
      <c r="S641" s="13">
        <f t="shared" si="37"/>
        <v>41925.583275462966</v>
      </c>
      <c r="T641">
        <f t="shared" si="38"/>
        <v>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>
        <f t="shared" ref="F642:F705" si="4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t="s">
        <v>8315</v>
      </c>
      <c r="Q642" t="s">
        <v>8317</v>
      </c>
      <c r="R642" s="13">
        <f t="shared" si="39"/>
        <v>42683.420312500006</v>
      </c>
      <c r="S642" s="13">
        <f t="shared" si="37"/>
        <v>42698.958333333328</v>
      </c>
      <c r="T642">
        <f t="shared" si="38"/>
        <v>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>
        <f t="shared" si="4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t="s">
        <v>8315</v>
      </c>
      <c r="Q643" t="s">
        <v>8317</v>
      </c>
      <c r="R643" s="13">
        <f t="shared" si="39"/>
        <v>42199.57</v>
      </c>
      <c r="S643" s="13">
        <f t="shared" ref="S643:S706" si="41">(((J643/60)/60)/24)+DATE(1970, 1, 1)</f>
        <v>42229.57</v>
      </c>
      <c r="T643">
        <f t="shared" ref="T643:T706" si="42">YEAR(R643)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t="s">
        <v>8315</v>
      </c>
      <c r="Q644" t="s">
        <v>8317</v>
      </c>
      <c r="R644" s="13">
        <f t="shared" ref="R644:R707" si="43">(((K644/60)/60)/24)+DATE(1970, 1, 1)</f>
        <v>42199.651319444441</v>
      </c>
      <c r="S644" s="13">
        <f t="shared" si="41"/>
        <v>42235.651319444441</v>
      </c>
      <c r="T644">
        <f t="shared" si="42"/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t="s">
        <v>8315</v>
      </c>
      <c r="Q645" t="s">
        <v>8317</v>
      </c>
      <c r="R645" s="13">
        <f t="shared" si="43"/>
        <v>42100.642071759255</v>
      </c>
      <c r="S645" s="13">
        <f t="shared" si="41"/>
        <v>42155.642071759255</v>
      </c>
      <c r="T645">
        <f t="shared" si="42"/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t="s">
        <v>8315</v>
      </c>
      <c r="Q646" t="s">
        <v>8317</v>
      </c>
      <c r="R646" s="13">
        <f t="shared" si="43"/>
        <v>41898.665960648148</v>
      </c>
      <c r="S646" s="13">
        <f t="shared" si="41"/>
        <v>41941.041666666664</v>
      </c>
      <c r="T646">
        <f t="shared" si="42"/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t="s">
        <v>8315</v>
      </c>
      <c r="Q647" t="s">
        <v>8317</v>
      </c>
      <c r="R647" s="13">
        <f t="shared" si="43"/>
        <v>42564.026319444441</v>
      </c>
      <c r="S647" s="13">
        <f t="shared" si="41"/>
        <v>42594.026319444441</v>
      </c>
      <c r="T647">
        <f t="shared" si="42"/>
        <v>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t="s">
        <v>8315</v>
      </c>
      <c r="Q648" t="s">
        <v>8317</v>
      </c>
      <c r="R648" s="13">
        <f t="shared" si="43"/>
        <v>41832.852627314816</v>
      </c>
      <c r="S648" s="13">
        <f t="shared" si="41"/>
        <v>41862.852627314816</v>
      </c>
      <c r="T648">
        <f t="shared" si="42"/>
        <v>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t="s">
        <v>8315</v>
      </c>
      <c r="Q649" t="s">
        <v>8317</v>
      </c>
      <c r="R649" s="13">
        <f t="shared" si="43"/>
        <v>42416.767928240741</v>
      </c>
      <c r="S649" s="13">
        <f t="shared" si="41"/>
        <v>42446.726261574076</v>
      </c>
      <c r="T649">
        <f t="shared" si="42"/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t="s">
        <v>8315</v>
      </c>
      <c r="Q650" t="s">
        <v>8317</v>
      </c>
      <c r="R650" s="13">
        <f t="shared" si="43"/>
        <v>41891.693379629629</v>
      </c>
      <c r="S650" s="13">
        <f t="shared" si="41"/>
        <v>41926.693379629629</v>
      </c>
      <c r="T650">
        <f t="shared" si="42"/>
        <v>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t="s">
        <v>8315</v>
      </c>
      <c r="Q651" t="s">
        <v>8317</v>
      </c>
      <c r="R651" s="13">
        <f t="shared" si="43"/>
        <v>41877.912187499998</v>
      </c>
      <c r="S651" s="13">
        <f t="shared" si="41"/>
        <v>41898.912187499998</v>
      </c>
      <c r="T651">
        <f t="shared" si="42"/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t="s">
        <v>8315</v>
      </c>
      <c r="Q652" t="s">
        <v>8317</v>
      </c>
      <c r="R652" s="13">
        <f t="shared" si="43"/>
        <v>41932.036851851852</v>
      </c>
      <c r="S652" s="13">
        <f t="shared" si="41"/>
        <v>41992.078518518523</v>
      </c>
      <c r="T652">
        <f t="shared" si="42"/>
        <v>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t="s">
        <v>8315</v>
      </c>
      <c r="Q653" t="s">
        <v>8317</v>
      </c>
      <c r="R653" s="13">
        <f t="shared" si="43"/>
        <v>41956.017488425925</v>
      </c>
      <c r="S653" s="13">
        <f t="shared" si="41"/>
        <v>41986.017488425925</v>
      </c>
      <c r="T653">
        <f t="shared" si="42"/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t="s">
        <v>8315</v>
      </c>
      <c r="Q654" t="s">
        <v>8317</v>
      </c>
      <c r="R654" s="13">
        <f t="shared" si="43"/>
        <v>42675.690393518518</v>
      </c>
      <c r="S654" s="13">
        <f t="shared" si="41"/>
        <v>42705.732060185182</v>
      </c>
      <c r="T654">
        <f t="shared" si="42"/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t="s">
        <v>8315</v>
      </c>
      <c r="Q655" t="s">
        <v>8317</v>
      </c>
      <c r="R655" s="13">
        <f t="shared" si="43"/>
        <v>42199.618518518517</v>
      </c>
      <c r="S655" s="13">
        <f t="shared" si="41"/>
        <v>42236.618518518517</v>
      </c>
      <c r="T655">
        <f t="shared" si="42"/>
        <v>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t="s">
        <v>8315</v>
      </c>
      <c r="Q656" t="s">
        <v>8317</v>
      </c>
      <c r="R656" s="13">
        <f t="shared" si="43"/>
        <v>42163.957326388889</v>
      </c>
      <c r="S656" s="13">
        <f t="shared" si="41"/>
        <v>42193.957326388889</v>
      </c>
      <c r="T656">
        <f t="shared" si="42"/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t="s">
        <v>8315</v>
      </c>
      <c r="Q657" t="s">
        <v>8317</v>
      </c>
      <c r="R657" s="13">
        <f t="shared" si="43"/>
        <v>42045.957314814819</v>
      </c>
      <c r="S657" s="13">
        <f t="shared" si="41"/>
        <v>42075.915648148148</v>
      </c>
      <c r="T657">
        <f t="shared" si="42"/>
        <v>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t="s">
        <v>8315</v>
      </c>
      <c r="Q658" t="s">
        <v>8317</v>
      </c>
      <c r="R658" s="13">
        <f t="shared" si="43"/>
        <v>42417.804618055554</v>
      </c>
      <c r="S658" s="13">
        <f t="shared" si="41"/>
        <v>42477.762951388882</v>
      </c>
      <c r="T658">
        <f t="shared" si="42"/>
        <v>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t="s">
        <v>8315</v>
      </c>
      <c r="Q659" t="s">
        <v>8317</v>
      </c>
      <c r="R659" s="13">
        <f t="shared" si="43"/>
        <v>42331.84574074074</v>
      </c>
      <c r="S659" s="13">
        <f t="shared" si="41"/>
        <v>42361.84574074074</v>
      </c>
      <c r="T659">
        <f t="shared" si="42"/>
        <v>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t="s">
        <v>8315</v>
      </c>
      <c r="Q660" t="s">
        <v>8317</v>
      </c>
      <c r="R660" s="13">
        <f t="shared" si="43"/>
        <v>42179.160752314812</v>
      </c>
      <c r="S660" s="13">
        <f t="shared" si="41"/>
        <v>42211.75</v>
      </c>
      <c r="T660">
        <f t="shared" si="42"/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t="s">
        <v>8315</v>
      </c>
      <c r="Q661" t="s">
        <v>8317</v>
      </c>
      <c r="R661" s="13">
        <f t="shared" si="43"/>
        <v>42209.593692129631</v>
      </c>
      <c r="S661" s="13">
        <f t="shared" si="41"/>
        <v>42239.593692129631</v>
      </c>
      <c r="T661">
        <f t="shared" si="42"/>
        <v>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t="s">
        <v>8315</v>
      </c>
      <c r="Q662" t="s">
        <v>8317</v>
      </c>
      <c r="R662" s="13">
        <f t="shared" si="43"/>
        <v>41922.741655092592</v>
      </c>
      <c r="S662" s="13">
        <f t="shared" si="41"/>
        <v>41952.783321759263</v>
      </c>
      <c r="T662">
        <f t="shared" si="42"/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t="s">
        <v>8315</v>
      </c>
      <c r="Q663" t="s">
        <v>8317</v>
      </c>
      <c r="R663" s="13">
        <f t="shared" si="43"/>
        <v>42636.645358796297</v>
      </c>
      <c r="S663" s="13">
        <f t="shared" si="41"/>
        <v>42666.645358796297</v>
      </c>
      <c r="T663">
        <f t="shared" si="42"/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t="s">
        <v>8315</v>
      </c>
      <c r="Q664" t="s">
        <v>8317</v>
      </c>
      <c r="R664" s="13">
        <f t="shared" si="43"/>
        <v>41990.438043981485</v>
      </c>
      <c r="S664" s="13">
        <f t="shared" si="41"/>
        <v>42020.438043981485</v>
      </c>
      <c r="T664">
        <f t="shared" si="42"/>
        <v>2014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t="s">
        <v>8315</v>
      </c>
      <c r="Q665" t="s">
        <v>8317</v>
      </c>
      <c r="R665" s="13">
        <f t="shared" si="43"/>
        <v>42173.843240740738</v>
      </c>
      <c r="S665" s="13">
        <f t="shared" si="41"/>
        <v>42203.843240740738</v>
      </c>
      <c r="T665">
        <f t="shared" si="42"/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t="s">
        <v>8315</v>
      </c>
      <c r="Q666" t="s">
        <v>8317</v>
      </c>
      <c r="R666" s="13">
        <f t="shared" si="43"/>
        <v>42077.666377314818</v>
      </c>
      <c r="S666" s="13">
        <f t="shared" si="41"/>
        <v>42107.666377314818</v>
      </c>
      <c r="T666">
        <f t="shared" si="42"/>
        <v>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t="s">
        <v>8315</v>
      </c>
      <c r="Q667" t="s">
        <v>8317</v>
      </c>
      <c r="R667" s="13">
        <f t="shared" si="43"/>
        <v>42688.711354166662</v>
      </c>
      <c r="S667" s="13">
        <f t="shared" si="41"/>
        <v>42748.711354166662</v>
      </c>
      <c r="T667">
        <f t="shared" si="42"/>
        <v>2016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t="s">
        <v>8315</v>
      </c>
      <c r="Q668" t="s">
        <v>8317</v>
      </c>
      <c r="R668" s="13">
        <f t="shared" si="43"/>
        <v>41838.832152777781</v>
      </c>
      <c r="S668" s="13">
        <f t="shared" si="41"/>
        <v>41868.832152777781</v>
      </c>
      <c r="T668">
        <f t="shared" si="42"/>
        <v>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t="s">
        <v>8315</v>
      </c>
      <c r="Q669" t="s">
        <v>8317</v>
      </c>
      <c r="R669" s="13">
        <f t="shared" si="43"/>
        <v>42632.373414351852</v>
      </c>
      <c r="S669" s="13">
        <f t="shared" si="41"/>
        <v>42672.373414351852</v>
      </c>
      <c r="T669">
        <f t="shared" si="42"/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t="s">
        <v>8315</v>
      </c>
      <c r="Q670" t="s">
        <v>8317</v>
      </c>
      <c r="R670" s="13">
        <f t="shared" si="43"/>
        <v>42090.831273148149</v>
      </c>
      <c r="S670" s="13">
        <f t="shared" si="41"/>
        <v>42135.831273148149</v>
      </c>
      <c r="T670">
        <f t="shared" si="42"/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t="s">
        <v>8315</v>
      </c>
      <c r="Q671" t="s">
        <v>8317</v>
      </c>
      <c r="R671" s="13">
        <f t="shared" si="43"/>
        <v>42527.625671296293</v>
      </c>
      <c r="S671" s="13">
        <f t="shared" si="41"/>
        <v>42557.625671296293</v>
      </c>
      <c r="T671">
        <f t="shared" si="42"/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t="s">
        <v>8315</v>
      </c>
      <c r="Q672" t="s">
        <v>8317</v>
      </c>
      <c r="R672" s="13">
        <f t="shared" si="43"/>
        <v>42506.709722222222</v>
      </c>
      <c r="S672" s="13">
        <f t="shared" si="41"/>
        <v>42540.340277777781</v>
      </c>
      <c r="T672">
        <f t="shared" si="42"/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t="s">
        <v>8315</v>
      </c>
      <c r="Q673" t="s">
        <v>8317</v>
      </c>
      <c r="R673" s="13">
        <f t="shared" si="43"/>
        <v>41984.692731481482</v>
      </c>
      <c r="S673" s="13">
        <f t="shared" si="41"/>
        <v>42018.166666666672</v>
      </c>
      <c r="T673">
        <f t="shared" si="42"/>
        <v>2014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t="s">
        <v>8315</v>
      </c>
      <c r="Q674" t="s">
        <v>8317</v>
      </c>
      <c r="R674" s="13">
        <f t="shared" si="43"/>
        <v>41974.219490740739</v>
      </c>
      <c r="S674" s="13">
        <f t="shared" si="41"/>
        <v>42005.207638888889</v>
      </c>
      <c r="T674">
        <f t="shared" si="42"/>
        <v>2014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t="s">
        <v>8315</v>
      </c>
      <c r="Q675" t="s">
        <v>8317</v>
      </c>
      <c r="R675" s="13">
        <f t="shared" si="43"/>
        <v>41838.840474537035</v>
      </c>
      <c r="S675" s="13">
        <f t="shared" si="41"/>
        <v>41883.840474537035</v>
      </c>
      <c r="T675">
        <f t="shared" si="42"/>
        <v>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t="s">
        <v>8315</v>
      </c>
      <c r="Q676" t="s">
        <v>8317</v>
      </c>
      <c r="R676" s="13">
        <f t="shared" si="43"/>
        <v>41803.116053240738</v>
      </c>
      <c r="S676" s="13">
        <f t="shared" si="41"/>
        <v>41863.116053240738</v>
      </c>
      <c r="T676">
        <f t="shared" si="42"/>
        <v>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t="s">
        <v>8315</v>
      </c>
      <c r="Q677" t="s">
        <v>8317</v>
      </c>
      <c r="R677" s="13">
        <f t="shared" si="43"/>
        <v>41975.930601851855</v>
      </c>
      <c r="S677" s="13">
        <f t="shared" si="41"/>
        <v>42005.290972222225</v>
      </c>
      <c r="T677">
        <f t="shared" si="42"/>
        <v>2014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t="s">
        <v>8315</v>
      </c>
      <c r="Q678" t="s">
        <v>8317</v>
      </c>
      <c r="R678" s="13">
        <f t="shared" si="43"/>
        <v>42012.768298611118</v>
      </c>
      <c r="S678" s="13">
        <f t="shared" si="41"/>
        <v>42042.768298611118</v>
      </c>
      <c r="T678">
        <f t="shared" si="42"/>
        <v>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t="s">
        <v>8315</v>
      </c>
      <c r="Q679" t="s">
        <v>8317</v>
      </c>
      <c r="R679" s="13">
        <f t="shared" si="43"/>
        <v>42504.403877314813</v>
      </c>
      <c r="S679" s="13">
        <f t="shared" si="41"/>
        <v>42549.403877314813</v>
      </c>
      <c r="T679">
        <f t="shared" si="42"/>
        <v>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t="s">
        <v>8315</v>
      </c>
      <c r="Q680" t="s">
        <v>8317</v>
      </c>
      <c r="R680" s="13">
        <f t="shared" si="43"/>
        <v>42481.376597222217</v>
      </c>
      <c r="S680" s="13">
        <f t="shared" si="41"/>
        <v>42511.376597222217</v>
      </c>
      <c r="T680">
        <f t="shared" si="42"/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t="s">
        <v>8315</v>
      </c>
      <c r="Q681" t="s">
        <v>8317</v>
      </c>
      <c r="R681" s="13">
        <f t="shared" si="43"/>
        <v>42556.695706018523</v>
      </c>
      <c r="S681" s="13">
        <f t="shared" si="41"/>
        <v>42616.695706018523</v>
      </c>
      <c r="T681">
        <f t="shared" si="42"/>
        <v>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t="s">
        <v>8315</v>
      </c>
      <c r="Q682" t="s">
        <v>8317</v>
      </c>
      <c r="R682" s="13">
        <f t="shared" si="43"/>
        <v>41864.501516203702</v>
      </c>
      <c r="S682" s="13">
        <f t="shared" si="41"/>
        <v>41899.501516203702</v>
      </c>
      <c r="T682">
        <f t="shared" si="42"/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t="s">
        <v>8315</v>
      </c>
      <c r="Q683" t="s">
        <v>8317</v>
      </c>
      <c r="R683" s="13">
        <f t="shared" si="43"/>
        <v>42639.805601851855</v>
      </c>
      <c r="S683" s="13">
        <f t="shared" si="41"/>
        <v>42669.805601851855</v>
      </c>
      <c r="T683">
        <f t="shared" si="42"/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t="s">
        <v>8315</v>
      </c>
      <c r="Q684" t="s">
        <v>8317</v>
      </c>
      <c r="R684" s="13">
        <f t="shared" si="43"/>
        <v>42778.765300925923</v>
      </c>
      <c r="S684" s="13">
        <f t="shared" si="41"/>
        <v>42808.723634259266</v>
      </c>
      <c r="T684">
        <f t="shared" si="42"/>
        <v>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t="s">
        <v>8315</v>
      </c>
      <c r="Q685" t="s">
        <v>8317</v>
      </c>
      <c r="R685" s="13">
        <f t="shared" si="43"/>
        <v>42634.900046296301</v>
      </c>
      <c r="S685" s="13">
        <f t="shared" si="41"/>
        <v>42674.900046296301</v>
      </c>
      <c r="T685">
        <f t="shared" si="42"/>
        <v>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t="s">
        <v>8315</v>
      </c>
      <c r="Q686" t="s">
        <v>8317</v>
      </c>
      <c r="R686" s="13">
        <f t="shared" si="43"/>
        <v>41809.473275462966</v>
      </c>
      <c r="S686" s="13">
        <f t="shared" si="41"/>
        <v>41845.125</v>
      </c>
      <c r="T686">
        <f t="shared" si="42"/>
        <v>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t="s">
        <v>8315</v>
      </c>
      <c r="Q687" t="s">
        <v>8317</v>
      </c>
      <c r="R687" s="13">
        <f t="shared" si="43"/>
        <v>41971.866574074069</v>
      </c>
      <c r="S687" s="13">
        <f t="shared" si="41"/>
        <v>42016.866574074069</v>
      </c>
      <c r="T687">
        <f t="shared" si="42"/>
        <v>2014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t="s">
        <v>8315</v>
      </c>
      <c r="Q688" t="s">
        <v>8317</v>
      </c>
      <c r="R688" s="13">
        <f t="shared" si="43"/>
        <v>42189.673263888893</v>
      </c>
      <c r="S688" s="13">
        <f t="shared" si="41"/>
        <v>42219.673263888893</v>
      </c>
      <c r="T688">
        <f t="shared" si="42"/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t="s">
        <v>8315</v>
      </c>
      <c r="Q689" t="s">
        <v>8317</v>
      </c>
      <c r="R689" s="13">
        <f t="shared" si="43"/>
        <v>42711.750613425931</v>
      </c>
      <c r="S689" s="13">
        <f t="shared" si="41"/>
        <v>42771.750613425931</v>
      </c>
      <c r="T689">
        <f t="shared" si="42"/>
        <v>2016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t="s">
        <v>8315</v>
      </c>
      <c r="Q690" t="s">
        <v>8317</v>
      </c>
      <c r="R690" s="13">
        <f t="shared" si="43"/>
        <v>42262.104780092588</v>
      </c>
      <c r="S690" s="13">
        <f t="shared" si="41"/>
        <v>42292.104780092588</v>
      </c>
      <c r="T690">
        <f t="shared" si="42"/>
        <v>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t="s">
        <v>8315</v>
      </c>
      <c r="Q691" t="s">
        <v>8317</v>
      </c>
      <c r="R691" s="13">
        <f t="shared" si="43"/>
        <v>42675.66778935185</v>
      </c>
      <c r="S691" s="13">
        <f t="shared" si="41"/>
        <v>42712.207638888889</v>
      </c>
      <c r="T691">
        <f t="shared" si="42"/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t="s">
        <v>8315</v>
      </c>
      <c r="Q692" t="s">
        <v>8317</v>
      </c>
      <c r="R692" s="13">
        <f t="shared" si="43"/>
        <v>42579.634733796294</v>
      </c>
      <c r="S692" s="13">
        <f t="shared" si="41"/>
        <v>42622.25</v>
      </c>
      <c r="T692">
        <f t="shared" si="42"/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t="s">
        <v>8315</v>
      </c>
      <c r="Q693" t="s">
        <v>8317</v>
      </c>
      <c r="R693" s="13">
        <f t="shared" si="43"/>
        <v>42158.028310185182</v>
      </c>
      <c r="S693" s="13">
        <f t="shared" si="41"/>
        <v>42186.028310185182</v>
      </c>
      <c r="T693">
        <f t="shared" si="42"/>
        <v>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t="s">
        <v>8315</v>
      </c>
      <c r="Q694" t="s">
        <v>8317</v>
      </c>
      <c r="R694" s="13">
        <f t="shared" si="43"/>
        <v>42696.37572916667</v>
      </c>
      <c r="S694" s="13">
        <f t="shared" si="41"/>
        <v>42726.37572916667</v>
      </c>
      <c r="T694">
        <f t="shared" si="42"/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t="s">
        <v>8315</v>
      </c>
      <c r="Q695" t="s">
        <v>8317</v>
      </c>
      <c r="R695" s="13">
        <f t="shared" si="43"/>
        <v>42094.808182870373</v>
      </c>
      <c r="S695" s="13">
        <f t="shared" si="41"/>
        <v>42124.808182870373</v>
      </c>
      <c r="T695">
        <f t="shared" si="42"/>
        <v>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t="s">
        <v>8315</v>
      </c>
      <c r="Q696" t="s">
        <v>8317</v>
      </c>
      <c r="R696" s="13">
        <f t="shared" si="43"/>
        <v>42737.663877314815</v>
      </c>
      <c r="S696" s="13">
        <f t="shared" si="41"/>
        <v>42767.663877314815</v>
      </c>
      <c r="T696">
        <f t="shared" si="42"/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t="s">
        <v>8315</v>
      </c>
      <c r="Q697" t="s">
        <v>8317</v>
      </c>
      <c r="R697" s="13">
        <f t="shared" si="43"/>
        <v>41913.521064814813</v>
      </c>
      <c r="S697" s="13">
        <f t="shared" si="41"/>
        <v>41943.521064814813</v>
      </c>
      <c r="T697">
        <f t="shared" si="42"/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t="s">
        <v>8315</v>
      </c>
      <c r="Q698" t="s">
        <v>8317</v>
      </c>
      <c r="R698" s="13">
        <f t="shared" si="43"/>
        <v>41815.927106481482</v>
      </c>
      <c r="S698" s="13">
        <f t="shared" si="41"/>
        <v>41845.927106481482</v>
      </c>
      <c r="T698">
        <f t="shared" si="42"/>
        <v>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t="s">
        <v>8315</v>
      </c>
      <c r="Q699" t="s">
        <v>8317</v>
      </c>
      <c r="R699" s="13">
        <f t="shared" si="43"/>
        <v>42388.523020833338</v>
      </c>
      <c r="S699" s="13">
        <f t="shared" si="41"/>
        <v>42403.523020833338</v>
      </c>
      <c r="T699">
        <f t="shared" si="42"/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>
        <f t="shared" si="4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t="s">
        <v>8315</v>
      </c>
      <c r="Q700" t="s">
        <v>8317</v>
      </c>
      <c r="R700" s="13">
        <f t="shared" si="43"/>
        <v>41866.931076388886</v>
      </c>
      <c r="S700" s="13">
        <f t="shared" si="41"/>
        <v>41900.083333333336</v>
      </c>
      <c r="T700">
        <f t="shared" si="42"/>
        <v>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>
        <f t="shared" si="4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t="s">
        <v>8315</v>
      </c>
      <c r="Q701" t="s">
        <v>8317</v>
      </c>
      <c r="R701" s="13">
        <f t="shared" si="43"/>
        <v>41563.485509259262</v>
      </c>
      <c r="S701" s="13">
        <f t="shared" si="41"/>
        <v>41600.666666666664</v>
      </c>
      <c r="T701">
        <f t="shared" si="42"/>
        <v>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>
        <f t="shared" si="4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t="s">
        <v>8315</v>
      </c>
      <c r="Q702" t="s">
        <v>8317</v>
      </c>
      <c r="R702" s="13">
        <f t="shared" si="43"/>
        <v>42715.688437500001</v>
      </c>
      <c r="S702" s="13">
        <f t="shared" si="41"/>
        <v>42745.688437500001</v>
      </c>
      <c r="T702">
        <f t="shared" si="42"/>
        <v>2016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>
        <f t="shared" si="4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t="s">
        <v>8315</v>
      </c>
      <c r="Q703" t="s">
        <v>8317</v>
      </c>
      <c r="R703" s="13">
        <f t="shared" si="43"/>
        <v>41813.662962962961</v>
      </c>
      <c r="S703" s="13">
        <f t="shared" si="41"/>
        <v>41843.662962962961</v>
      </c>
      <c r="T703">
        <f t="shared" si="42"/>
        <v>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>
        <f t="shared" si="4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t="s">
        <v>8315</v>
      </c>
      <c r="Q704" t="s">
        <v>8317</v>
      </c>
      <c r="R704" s="13">
        <f t="shared" si="43"/>
        <v>42668.726701388892</v>
      </c>
      <c r="S704" s="13">
        <f t="shared" si="41"/>
        <v>42698.768368055549</v>
      </c>
      <c r="T704">
        <f t="shared" si="42"/>
        <v>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>
        <f t="shared" si="4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t="s">
        <v>8315</v>
      </c>
      <c r="Q705" t="s">
        <v>8317</v>
      </c>
      <c r="R705" s="13">
        <f t="shared" si="43"/>
        <v>42711.950798611113</v>
      </c>
      <c r="S705" s="13">
        <f t="shared" si="41"/>
        <v>42766.98055555555</v>
      </c>
      <c r="T705">
        <f t="shared" si="42"/>
        <v>2016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>
        <f t="shared" ref="F706:F769" si="44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t="s">
        <v>8315</v>
      </c>
      <c r="Q706" t="s">
        <v>8317</v>
      </c>
      <c r="R706" s="13">
        <f t="shared" si="43"/>
        <v>42726.192916666667</v>
      </c>
      <c r="S706" s="13">
        <f t="shared" si="41"/>
        <v>42786.192916666667</v>
      </c>
      <c r="T706">
        <f t="shared" si="42"/>
        <v>2016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>
        <f t="shared" si="44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t="s">
        <v>8315</v>
      </c>
      <c r="Q707" t="s">
        <v>8317</v>
      </c>
      <c r="R707" s="13">
        <f t="shared" si="43"/>
        <v>42726.491643518515</v>
      </c>
      <c r="S707" s="13">
        <f t="shared" ref="S707:S770" si="45">(((J707/60)/60)/24)+DATE(1970, 1, 1)</f>
        <v>42756.491643518515</v>
      </c>
      <c r="T707">
        <f t="shared" ref="T707:T770" si="46">YEAR(R707)</f>
        <v>2016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>
        <f t="shared" si="44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t="s">
        <v>8315</v>
      </c>
      <c r="Q708" t="s">
        <v>8317</v>
      </c>
      <c r="R708" s="13">
        <f t="shared" ref="R708:R771" si="47">(((K708/60)/60)/24)+DATE(1970, 1, 1)</f>
        <v>42676.995173611111</v>
      </c>
      <c r="S708" s="13">
        <f t="shared" si="45"/>
        <v>42718.777083333334</v>
      </c>
      <c r="T708">
        <f t="shared" si="46"/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>
        <f t="shared" si="44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t="s">
        <v>8315</v>
      </c>
      <c r="Q709" t="s">
        <v>8317</v>
      </c>
      <c r="R709" s="13">
        <f t="shared" si="47"/>
        <v>42696.663506944446</v>
      </c>
      <c r="S709" s="13">
        <f t="shared" si="45"/>
        <v>42736.663506944446</v>
      </c>
      <c r="T709">
        <f t="shared" si="46"/>
        <v>2016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>
        <f t="shared" si="44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t="s">
        <v>8315</v>
      </c>
      <c r="Q710" t="s">
        <v>8317</v>
      </c>
      <c r="R710" s="13">
        <f t="shared" si="47"/>
        <v>41835.581018518518</v>
      </c>
      <c r="S710" s="13">
        <f t="shared" si="45"/>
        <v>41895.581018518518</v>
      </c>
      <c r="T710">
        <f t="shared" si="46"/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>
        <f t="shared" si="44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t="s">
        <v>8315</v>
      </c>
      <c r="Q711" t="s">
        <v>8317</v>
      </c>
      <c r="R711" s="13">
        <f t="shared" si="47"/>
        <v>41948.041192129633</v>
      </c>
      <c r="S711" s="13">
        <f t="shared" si="45"/>
        <v>41978.041192129633</v>
      </c>
      <c r="T711">
        <f t="shared" si="46"/>
        <v>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>
        <f t="shared" si="44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t="s">
        <v>8315</v>
      </c>
      <c r="Q712" t="s">
        <v>8317</v>
      </c>
      <c r="R712" s="13">
        <f t="shared" si="47"/>
        <v>41837.984976851854</v>
      </c>
      <c r="S712" s="13">
        <f t="shared" si="45"/>
        <v>41871.030555555553</v>
      </c>
      <c r="T712">
        <f t="shared" si="46"/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>
        <f t="shared" si="44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t="s">
        <v>8315</v>
      </c>
      <c r="Q713" t="s">
        <v>8317</v>
      </c>
      <c r="R713" s="13">
        <f t="shared" si="47"/>
        <v>42678.459120370375</v>
      </c>
      <c r="S713" s="13">
        <f t="shared" si="45"/>
        <v>42718.500787037032</v>
      </c>
      <c r="T713">
        <f t="shared" si="46"/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>
        <f t="shared" si="44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t="s">
        <v>8315</v>
      </c>
      <c r="Q714" t="s">
        <v>8317</v>
      </c>
      <c r="R714" s="13">
        <f t="shared" si="47"/>
        <v>42384.680925925932</v>
      </c>
      <c r="S714" s="13">
        <f t="shared" si="45"/>
        <v>42414.680925925932</v>
      </c>
      <c r="T714">
        <f t="shared" si="46"/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>
        <f t="shared" si="44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t="s">
        <v>8315</v>
      </c>
      <c r="Q715" t="s">
        <v>8317</v>
      </c>
      <c r="R715" s="13">
        <f t="shared" si="47"/>
        <v>42496.529305555552</v>
      </c>
      <c r="S715" s="13">
        <f t="shared" si="45"/>
        <v>42526.529305555552</v>
      </c>
      <c r="T715">
        <f t="shared" si="46"/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>
        <f t="shared" si="44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t="s">
        <v>8315</v>
      </c>
      <c r="Q716" t="s">
        <v>8317</v>
      </c>
      <c r="R716" s="13">
        <f t="shared" si="47"/>
        <v>42734.787986111114</v>
      </c>
      <c r="S716" s="13">
        <f t="shared" si="45"/>
        <v>42794.787986111114</v>
      </c>
      <c r="T716">
        <f t="shared" si="46"/>
        <v>2016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>
        <f t="shared" si="44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t="s">
        <v>8315</v>
      </c>
      <c r="Q717" t="s">
        <v>8317</v>
      </c>
      <c r="R717" s="13">
        <f t="shared" si="47"/>
        <v>42273.090740740736</v>
      </c>
      <c r="S717" s="13">
        <f t="shared" si="45"/>
        <v>42313.132407407407</v>
      </c>
      <c r="T717">
        <f t="shared" si="46"/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>
        <f t="shared" si="44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t="s">
        <v>8315</v>
      </c>
      <c r="Q718" t="s">
        <v>8317</v>
      </c>
      <c r="R718" s="13">
        <f t="shared" si="47"/>
        <v>41940.658645833333</v>
      </c>
      <c r="S718" s="13">
        <f t="shared" si="45"/>
        <v>41974</v>
      </c>
      <c r="T718">
        <f t="shared" si="46"/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>
        <f t="shared" si="44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t="s">
        <v>8315</v>
      </c>
      <c r="Q719" t="s">
        <v>8317</v>
      </c>
      <c r="R719" s="13">
        <f t="shared" si="47"/>
        <v>41857.854189814818</v>
      </c>
      <c r="S719" s="13">
        <f t="shared" si="45"/>
        <v>41887.854189814818</v>
      </c>
      <c r="T719">
        <f t="shared" si="46"/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>
        <f t="shared" si="44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t="s">
        <v>8315</v>
      </c>
      <c r="Q720" t="s">
        <v>8317</v>
      </c>
      <c r="R720" s="13">
        <f t="shared" si="47"/>
        <v>42752.845451388886</v>
      </c>
      <c r="S720" s="13">
        <f t="shared" si="45"/>
        <v>42784.249305555553</v>
      </c>
      <c r="T720">
        <f t="shared" si="46"/>
        <v>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>
        <f t="shared" si="44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t="s">
        <v>8315</v>
      </c>
      <c r="Q721" t="s">
        <v>8317</v>
      </c>
      <c r="R721" s="13">
        <f t="shared" si="47"/>
        <v>42409.040231481486</v>
      </c>
      <c r="S721" s="13">
        <f t="shared" si="45"/>
        <v>42423.040231481486</v>
      </c>
      <c r="T721">
        <f t="shared" si="46"/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>
        <f t="shared" si="44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t="s">
        <v>8318</v>
      </c>
      <c r="Q722" t="s">
        <v>8319</v>
      </c>
      <c r="R722" s="13">
        <f t="shared" si="47"/>
        <v>40909.649201388893</v>
      </c>
      <c r="S722" s="13">
        <f t="shared" si="45"/>
        <v>40937.649201388893</v>
      </c>
      <c r="T722">
        <f t="shared" si="46"/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>
        <f t="shared" si="44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t="s">
        <v>8318</v>
      </c>
      <c r="Q723" t="s">
        <v>8319</v>
      </c>
      <c r="R723" s="13">
        <f t="shared" si="47"/>
        <v>41807.571840277778</v>
      </c>
      <c r="S723" s="13">
        <f t="shared" si="45"/>
        <v>41852.571840277778</v>
      </c>
      <c r="T723">
        <f t="shared" si="46"/>
        <v>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>
        <f t="shared" si="44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t="s">
        <v>8318</v>
      </c>
      <c r="Q724" t="s">
        <v>8319</v>
      </c>
      <c r="R724" s="13">
        <f t="shared" si="47"/>
        <v>40977.805300925924</v>
      </c>
      <c r="S724" s="13">
        <f t="shared" si="45"/>
        <v>41007.76363425926</v>
      </c>
      <c r="T724">
        <f t="shared" si="46"/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>
        <f t="shared" si="44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t="s">
        <v>8318</v>
      </c>
      <c r="Q725" t="s">
        <v>8319</v>
      </c>
      <c r="R725" s="13">
        <f t="shared" si="47"/>
        <v>42184.816539351858</v>
      </c>
      <c r="S725" s="13">
        <f t="shared" si="45"/>
        <v>42215.165972222225</v>
      </c>
      <c r="T725">
        <f t="shared" si="46"/>
        <v>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>
        <f t="shared" si="44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t="s">
        <v>8318</v>
      </c>
      <c r="Q726" t="s">
        <v>8319</v>
      </c>
      <c r="R726" s="13">
        <f t="shared" si="47"/>
        <v>40694.638460648144</v>
      </c>
      <c r="S726" s="13">
        <f t="shared" si="45"/>
        <v>40724.638460648144</v>
      </c>
      <c r="T726">
        <f t="shared" si="46"/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>
        <f t="shared" si="44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t="s">
        <v>8318</v>
      </c>
      <c r="Q727" t="s">
        <v>8319</v>
      </c>
      <c r="R727" s="13">
        <f t="shared" si="47"/>
        <v>42321.626296296294</v>
      </c>
      <c r="S727" s="13">
        <f t="shared" si="45"/>
        <v>42351.626296296294</v>
      </c>
      <c r="T727">
        <f t="shared" si="46"/>
        <v>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>
        <f t="shared" si="44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t="s">
        <v>8318</v>
      </c>
      <c r="Q728" t="s">
        <v>8319</v>
      </c>
      <c r="R728" s="13">
        <f t="shared" si="47"/>
        <v>41346.042673611111</v>
      </c>
      <c r="S728" s="13">
        <f t="shared" si="45"/>
        <v>41376.042673611111</v>
      </c>
      <c r="T728">
        <f t="shared" si="46"/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>
        <f t="shared" si="44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t="s">
        <v>8318</v>
      </c>
      <c r="Q729" t="s">
        <v>8319</v>
      </c>
      <c r="R729" s="13">
        <f t="shared" si="47"/>
        <v>41247.020243055551</v>
      </c>
      <c r="S729" s="13">
        <f t="shared" si="45"/>
        <v>41288.888888888891</v>
      </c>
      <c r="T729">
        <f t="shared" si="46"/>
        <v>2012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>
        <f t="shared" si="44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t="s">
        <v>8318</v>
      </c>
      <c r="Q730" t="s">
        <v>8319</v>
      </c>
      <c r="R730" s="13">
        <f t="shared" si="47"/>
        <v>40731.837465277778</v>
      </c>
      <c r="S730" s="13">
        <f t="shared" si="45"/>
        <v>40776.837465277778</v>
      </c>
      <c r="T730">
        <f t="shared" si="46"/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>
        <f t="shared" si="44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t="s">
        <v>8318</v>
      </c>
      <c r="Q731" t="s">
        <v>8319</v>
      </c>
      <c r="R731" s="13">
        <f t="shared" si="47"/>
        <v>41111.185891203706</v>
      </c>
      <c r="S731" s="13">
        <f t="shared" si="45"/>
        <v>41171.185891203706</v>
      </c>
      <c r="T731">
        <f t="shared" si="46"/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>
        <f t="shared" si="44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t="s">
        <v>8318</v>
      </c>
      <c r="Q732" t="s">
        <v>8319</v>
      </c>
      <c r="R732" s="13">
        <f t="shared" si="47"/>
        <v>40854.745266203703</v>
      </c>
      <c r="S732" s="13">
        <f t="shared" si="45"/>
        <v>40884.745266203703</v>
      </c>
      <c r="T732">
        <f t="shared" si="46"/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>
        <f t="shared" si="44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t="s">
        <v>8318</v>
      </c>
      <c r="Q733" t="s">
        <v>8319</v>
      </c>
      <c r="R733" s="13">
        <f t="shared" si="47"/>
        <v>40879.795682870368</v>
      </c>
      <c r="S733" s="13">
        <f t="shared" si="45"/>
        <v>40930.25</v>
      </c>
      <c r="T733">
        <f t="shared" si="46"/>
        <v>2011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>
        <f t="shared" si="44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t="s">
        <v>8318</v>
      </c>
      <c r="Q734" t="s">
        <v>8319</v>
      </c>
      <c r="R734" s="13">
        <f t="shared" si="47"/>
        <v>41486.424317129626</v>
      </c>
      <c r="S734" s="13">
        <f t="shared" si="45"/>
        <v>41546.424317129626</v>
      </c>
      <c r="T734">
        <f t="shared" si="46"/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>
        <f t="shared" si="44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t="s">
        <v>8318</v>
      </c>
      <c r="Q735" t="s">
        <v>8319</v>
      </c>
      <c r="R735" s="13">
        <f t="shared" si="47"/>
        <v>41598.420046296298</v>
      </c>
      <c r="S735" s="13">
        <f t="shared" si="45"/>
        <v>41628.420046296298</v>
      </c>
      <c r="T735">
        <f t="shared" si="46"/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>
        <f t="shared" si="44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t="s">
        <v>8318</v>
      </c>
      <c r="Q736" t="s">
        <v>8319</v>
      </c>
      <c r="R736" s="13">
        <f t="shared" si="47"/>
        <v>42102.164583333331</v>
      </c>
      <c r="S736" s="13">
        <f t="shared" si="45"/>
        <v>42133.208333333328</v>
      </c>
      <c r="T736">
        <f t="shared" si="46"/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>
        <f t="shared" si="44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t="s">
        <v>8318</v>
      </c>
      <c r="Q737" t="s">
        <v>8319</v>
      </c>
      <c r="R737" s="13">
        <f t="shared" si="47"/>
        <v>41946.029467592591</v>
      </c>
      <c r="S737" s="13">
        <f t="shared" si="45"/>
        <v>41977.027083333334</v>
      </c>
      <c r="T737">
        <f t="shared" si="46"/>
        <v>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>
        <f t="shared" si="44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t="s">
        <v>8318</v>
      </c>
      <c r="Q738" t="s">
        <v>8319</v>
      </c>
      <c r="R738" s="13">
        <f t="shared" si="47"/>
        <v>41579.734259259261</v>
      </c>
      <c r="S738" s="13">
        <f t="shared" si="45"/>
        <v>41599.207638888889</v>
      </c>
      <c r="T738">
        <f t="shared" si="46"/>
        <v>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>
        <f t="shared" si="44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t="s">
        <v>8318</v>
      </c>
      <c r="Q739" t="s">
        <v>8319</v>
      </c>
      <c r="R739" s="13">
        <f t="shared" si="47"/>
        <v>41667.275312500002</v>
      </c>
      <c r="S739" s="13">
        <f t="shared" si="45"/>
        <v>41684.833333333336</v>
      </c>
      <c r="T739">
        <f t="shared" si="46"/>
        <v>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>
        <f t="shared" si="44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t="s">
        <v>8318</v>
      </c>
      <c r="Q740" t="s">
        <v>8319</v>
      </c>
      <c r="R740" s="13">
        <f t="shared" si="47"/>
        <v>41943.604097222218</v>
      </c>
      <c r="S740" s="13">
        <f t="shared" si="45"/>
        <v>41974.207638888889</v>
      </c>
      <c r="T740">
        <f t="shared" si="46"/>
        <v>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>
        <f t="shared" si="44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t="s">
        <v>8318</v>
      </c>
      <c r="Q741" t="s">
        <v>8319</v>
      </c>
      <c r="R741" s="13">
        <f t="shared" si="47"/>
        <v>41829.502650462964</v>
      </c>
      <c r="S741" s="13">
        <f t="shared" si="45"/>
        <v>41862.502650462964</v>
      </c>
      <c r="T741">
        <f t="shared" si="46"/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>
        <f t="shared" si="44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t="s">
        <v>8318</v>
      </c>
      <c r="Q742" t="s">
        <v>8319</v>
      </c>
      <c r="R742" s="13">
        <f t="shared" si="47"/>
        <v>42162.146782407406</v>
      </c>
      <c r="S742" s="13">
        <f t="shared" si="45"/>
        <v>42176.146782407406</v>
      </c>
      <c r="T742">
        <f t="shared" si="46"/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>
        <f t="shared" si="44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t="s">
        <v>8318</v>
      </c>
      <c r="Q743" t="s">
        <v>8319</v>
      </c>
      <c r="R743" s="13">
        <f t="shared" si="47"/>
        <v>41401.648217592592</v>
      </c>
      <c r="S743" s="13">
        <f t="shared" si="45"/>
        <v>41436.648217592592</v>
      </c>
      <c r="T743">
        <f t="shared" si="46"/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>
        <f t="shared" si="44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t="s">
        <v>8318</v>
      </c>
      <c r="Q744" t="s">
        <v>8319</v>
      </c>
      <c r="R744" s="13">
        <f t="shared" si="47"/>
        <v>41689.917962962965</v>
      </c>
      <c r="S744" s="13">
        <f t="shared" si="45"/>
        <v>41719.876296296294</v>
      </c>
      <c r="T744">
        <f t="shared" si="46"/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>
        <f t="shared" si="44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t="s">
        <v>8318</v>
      </c>
      <c r="Q745" t="s">
        <v>8319</v>
      </c>
      <c r="R745" s="13">
        <f t="shared" si="47"/>
        <v>40990.709317129629</v>
      </c>
      <c r="S745" s="13">
        <f t="shared" si="45"/>
        <v>41015.875</v>
      </c>
      <c r="T745">
        <f t="shared" si="46"/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>
        <f t="shared" si="44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t="s">
        <v>8318</v>
      </c>
      <c r="Q746" t="s">
        <v>8319</v>
      </c>
      <c r="R746" s="13">
        <f t="shared" si="47"/>
        <v>41226.95721064815</v>
      </c>
      <c r="S746" s="13">
        <f t="shared" si="45"/>
        <v>41256.95721064815</v>
      </c>
      <c r="T746">
        <f t="shared" si="46"/>
        <v>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>
        <f t="shared" si="44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t="s">
        <v>8318</v>
      </c>
      <c r="Q747" t="s">
        <v>8319</v>
      </c>
      <c r="R747" s="13">
        <f t="shared" si="47"/>
        <v>41367.572280092594</v>
      </c>
      <c r="S747" s="13">
        <f t="shared" si="45"/>
        <v>41397.572280092594</v>
      </c>
      <c r="T747">
        <f t="shared" si="46"/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>
        <f t="shared" si="44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t="s">
        <v>8318</v>
      </c>
      <c r="Q748" t="s">
        <v>8319</v>
      </c>
      <c r="R748" s="13">
        <f t="shared" si="47"/>
        <v>41157.042928240742</v>
      </c>
      <c r="S748" s="13">
        <f t="shared" si="45"/>
        <v>41175.165972222225</v>
      </c>
      <c r="T748">
        <f t="shared" si="46"/>
        <v>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>
        <f t="shared" si="44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t="s">
        <v>8318</v>
      </c>
      <c r="Q749" t="s">
        <v>8319</v>
      </c>
      <c r="R749" s="13">
        <f t="shared" si="47"/>
        <v>41988.548831018517</v>
      </c>
      <c r="S749" s="13">
        <f t="shared" si="45"/>
        <v>42019.454166666663</v>
      </c>
      <c r="T749">
        <f t="shared" si="46"/>
        <v>2014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>
        <f t="shared" si="44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t="s">
        <v>8318</v>
      </c>
      <c r="Q750" t="s">
        <v>8319</v>
      </c>
      <c r="R750" s="13">
        <f t="shared" si="47"/>
        <v>41831.846828703703</v>
      </c>
      <c r="S750" s="13">
        <f t="shared" si="45"/>
        <v>41861.846828703703</v>
      </c>
      <c r="T750">
        <f t="shared" si="46"/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>
        <f t="shared" si="44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t="s">
        <v>8318</v>
      </c>
      <c r="Q751" t="s">
        <v>8319</v>
      </c>
      <c r="R751" s="13">
        <f t="shared" si="47"/>
        <v>42733.94131944445</v>
      </c>
      <c r="S751" s="13">
        <f t="shared" si="45"/>
        <v>42763.94131944445</v>
      </c>
      <c r="T751">
        <f t="shared" si="46"/>
        <v>2016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>
        <f t="shared" si="44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t="s">
        <v>8318</v>
      </c>
      <c r="Q752" t="s">
        <v>8319</v>
      </c>
      <c r="R752" s="13">
        <f t="shared" si="47"/>
        <v>41299.878148148149</v>
      </c>
      <c r="S752" s="13">
        <f t="shared" si="45"/>
        <v>41329.878148148149</v>
      </c>
      <c r="T752">
        <f t="shared" si="46"/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>
        <f t="shared" si="44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t="s">
        <v>8318</v>
      </c>
      <c r="Q753" t="s">
        <v>8319</v>
      </c>
      <c r="R753" s="13">
        <f t="shared" si="47"/>
        <v>40713.630497685182</v>
      </c>
      <c r="S753" s="13">
        <f t="shared" si="45"/>
        <v>40759.630497685182</v>
      </c>
      <c r="T753">
        <f t="shared" si="46"/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>
        <f t="shared" si="44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t="s">
        <v>8318</v>
      </c>
      <c r="Q754" t="s">
        <v>8319</v>
      </c>
      <c r="R754" s="13">
        <f t="shared" si="47"/>
        <v>42639.421493055561</v>
      </c>
      <c r="S754" s="13">
        <f t="shared" si="45"/>
        <v>42659.458333333328</v>
      </c>
      <c r="T754">
        <f t="shared" si="46"/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>
        <f t="shared" si="44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t="s">
        <v>8318</v>
      </c>
      <c r="Q755" t="s">
        <v>8319</v>
      </c>
      <c r="R755" s="13">
        <f t="shared" si="47"/>
        <v>42019.590173611112</v>
      </c>
      <c r="S755" s="13">
        <f t="shared" si="45"/>
        <v>42049.590173611112</v>
      </c>
      <c r="T755">
        <f t="shared" si="46"/>
        <v>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>
        <f t="shared" si="44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t="s">
        <v>8318</v>
      </c>
      <c r="Q756" t="s">
        <v>8319</v>
      </c>
      <c r="R756" s="13">
        <f t="shared" si="47"/>
        <v>41249.749085648145</v>
      </c>
      <c r="S756" s="13">
        <f t="shared" si="45"/>
        <v>41279.749085648145</v>
      </c>
      <c r="T756">
        <f t="shared" si="46"/>
        <v>2012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>
        <f t="shared" si="44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t="s">
        <v>8318</v>
      </c>
      <c r="Q757" t="s">
        <v>8319</v>
      </c>
      <c r="R757" s="13">
        <f t="shared" si="47"/>
        <v>41383.605057870373</v>
      </c>
      <c r="S757" s="13">
        <f t="shared" si="45"/>
        <v>41414.02847222222</v>
      </c>
      <c r="T757">
        <f t="shared" si="46"/>
        <v>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>
        <f t="shared" si="44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t="s">
        <v>8318</v>
      </c>
      <c r="Q758" t="s">
        <v>8319</v>
      </c>
      <c r="R758" s="13">
        <f t="shared" si="47"/>
        <v>40590.766886574071</v>
      </c>
      <c r="S758" s="13">
        <f t="shared" si="45"/>
        <v>40651.725219907406</v>
      </c>
      <c r="T758">
        <f t="shared" si="46"/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>
        <f t="shared" si="44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t="s">
        <v>8318</v>
      </c>
      <c r="Q759" t="s">
        <v>8319</v>
      </c>
      <c r="R759" s="13">
        <f t="shared" si="47"/>
        <v>41235.054560185185</v>
      </c>
      <c r="S759" s="13">
        <f t="shared" si="45"/>
        <v>41249.054560185185</v>
      </c>
      <c r="T759">
        <f t="shared" si="46"/>
        <v>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>
        <f t="shared" si="44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t="s">
        <v>8318</v>
      </c>
      <c r="Q760" t="s">
        <v>8319</v>
      </c>
      <c r="R760" s="13">
        <f t="shared" si="47"/>
        <v>40429.836435185185</v>
      </c>
      <c r="S760" s="13">
        <f t="shared" si="45"/>
        <v>40459.836435185185</v>
      </c>
      <c r="T760">
        <f t="shared" si="46"/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>
        <f t="shared" si="44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t="s">
        <v>8318</v>
      </c>
      <c r="Q761" t="s">
        <v>8319</v>
      </c>
      <c r="R761" s="13">
        <f t="shared" si="47"/>
        <v>41789.330312500002</v>
      </c>
      <c r="S761" s="13">
        <f t="shared" si="45"/>
        <v>41829.330312500002</v>
      </c>
      <c r="T761">
        <f t="shared" si="46"/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>
        <f t="shared" si="44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t="s">
        <v>8318</v>
      </c>
      <c r="Q762" t="s">
        <v>8320</v>
      </c>
      <c r="R762" s="13">
        <f t="shared" si="47"/>
        <v>42670.764039351852</v>
      </c>
      <c r="S762" s="13">
        <f t="shared" si="45"/>
        <v>42700.805706018517</v>
      </c>
      <c r="T762">
        <f t="shared" si="46"/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>
        <f t="shared" si="44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t="s">
        <v>8318</v>
      </c>
      <c r="Q763" t="s">
        <v>8320</v>
      </c>
      <c r="R763" s="13">
        <f t="shared" si="47"/>
        <v>41642.751458333332</v>
      </c>
      <c r="S763" s="13">
        <f t="shared" si="45"/>
        <v>41672.751458333332</v>
      </c>
      <c r="T763">
        <f t="shared" si="46"/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>
        <f t="shared" si="44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t="s">
        <v>8318</v>
      </c>
      <c r="Q764" t="s">
        <v>8320</v>
      </c>
      <c r="R764" s="13">
        <f t="shared" si="47"/>
        <v>42690.858449074076</v>
      </c>
      <c r="S764" s="13">
        <f t="shared" si="45"/>
        <v>42708.25</v>
      </c>
      <c r="T764">
        <f t="shared" si="46"/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t="s">
        <v>8318</v>
      </c>
      <c r="Q765" t="s">
        <v>8320</v>
      </c>
      <c r="R765" s="13">
        <f t="shared" si="47"/>
        <v>41471.446851851848</v>
      </c>
      <c r="S765" s="13">
        <f t="shared" si="45"/>
        <v>41501.446851851848</v>
      </c>
      <c r="T765">
        <f t="shared" si="46"/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t="s">
        <v>8318</v>
      </c>
      <c r="Q766" t="s">
        <v>8320</v>
      </c>
      <c r="R766" s="13">
        <f t="shared" si="47"/>
        <v>42227.173159722224</v>
      </c>
      <c r="S766" s="13">
        <f t="shared" si="45"/>
        <v>42257.173159722224</v>
      </c>
      <c r="T766">
        <f t="shared" si="46"/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t="s">
        <v>8318</v>
      </c>
      <c r="Q767" t="s">
        <v>8320</v>
      </c>
      <c r="R767" s="13">
        <f t="shared" si="47"/>
        <v>41901.542638888888</v>
      </c>
      <c r="S767" s="13">
        <f t="shared" si="45"/>
        <v>41931.542638888888</v>
      </c>
      <c r="T767">
        <f t="shared" si="46"/>
        <v>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t="s">
        <v>8318</v>
      </c>
      <c r="Q768" t="s">
        <v>8320</v>
      </c>
      <c r="R768" s="13">
        <f t="shared" si="47"/>
        <v>42021.783368055556</v>
      </c>
      <c r="S768" s="13">
        <f t="shared" si="45"/>
        <v>42051.783368055556</v>
      </c>
      <c r="T768">
        <f t="shared" si="46"/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t="s">
        <v>8318</v>
      </c>
      <c r="Q769" t="s">
        <v>8320</v>
      </c>
      <c r="R769" s="13">
        <f t="shared" si="47"/>
        <v>42115.143634259264</v>
      </c>
      <c r="S769" s="13">
        <f t="shared" si="45"/>
        <v>42145.143634259264</v>
      </c>
      <c r="T769">
        <f t="shared" si="46"/>
        <v>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>
        <f t="shared" ref="F770:F833" si="48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t="s">
        <v>8318</v>
      </c>
      <c r="Q770" t="s">
        <v>8320</v>
      </c>
      <c r="R770" s="13">
        <f t="shared" si="47"/>
        <v>41594.207060185188</v>
      </c>
      <c r="S770" s="13">
        <f t="shared" si="45"/>
        <v>41624.207060185188</v>
      </c>
      <c r="T770">
        <f t="shared" si="46"/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>
        <f t="shared" si="48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t="s">
        <v>8318</v>
      </c>
      <c r="Q771" t="s">
        <v>8320</v>
      </c>
      <c r="R771" s="13">
        <f t="shared" si="47"/>
        <v>41604.996458333335</v>
      </c>
      <c r="S771" s="13">
        <f t="shared" ref="S771:S834" si="49">(((J771/60)/60)/24)+DATE(1970, 1, 1)</f>
        <v>41634.996458333335</v>
      </c>
      <c r="T771">
        <f t="shared" ref="T771:T834" si="50">YEAR(R771)</f>
        <v>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>
        <f t="shared" si="48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t="s">
        <v>8318</v>
      </c>
      <c r="Q772" t="s">
        <v>8320</v>
      </c>
      <c r="R772" s="13">
        <f t="shared" ref="R772:R835" si="51">(((K772/60)/60)/24)+DATE(1970, 1, 1)</f>
        <v>41289.999641203707</v>
      </c>
      <c r="S772" s="13">
        <f t="shared" si="49"/>
        <v>41329.999641203707</v>
      </c>
      <c r="T772">
        <f t="shared" si="50"/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>
        <f t="shared" si="48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t="s">
        <v>8318</v>
      </c>
      <c r="Q773" t="s">
        <v>8320</v>
      </c>
      <c r="R773" s="13">
        <f t="shared" si="51"/>
        <v>42349.824097222227</v>
      </c>
      <c r="S773" s="13">
        <f t="shared" si="49"/>
        <v>42399.824097222227</v>
      </c>
      <c r="T773">
        <f t="shared" si="50"/>
        <v>2015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>
        <f t="shared" si="48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t="s">
        <v>8318</v>
      </c>
      <c r="Q774" t="s">
        <v>8320</v>
      </c>
      <c r="R774" s="13">
        <f t="shared" si="51"/>
        <v>40068.056932870371</v>
      </c>
      <c r="S774" s="13">
        <f t="shared" si="49"/>
        <v>40118.165972222225</v>
      </c>
      <c r="T774">
        <f t="shared" si="50"/>
        <v>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>
        <f t="shared" si="48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t="s">
        <v>8318</v>
      </c>
      <c r="Q775" t="s">
        <v>8320</v>
      </c>
      <c r="R775" s="13">
        <f t="shared" si="51"/>
        <v>42100.735937499994</v>
      </c>
      <c r="S775" s="13">
        <f t="shared" si="49"/>
        <v>42134.959027777775</v>
      </c>
      <c r="T775">
        <f t="shared" si="50"/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>
        <f t="shared" si="48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t="s">
        <v>8318</v>
      </c>
      <c r="Q776" t="s">
        <v>8320</v>
      </c>
      <c r="R776" s="13">
        <f t="shared" si="51"/>
        <v>41663.780300925922</v>
      </c>
      <c r="S776" s="13">
        <f t="shared" si="49"/>
        <v>41693.780300925922</v>
      </c>
      <c r="T776">
        <f t="shared" si="50"/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>
        <f t="shared" si="48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t="s">
        <v>8318</v>
      </c>
      <c r="Q777" t="s">
        <v>8320</v>
      </c>
      <c r="R777" s="13">
        <f t="shared" si="51"/>
        <v>40863.060127314813</v>
      </c>
      <c r="S777" s="13">
        <f t="shared" si="49"/>
        <v>40893.060127314813</v>
      </c>
      <c r="T777">
        <f t="shared" si="50"/>
        <v>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>
        <f t="shared" si="48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t="s">
        <v>8318</v>
      </c>
      <c r="Q778" t="s">
        <v>8320</v>
      </c>
      <c r="R778" s="13">
        <f t="shared" si="51"/>
        <v>42250.685706018514</v>
      </c>
      <c r="S778" s="13">
        <f t="shared" si="49"/>
        <v>42288.208333333328</v>
      </c>
      <c r="T778">
        <f t="shared" si="50"/>
        <v>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>
        <f t="shared" si="48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t="s">
        <v>8318</v>
      </c>
      <c r="Q779" t="s">
        <v>8320</v>
      </c>
      <c r="R779" s="13">
        <f t="shared" si="51"/>
        <v>41456.981215277774</v>
      </c>
      <c r="S779" s="13">
        <f t="shared" si="49"/>
        <v>41486.981215277774</v>
      </c>
      <c r="T779">
        <f t="shared" si="50"/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>
        <f t="shared" si="48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t="s">
        <v>8318</v>
      </c>
      <c r="Q780" t="s">
        <v>8320</v>
      </c>
      <c r="R780" s="13">
        <f t="shared" si="51"/>
        <v>41729.702314814815</v>
      </c>
      <c r="S780" s="13">
        <f t="shared" si="49"/>
        <v>41759.702314814815</v>
      </c>
      <c r="T780">
        <f t="shared" si="50"/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>
        <f t="shared" si="48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t="s">
        <v>8318</v>
      </c>
      <c r="Q781" t="s">
        <v>8320</v>
      </c>
      <c r="R781" s="13">
        <f t="shared" si="51"/>
        <v>40436.68408564815</v>
      </c>
      <c r="S781" s="13">
        <f t="shared" si="49"/>
        <v>40466.166666666664</v>
      </c>
      <c r="T781">
        <f t="shared" si="50"/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>
        <f t="shared" si="48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t="s">
        <v>8321</v>
      </c>
      <c r="Q782" t="s">
        <v>8322</v>
      </c>
      <c r="R782" s="13">
        <f t="shared" si="51"/>
        <v>40636.673900462964</v>
      </c>
      <c r="S782" s="13">
        <f t="shared" si="49"/>
        <v>40666.673900462964</v>
      </c>
      <c r="T782">
        <f t="shared" si="50"/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>
        <f t="shared" si="48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t="s">
        <v>8321</v>
      </c>
      <c r="Q783" t="s">
        <v>8322</v>
      </c>
      <c r="R783" s="13">
        <f t="shared" si="51"/>
        <v>41403.000856481485</v>
      </c>
      <c r="S783" s="13">
        <f t="shared" si="49"/>
        <v>41433.000856481485</v>
      </c>
      <c r="T783">
        <f t="shared" si="50"/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>
        <f t="shared" si="48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t="s">
        <v>8321</v>
      </c>
      <c r="Q784" t="s">
        <v>8322</v>
      </c>
      <c r="R784" s="13">
        <f t="shared" si="51"/>
        <v>41116.758125</v>
      </c>
      <c r="S784" s="13">
        <f t="shared" si="49"/>
        <v>41146.758125</v>
      </c>
      <c r="T784">
        <f t="shared" si="50"/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>
        <f t="shared" si="48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t="s">
        <v>8321</v>
      </c>
      <c r="Q785" t="s">
        <v>8322</v>
      </c>
      <c r="R785" s="13">
        <f t="shared" si="51"/>
        <v>40987.773715277777</v>
      </c>
      <c r="S785" s="13">
        <f t="shared" si="49"/>
        <v>41026.916666666664</v>
      </c>
      <c r="T785">
        <f t="shared" si="50"/>
        <v>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>
        <f t="shared" si="48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t="s">
        <v>8321</v>
      </c>
      <c r="Q786" t="s">
        <v>8322</v>
      </c>
      <c r="R786" s="13">
        <f t="shared" si="51"/>
        <v>41675.149525462963</v>
      </c>
      <c r="S786" s="13">
        <f t="shared" si="49"/>
        <v>41715.107858796298</v>
      </c>
      <c r="T786">
        <f t="shared" si="50"/>
        <v>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>
        <f t="shared" si="48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t="s">
        <v>8321</v>
      </c>
      <c r="Q787" t="s">
        <v>8322</v>
      </c>
      <c r="R787" s="13">
        <f t="shared" si="51"/>
        <v>41303.593923611108</v>
      </c>
      <c r="S787" s="13">
        <f t="shared" si="49"/>
        <v>41333.593923611108</v>
      </c>
      <c r="T787">
        <f t="shared" si="50"/>
        <v>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>
        <f t="shared" si="48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t="s">
        <v>8321</v>
      </c>
      <c r="Q788" t="s">
        <v>8322</v>
      </c>
      <c r="R788" s="13">
        <f t="shared" si="51"/>
        <v>40983.055949074071</v>
      </c>
      <c r="S788" s="13">
        <f t="shared" si="49"/>
        <v>41040.657638888886</v>
      </c>
      <c r="T788">
        <f t="shared" si="50"/>
        <v>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>
        <f t="shared" si="48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t="s">
        <v>8321</v>
      </c>
      <c r="Q789" t="s">
        <v>8322</v>
      </c>
      <c r="R789" s="13">
        <f t="shared" si="51"/>
        <v>41549.627615740741</v>
      </c>
      <c r="S789" s="13">
        <f t="shared" si="49"/>
        <v>41579.627615740741</v>
      </c>
      <c r="T789">
        <f t="shared" si="50"/>
        <v>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>
        <f t="shared" si="48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t="s">
        <v>8321</v>
      </c>
      <c r="Q790" t="s">
        <v>8322</v>
      </c>
      <c r="R790" s="13">
        <f t="shared" si="51"/>
        <v>41059.006805555553</v>
      </c>
      <c r="S790" s="13">
        <f t="shared" si="49"/>
        <v>41097.165972222225</v>
      </c>
      <c r="T790">
        <f t="shared" si="50"/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>
        <f t="shared" si="48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t="s">
        <v>8321</v>
      </c>
      <c r="Q791" t="s">
        <v>8322</v>
      </c>
      <c r="R791" s="13">
        <f t="shared" si="51"/>
        <v>41277.186111111114</v>
      </c>
      <c r="S791" s="13">
        <f t="shared" si="49"/>
        <v>41295.332638888889</v>
      </c>
      <c r="T791">
        <f t="shared" si="50"/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>
        <f t="shared" si="48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t="s">
        <v>8321</v>
      </c>
      <c r="Q792" t="s">
        <v>8322</v>
      </c>
      <c r="R792" s="13">
        <f t="shared" si="51"/>
        <v>41276.047905092593</v>
      </c>
      <c r="S792" s="13">
        <f t="shared" si="49"/>
        <v>41306.047905092593</v>
      </c>
      <c r="T792">
        <f t="shared" si="50"/>
        <v>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>
        <f t="shared" si="48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t="s">
        <v>8321</v>
      </c>
      <c r="Q793" t="s">
        <v>8322</v>
      </c>
      <c r="R793" s="13">
        <f t="shared" si="51"/>
        <v>41557.780624999999</v>
      </c>
      <c r="S793" s="13">
        <f t="shared" si="49"/>
        <v>41591.249305555553</v>
      </c>
      <c r="T793">
        <f t="shared" si="50"/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>
        <f t="shared" si="48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t="s">
        <v>8321</v>
      </c>
      <c r="Q794" t="s">
        <v>8322</v>
      </c>
      <c r="R794" s="13">
        <f t="shared" si="51"/>
        <v>41555.873645833337</v>
      </c>
      <c r="S794" s="13">
        <f t="shared" si="49"/>
        <v>41585.915312500001</v>
      </c>
      <c r="T794">
        <f t="shared" si="50"/>
        <v>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>
        <f t="shared" si="48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t="s">
        <v>8321</v>
      </c>
      <c r="Q795" t="s">
        <v>8322</v>
      </c>
      <c r="R795" s="13">
        <f t="shared" si="51"/>
        <v>41442.741249999999</v>
      </c>
      <c r="S795" s="13">
        <f t="shared" si="49"/>
        <v>41458.207638888889</v>
      </c>
      <c r="T795">
        <f t="shared" si="50"/>
        <v>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>
        <f t="shared" si="48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t="s">
        <v>8321</v>
      </c>
      <c r="Q796" t="s">
        <v>8322</v>
      </c>
      <c r="R796" s="13">
        <f t="shared" si="51"/>
        <v>40736.115011574075</v>
      </c>
      <c r="S796" s="13">
        <f t="shared" si="49"/>
        <v>40791.712500000001</v>
      </c>
      <c r="T796">
        <f t="shared" si="50"/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>
        <f t="shared" si="48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t="s">
        <v>8321</v>
      </c>
      <c r="Q797" t="s">
        <v>8322</v>
      </c>
      <c r="R797" s="13">
        <f t="shared" si="51"/>
        <v>40963.613032407404</v>
      </c>
      <c r="S797" s="13">
        <f t="shared" si="49"/>
        <v>41006.207638888889</v>
      </c>
      <c r="T797">
        <f t="shared" si="50"/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>
        <f t="shared" si="48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t="s">
        <v>8321</v>
      </c>
      <c r="Q798" t="s">
        <v>8322</v>
      </c>
      <c r="R798" s="13">
        <f t="shared" si="51"/>
        <v>41502.882928240739</v>
      </c>
      <c r="S798" s="13">
        <f t="shared" si="49"/>
        <v>41532.881944444445</v>
      </c>
      <c r="T798">
        <f t="shared" si="50"/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>
        <f t="shared" si="48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t="s">
        <v>8321</v>
      </c>
      <c r="Q799" t="s">
        <v>8322</v>
      </c>
      <c r="R799" s="13">
        <f t="shared" si="51"/>
        <v>40996.994074074071</v>
      </c>
      <c r="S799" s="13">
        <f t="shared" si="49"/>
        <v>41028.166666666664</v>
      </c>
      <c r="T799">
        <f t="shared" si="50"/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>
        <f t="shared" si="48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t="s">
        <v>8321</v>
      </c>
      <c r="Q800" t="s">
        <v>8322</v>
      </c>
      <c r="R800" s="13">
        <f t="shared" si="51"/>
        <v>41882.590127314819</v>
      </c>
      <c r="S800" s="13">
        <f t="shared" si="49"/>
        <v>41912.590127314819</v>
      </c>
      <c r="T800">
        <f t="shared" si="50"/>
        <v>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>
        <f t="shared" si="48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t="s">
        <v>8321</v>
      </c>
      <c r="Q801" t="s">
        <v>8322</v>
      </c>
      <c r="R801" s="13">
        <f t="shared" si="51"/>
        <v>40996.667199074072</v>
      </c>
      <c r="S801" s="13">
        <f t="shared" si="49"/>
        <v>41026.667199074072</v>
      </c>
      <c r="T801">
        <f t="shared" si="50"/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>
        <f t="shared" si="48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t="s">
        <v>8321</v>
      </c>
      <c r="Q802" t="s">
        <v>8322</v>
      </c>
      <c r="R802" s="13">
        <f t="shared" si="51"/>
        <v>41863.433495370373</v>
      </c>
      <c r="S802" s="13">
        <f t="shared" si="49"/>
        <v>41893.433495370373</v>
      </c>
      <c r="T802">
        <f t="shared" si="50"/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>
        <f t="shared" si="48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t="s">
        <v>8321</v>
      </c>
      <c r="Q803" t="s">
        <v>8322</v>
      </c>
      <c r="R803" s="13">
        <f t="shared" si="51"/>
        <v>40695.795370370368</v>
      </c>
      <c r="S803" s="13">
        <f t="shared" si="49"/>
        <v>40725.795370370368</v>
      </c>
      <c r="T803">
        <f t="shared" si="50"/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>
        <f t="shared" si="48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t="s">
        <v>8321</v>
      </c>
      <c r="Q804" t="s">
        <v>8322</v>
      </c>
      <c r="R804" s="13">
        <f t="shared" si="51"/>
        <v>41123.022268518522</v>
      </c>
      <c r="S804" s="13">
        <f t="shared" si="49"/>
        <v>41169.170138888891</v>
      </c>
      <c r="T804">
        <f t="shared" si="50"/>
        <v>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>
        <f t="shared" si="48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t="s">
        <v>8321</v>
      </c>
      <c r="Q805" t="s">
        <v>8322</v>
      </c>
      <c r="R805" s="13">
        <f t="shared" si="51"/>
        <v>40665.949976851851</v>
      </c>
      <c r="S805" s="13">
        <f t="shared" si="49"/>
        <v>40692.041666666664</v>
      </c>
      <c r="T805">
        <f t="shared" si="50"/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>
        <f t="shared" si="48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t="s">
        <v>8321</v>
      </c>
      <c r="Q806" t="s">
        <v>8322</v>
      </c>
      <c r="R806" s="13">
        <f t="shared" si="51"/>
        <v>40730.105625000004</v>
      </c>
      <c r="S806" s="13">
        <f t="shared" si="49"/>
        <v>40747.165972222225</v>
      </c>
      <c r="T806">
        <f t="shared" si="50"/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>
        <f t="shared" si="48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t="s">
        <v>8321</v>
      </c>
      <c r="Q807" t="s">
        <v>8322</v>
      </c>
      <c r="R807" s="13">
        <f t="shared" si="51"/>
        <v>40690.823055555556</v>
      </c>
      <c r="S807" s="13">
        <f t="shared" si="49"/>
        <v>40740.958333333336</v>
      </c>
      <c r="T807">
        <f t="shared" si="50"/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>
        <f t="shared" si="48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t="s">
        <v>8321</v>
      </c>
      <c r="Q808" t="s">
        <v>8322</v>
      </c>
      <c r="R808" s="13">
        <f t="shared" si="51"/>
        <v>40763.691423611112</v>
      </c>
      <c r="S808" s="13">
        <f t="shared" si="49"/>
        <v>40793.691423611112</v>
      </c>
      <c r="T808">
        <f t="shared" si="50"/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>
        <f t="shared" si="48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t="s">
        <v>8321</v>
      </c>
      <c r="Q809" t="s">
        <v>8322</v>
      </c>
      <c r="R809" s="13">
        <f t="shared" si="51"/>
        <v>42759.628599537042</v>
      </c>
      <c r="S809" s="13">
        <f t="shared" si="49"/>
        <v>42795.083333333328</v>
      </c>
      <c r="T809">
        <f t="shared" si="50"/>
        <v>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>
        <f t="shared" si="48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t="s">
        <v>8321</v>
      </c>
      <c r="Q810" t="s">
        <v>8322</v>
      </c>
      <c r="R810" s="13">
        <f t="shared" si="51"/>
        <v>41962.100532407407</v>
      </c>
      <c r="S810" s="13">
        <f t="shared" si="49"/>
        <v>41995.207638888889</v>
      </c>
      <c r="T810">
        <f t="shared" si="50"/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>
        <f t="shared" si="48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t="s">
        <v>8321</v>
      </c>
      <c r="Q811" t="s">
        <v>8322</v>
      </c>
      <c r="R811" s="13">
        <f t="shared" si="51"/>
        <v>41628.833680555559</v>
      </c>
      <c r="S811" s="13">
        <f t="shared" si="49"/>
        <v>41658.833680555559</v>
      </c>
      <c r="T811">
        <f t="shared" si="50"/>
        <v>2013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>
        <f t="shared" si="48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t="s">
        <v>8321</v>
      </c>
      <c r="Q812" t="s">
        <v>8322</v>
      </c>
      <c r="R812" s="13">
        <f t="shared" si="51"/>
        <v>41123.056273148148</v>
      </c>
      <c r="S812" s="13">
        <f t="shared" si="49"/>
        <v>41153.056273148148</v>
      </c>
      <c r="T812">
        <f t="shared" si="50"/>
        <v>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>
        <f t="shared" si="48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t="s">
        <v>8321</v>
      </c>
      <c r="Q813" t="s">
        <v>8322</v>
      </c>
      <c r="R813" s="13">
        <f t="shared" si="51"/>
        <v>41443.643541666665</v>
      </c>
      <c r="S813" s="13">
        <f t="shared" si="49"/>
        <v>41465.702777777777</v>
      </c>
      <c r="T813">
        <f t="shared" si="50"/>
        <v>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>
        <f t="shared" si="48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t="s">
        <v>8321</v>
      </c>
      <c r="Q814" t="s">
        <v>8322</v>
      </c>
      <c r="R814" s="13">
        <f t="shared" si="51"/>
        <v>41282.017962962964</v>
      </c>
      <c r="S814" s="13">
        <f t="shared" si="49"/>
        <v>41334.581944444442</v>
      </c>
      <c r="T814">
        <f t="shared" si="50"/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>
        <f t="shared" si="48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t="s">
        <v>8321</v>
      </c>
      <c r="Q815" t="s">
        <v>8322</v>
      </c>
      <c r="R815" s="13">
        <f t="shared" si="51"/>
        <v>41080.960243055553</v>
      </c>
      <c r="S815" s="13">
        <f t="shared" si="49"/>
        <v>41110.960243055553</v>
      </c>
      <c r="T815">
        <f t="shared" si="50"/>
        <v>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>
        <f t="shared" si="48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t="s">
        <v>8321</v>
      </c>
      <c r="Q816" t="s">
        <v>8322</v>
      </c>
      <c r="R816" s="13">
        <f t="shared" si="51"/>
        <v>40679.743067129632</v>
      </c>
      <c r="S816" s="13">
        <f t="shared" si="49"/>
        <v>40694.75277777778</v>
      </c>
      <c r="T816">
        <f t="shared" si="50"/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>
        <f t="shared" si="48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t="s">
        <v>8321</v>
      </c>
      <c r="Q817" t="s">
        <v>8322</v>
      </c>
      <c r="R817" s="13">
        <f t="shared" si="51"/>
        <v>41914.917858796296</v>
      </c>
      <c r="S817" s="13">
        <f t="shared" si="49"/>
        <v>41944.917858796296</v>
      </c>
      <c r="T817">
        <f t="shared" si="50"/>
        <v>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>
        <f t="shared" si="48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t="s">
        <v>8321</v>
      </c>
      <c r="Q818" t="s">
        <v>8322</v>
      </c>
      <c r="R818" s="13">
        <f t="shared" si="51"/>
        <v>41341.870868055557</v>
      </c>
      <c r="S818" s="13">
        <f t="shared" si="49"/>
        <v>41373.270833333336</v>
      </c>
      <c r="T818">
        <f t="shared" si="50"/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>
        <f t="shared" si="48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t="s">
        <v>8321</v>
      </c>
      <c r="Q819" t="s">
        <v>8322</v>
      </c>
      <c r="R819" s="13">
        <f t="shared" si="51"/>
        <v>40925.599664351852</v>
      </c>
      <c r="S819" s="13">
        <f t="shared" si="49"/>
        <v>40979.207638888889</v>
      </c>
      <c r="T819">
        <f t="shared" si="50"/>
        <v>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>
        <f t="shared" si="48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t="s">
        <v>8321</v>
      </c>
      <c r="Q820" t="s">
        <v>8322</v>
      </c>
      <c r="R820" s="13">
        <f t="shared" si="51"/>
        <v>41120.882881944446</v>
      </c>
      <c r="S820" s="13">
        <f t="shared" si="49"/>
        <v>41128.709027777775</v>
      </c>
      <c r="T820">
        <f t="shared" si="50"/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>
        <f t="shared" si="48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t="s">
        <v>8321</v>
      </c>
      <c r="Q821" t="s">
        <v>8322</v>
      </c>
      <c r="R821" s="13">
        <f t="shared" si="51"/>
        <v>41619.998310185183</v>
      </c>
      <c r="S821" s="13">
        <f t="shared" si="49"/>
        <v>41629.197222222225</v>
      </c>
      <c r="T821">
        <f t="shared" si="50"/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>
        <f t="shared" si="48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t="s">
        <v>8321</v>
      </c>
      <c r="Q822" t="s">
        <v>8322</v>
      </c>
      <c r="R822" s="13">
        <f t="shared" si="51"/>
        <v>41768.841921296298</v>
      </c>
      <c r="S822" s="13">
        <f t="shared" si="49"/>
        <v>41799.208333333336</v>
      </c>
      <c r="T822">
        <f t="shared" si="50"/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>
        <f t="shared" si="48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t="s">
        <v>8321</v>
      </c>
      <c r="Q823" t="s">
        <v>8322</v>
      </c>
      <c r="R823" s="13">
        <f t="shared" si="51"/>
        <v>42093.922048611115</v>
      </c>
      <c r="S823" s="13">
        <f t="shared" si="49"/>
        <v>42128.167361111111</v>
      </c>
      <c r="T823">
        <f t="shared" si="50"/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>
        <f t="shared" si="48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t="s">
        <v>8321</v>
      </c>
      <c r="Q824" t="s">
        <v>8322</v>
      </c>
      <c r="R824" s="13">
        <f t="shared" si="51"/>
        <v>41157.947337962964</v>
      </c>
      <c r="S824" s="13">
        <f t="shared" si="49"/>
        <v>41187.947337962964</v>
      </c>
      <c r="T824">
        <f t="shared" si="50"/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>
        <f t="shared" si="48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t="s">
        <v>8321</v>
      </c>
      <c r="Q825" t="s">
        <v>8322</v>
      </c>
      <c r="R825" s="13">
        <f t="shared" si="51"/>
        <v>42055.972824074073</v>
      </c>
      <c r="S825" s="13">
        <f t="shared" si="49"/>
        <v>42085.931157407409</v>
      </c>
      <c r="T825">
        <f t="shared" si="50"/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>
        <f t="shared" si="48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t="s">
        <v>8321</v>
      </c>
      <c r="Q826" t="s">
        <v>8322</v>
      </c>
      <c r="R826" s="13">
        <f t="shared" si="51"/>
        <v>40250.242106481484</v>
      </c>
      <c r="S826" s="13">
        <f t="shared" si="49"/>
        <v>40286.290972222225</v>
      </c>
      <c r="T826">
        <f t="shared" si="50"/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>
        <f t="shared" si="48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t="s">
        <v>8321</v>
      </c>
      <c r="Q827" t="s">
        <v>8322</v>
      </c>
      <c r="R827" s="13">
        <f t="shared" si="51"/>
        <v>41186.306527777779</v>
      </c>
      <c r="S827" s="13">
        <f t="shared" si="49"/>
        <v>41211.306527777779</v>
      </c>
      <c r="T827">
        <f t="shared" si="50"/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>
        <f t="shared" si="48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t="s">
        <v>8321</v>
      </c>
      <c r="Q828" t="s">
        <v>8322</v>
      </c>
      <c r="R828" s="13">
        <f t="shared" si="51"/>
        <v>40973.038541666669</v>
      </c>
      <c r="S828" s="13">
        <f t="shared" si="49"/>
        <v>40993.996874999997</v>
      </c>
      <c r="T828">
        <f t="shared" si="50"/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>
        <f t="shared" si="48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t="s">
        <v>8321</v>
      </c>
      <c r="Q829" t="s">
        <v>8322</v>
      </c>
      <c r="R829" s="13">
        <f t="shared" si="51"/>
        <v>40927.473460648151</v>
      </c>
      <c r="S829" s="13">
        <f t="shared" si="49"/>
        <v>40953.825694444444</v>
      </c>
      <c r="T829">
        <f t="shared" si="50"/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>
        <f t="shared" si="48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t="s">
        <v>8321</v>
      </c>
      <c r="Q830" t="s">
        <v>8322</v>
      </c>
      <c r="R830" s="13">
        <f t="shared" si="51"/>
        <v>41073.050717592596</v>
      </c>
      <c r="S830" s="13">
        <f t="shared" si="49"/>
        <v>41085.683333333334</v>
      </c>
      <c r="T830">
        <f t="shared" si="50"/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>
        <f t="shared" si="48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t="s">
        <v>8321</v>
      </c>
      <c r="Q831" t="s">
        <v>8322</v>
      </c>
      <c r="R831" s="13">
        <f t="shared" si="51"/>
        <v>42504.801388888889</v>
      </c>
      <c r="S831" s="13">
        <f t="shared" si="49"/>
        <v>42564.801388888889</v>
      </c>
      <c r="T831">
        <f t="shared" si="50"/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>
        <f t="shared" si="48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t="s">
        <v>8321</v>
      </c>
      <c r="Q832" t="s">
        <v>8322</v>
      </c>
      <c r="R832" s="13">
        <f t="shared" si="51"/>
        <v>41325.525752314818</v>
      </c>
      <c r="S832" s="13">
        <f t="shared" si="49"/>
        <v>41355.484085648146</v>
      </c>
      <c r="T832">
        <f t="shared" si="50"/>
        <v>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>
        <f t="shared" si="48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t="s">
        <v>8321</v>
      </c>
      <c r="Q833" t="s">
        <v>8322</v>
      </c>
      <c r="R833" s="13">
        <f t="shared" si="51"/>
        <v>40996.646921296298</v>
      </c>
      <c r="S833" s="13">
        <f t="shared" si="49"/>
        <v>41026.646921296298</v>
      </c>
      <c r="T833">
        <f t="shared" si="50"/>
        <v>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>
        <f t="shared" ref="F834:F897" si="52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t="s">
        <v>8321</v>
      </c>
      <c r="Q834" t="s">
        <v>8322</v>
      </c>
      <c r="R834" s="13">
        <f t="shared" si="51"/>
        <v>40869.675173611111</v>
      </c>
      <c r="S834" s="13">
        <f t="shared" si="49"/>
        <v>40929.342361111114</v>
      </c>
      <c r="T834">
        <f t="shared" si="50"/>
        <v>2011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>
        <f t="shared" si="52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t="s">
        <v>8321</v>
      </c>
      <c r="Q835" t="s">
        <v>8322</v>
      </c>
      <c r="R835" s="13">
        <f t="shared" si="51"/>
        <v>41718.878182870372</v>
      </c>
      <c r="S835" s="13">
        <f t="shared" ref="S835:S898" si="53">(((J835/60)/60)/24)+DATE(1970, 1, 1)</f>
        <v>41748.878182870372</v>
      </c>
      <c r="T835">
        <f t="shared" ref="T835:T898" si="54">YEAR(R835)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>
        <f t="shared" si="52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t="s">
        <v>8321</v>
      </c>
      <c r="Q836" t="s">
        <v>8322</v>
      </c>
      <c r="R836" s="13">
        <f t="shared" ref="R836:R899" si="55">(((K836/60)/60)/24)+DATE(1970, 1, 1)</f>
        <v>41422.822824074072</v>
      </c>
      <c r="S836" s="13">
        <f t="shared" si="53"/>
        <v>41456.165972222225</v>
      </c>
      <c r="T836">
        <f t="shared" si="54"/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>
        <f t="shared" si="52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t="s">
        <v>8321</v>
      </c>
      <c r="Q837" t="s">
        <v>8322</v>
      </c>
      <c r="R837" s="13">
        <f t="shared" si="55"/>
        <v>41005.45784722222</v>
      </c>
      <c r="S837" s="13">
        <f t="shared" si="53"/>
        <v>41048.125</v>
      </c>
      <c r="T837">
        <f t="shared" si="54"/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>
        <f t="shared" si="52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t="s">
        <v>8321</v>
      </c>
      <c r="Q838" t="s">
        <v>8322</v>
      </c>
      <c r="R838" s="13">
        <f t="shared" si="55"/>
        <v>41524.056921296295</v>
      </c>
      <c r="S838" s="13">
        <f t="shared" si="53"/>
        <v>41554.056921296295</v>
      </c>
      <c r="T838">
        <f t="shared" si="54"/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>
        <f t="shared" si="52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t="s">
        <v>8321</v>
      </c>
      <c r="Q839" t="s">
        <v>8322</v>
      </c>
      <c r="R839" s="13">
        <f t="shared" si="55"/>
        <v>41730.998402777775</v>
      </c>
      <c r="S839" s="13">
        <f t="shared" si="53"/>
        <v>41760.998402777775</v>
      </c>
      <c r="T839">
        <f t="shared" si="54"/>
        <v>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>
        <f t="shared" si="52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t="s">
        <v>8321</v>
      </c>
      <c r="Q840" t="s">
        <v>8322</v>
      </c>
      <c r="R840" s="13">
        <f t="shared" si="55"/>
        <v>40895.897974537038</v>
      </c>
      <c r="S840" s="13">
        <f t="shared" si="53"/>
        <v>40925.897974537038</v>
      </c>
      <c r="T840">
        <f t="shared" si="54"/>
        <v>2011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>
        <f t="shared" si="52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t="s">
        <v>8321</v>
      </c>
      <c r="Q841" t="s">
        <v>8322</v>
      </c>
      <c r="R841" s="13">
        <f t="shared" si="55"/>
        <v>41144.763379629629</v>
      </c>
      <c r="S841" s="13">
        <f t="shared" si="53"/>
        <v>41174.763379629629</v>
      </c>
      <c r="T841">
        <f t="shared" si="54"/>
        <v>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>
        <f t="shared" si="52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t="s">
        <v>8321</v>
      </c>
      <c r="Q842" t="s">
        <v>8323</v>
      </c>
      <c r="R842" s="13">
        <f t="shared" si="55"/>
        <v>42607.226701388892</v>
      </c>
      <c r="S842" s="13">
        <f t="shared" si="53"/>
        <v>42637.226701388892</v>
      </c>
      <c r="T842">
        <f t="shared" si="54"/>
        <v>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>
        <f t="shared" si="52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t="s">
        <v>8321</v>
      </c>
      <c r="Q843" t="s">
        <v>8323</v>
      </c>
      <c r="R843" s="13">
        <f t="shared" si="55"/>
        <v>41923.838692129626</v>
      </c>
      <c r="S843" s="13">
        <f t="shared" si="53"/>
        <v>41953.88035879629</v>
      </c>
      <c r="T843">
        <f t="shared" si="54"/>
        <v>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>
        <f t="shared" si="52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t="s">
        <v>8321</v>
      </c>
      <c r="Q844" t="s">
        <v>8323</v>
      </c>
      <c r="R844" s="13">
        <f t="shared" si="55"/>
        <v>41526.592395833337</v>
      </c>
      <c r="S844" s="13">
        <f t="shared" si="53"/>
        <v>41561.165972222225</v>
      </c>
      <c r="T844">
        <f t="shared" si="54"/>
        <v>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>
        <f t="shared" si="52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t="s">
        <v>8321</v>
      </c>
      <c r="Q845" t="s">
        <v>8323</v>
      </c>
      <c r="R845" s="13">
        <f t="shared" si="55"/>
        <v>42695.257870370369</v>
      </c>
      <c r="S845" s="13">
        <f t="shared" si="53"/>
        <v>42712.333333333328</v>
      </c>
      <c r="T845">
        <f t="shared" si="54"/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>
        <f t="shared" si="52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t="s">
        <v>8321</v>
      </c>
      <c r="Q846" t="s">
        <v>8323</v>
      </c>
      <c r="R846" s="13">
        <f t="shared" si="55"/>
        <v>41905.684629629628</v>
      </c>
      <c r="S846" s="13">
        <f t="shared" si="53"/>
        <v>41944.207638888889</v>
      </c>
      <c r="T846">
        <f t="shared" si="54"/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>
        <f t="shared" si="52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t="s">
        <v>8321</v>
      </c>
      <c r="Q847" t="s">
        <v>8323</v>
      </c>
      <c r="R847" s="13">
        <f t="shared" si="55"/>
        <v>42578.205972222218</v>
      </c>
      <c r="S847" s="13">
        <f t="shared" si="53"/>
        <v>42618.165972222225</v>
      </c>
      <c r="T847">
        <f t="shared" si="54"/>
        <v>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>
        <f t="shared" si="52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t="s">
        <v>8321</v>
      </c>
      <c r="Q848" t="s">
        <v>8323</v>
      </c>
      <c r="R848" s="13">
        <f t="shared" si="55"/>
        <v>41694.391840277778</v>
      </c>
      <c r="S848" s="13">
        <f t="shared" si="53"/>
        <v>41708.583333333336</v>
      </c>
      <c r="T848">
        <f t="shared" si="54"/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>
        <f t="shared" si="52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t="s">
        <v>8321</v>
      </c>
      <c r="Q849" t="s">
        <v>8323</v>
      </c>
      <c r="R849" s="13">
        <f t="shared" si="55"/>
        <v>42165.79833333334</v>
      </c>
      <c r="S849" s="13">
        <f t="shared" si="53"/>
        <v>42195.79833333334</v>
      </c>
      <c r="T849">
        <f t="shared" si="54"/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>
        <f t="shared" si="52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t="s">
        <v>8321</v>
      </c>
      <c r="Q850" t="s">
        <v>8323</v>
      </c>
      <c r="R850" s="13">
        <f t="shared" si="55"/>
        <v>42078.792048611111</v>
      </c>
      <c r="S850" s="13">
        <f t="shared" si="53"/>
        <v>42108.792048611111</v>
      </c>
      <c r="T850">
        <f t="shared" si="54"/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>
        <f t="shared" si="52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t="s">
        <v>8321</v>
      </c>
      <c r="Q851" t="s">
        <v>8323</v>
      </c>
      <c r="R851" s="13">
        <f t="shared" si="55"/>
        <v>42051.148888888885</v>
      </c>
      <c r="S851" s="13">
        <f t="shared" si="53"/>
        <v>42079.107222222221</v>
      </c>
      <c r="T851">
        <f t="shared" si="54"/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>
        <f t="shared" si="52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t="s">
        <v>8321</v>
      </c>
      <c r="Q852" t="s">
        <v>8323</v>
      </c>
      <c r="R852" s="13">
        <f t="shared" si="55"/>
        <v>42452.827743055561</v>
      </c>
      <c r="S852" s="13">
        <f t="shared" si="53"/>
        <v>42485.207638888889</v>
      </c>
      <c r="T852">
        <f t="shared" si="54"/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>
        <f t="shared" si="52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t="s">
        <v>8321</v>
      </c>
      <c r="Q853" t="s">
        <v>8323</v>
      </c>
      <c r="R853" s="13">
        <f t="shared" si="55"/>
        <v>42522.880243055552</v>
      </c>
      <c r="S853" s="13">
        <f t="shared" si="53"/>
        <v>42582.822916666672</v>
      </c>
      <c r="T853">
        <f t="shared" si="54"/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>
        <f t="shared" si="52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t="s">
        <v>8321</v>
      </c>
      <c r="Q854" t="s">
        <v>8323</v>
      </c>
      <c r="R854" s="13">
        <f t="shared" si="55"/>
        <v>42656.805497685185</v>
      </c>
      <c r="S854" s="13">
        <f t="shared" si="53"/>
        <v>42667.875</v>
      </c>
      <c r="T854">
        <f t="shared" si="54"/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>
        <f t="shared" si="52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t="s">
        <v>8321</v>
      </c>
      <c r="Q855" t="s">
        <v>8323</v>
      </c>
      <c r="R855" s="13">
        <f t="shared" si="55"/>
        <v>42021.832280092596</v>
      </c>
      <c r="S855" s="13">
        <f t="shared" si="53"/>
        <v>42051.832280092596</v>
      </c>
      <c r="T855">
        <f t="shared" si="54"/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>
        <f t="shared" si="52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t="s">
        <v>8321</v>
      </c>
      <c r="Q856" t="s">
        <v>8323</v>
      </c>
      <c r="R856" s="13">
        <f t="shared" si="55"/>
        <v>42702.212337962963</v>
      </c>
      <c r="S856" s="13">
        <f t="shared" si="53"/>
        <v>42732.212337962963</v>
      </c>
      <c r="T856">
        <f t="shared" si="54"/>
        <v>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>
        <f t="shared" si="52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t="s">
        <v>8321</v>
      </c>
      <c r="Q857" t="s">
        <v>8323</v>
      </c>
      <c r="R857" s="13">
        <f t="shared" si="55"/>
        <v>42545.125196759262</v>
      </c>
      <c r="S857" s="13">
        <f t="shared" si="53"/>
        <v>42575.125196759262</v>
      </c>
      <c r="T857">
        <f t="shared" si="54"/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>
        <f t="shared" si="52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t="s">
        <v>8321</v>
      </c>
      <c r="Q858" t="s">
        <v>8323</v>
      </c>
      <c r="R858" s="13">
        <f t="shared" si="55"/>
        <v>42609.311990740738</v>
      </c>
      <c r="S858" s="13">
        <f t="shared" si="53"/>
        <v>42668.791666666672</v>
      </c>
      <c r="T858">
        <f t="shared" si="54"/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>
        <f t="shared" si="52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t="s">
        <v>8321</v>
      </c>
      <c r="Q859" t="s">
        <v>8323</v>
      </c>
      <c r="R859" s="13">
        <f t="shared" si="55"/>
        <v>42291.581377314811</v>
      </c>
      <c r="S859" s="13">
        <f t="shared" si="53"/>
        <v>42333.623043981483</v>
      </c>
      <c r="T859">
        <f t="shared" si="54"/>
        <v>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>
        <f t="shared" si="52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t="s">
        <v>8321</v>
      </c>
      <c r="Q860" t="s">
        <v>8323</v>
      </c>
      <c r="R860" s="13">
        <f t="shared" si="55"/>
        <v>42079.745578703703</v>
      </c>
      <c r="S860" s="13">
        <f t="shared" si="53"/>
        <v>42109.957638888889</v>
      </c>
      <c r="T860">
        <f t="shared" si="54"/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>
        <f t="shared" si="52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t="s">
        <v>8321</v>
      </c>
      <c r="Q861" t="s">
        <v>8323</v>
      </c>
      <c r="R861" s="13">
        <f t="shared" si="55"/>
        <v>42128.820231481484</v>
      </c>
      <c r="S861" s="13">
        <f t="shared" si="53"/>
        <v>42159</v>
      </c>
      <c r="T861">
        <f t="shared" si="54"/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>
        <f t="shared" si="52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t="s">
        <v>8321</v>
      </c>
      <c r="Q862" t="s">
        <v>8324</v>
      </c>
      <c r="R862" s="13">
        <f t="shared" si="55"/>
        <v>41570.482789351852</v>
      </c>
      <c r="S862" s="13">
        <f t="shared" si="53"/>
        <v>41600.524456018517</v>
      </c>
      <c r="T862">
        <f t="shared" si="54"/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>
        <f t="shared" si="52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t="s">
        <v>8321</v>
      </c>
      <c r="Q863" t="s">
        <v>8324</v>
      </c>
      <c r="R863" s="13">
        <f t="shared" si="55"/>
        <v>42599.965324074074</v>
      </c>
      <c r="S863" s="13">
        <f t="shared" si="53"/>
        <v>42629.965324074074</v>
      </c>
      <c r="T863">
        <f t="shared" si="54"/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>
        <f t="shared" si="52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t="s">
        <v>8321</v>
      </c>
      <c r="Q864" t="s">
        <v>8324</v>
      </c>
      <c r="R864" s="13">
        <f t="shared" si="55"/>
        <v>41559.5549537037</v>
      </c>
      <c r="S864" s="13">
        <f t="shared" si="53"/>
        <v>41589.596620370372</v>
      </c>
      <c r="T864">
        <f t="shared" si="54"/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>
        <f t="shared" si="52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t="s">
        <v>8321</v>
      </c>
      <c r="Q865" t="s">
        <v>8324</v>
      </c>
      <c r="R865" s="13">
        <f t="shared" si="55"/>
        <v>40921.117662037039</v>
      </c>
      <c r="S865" s="13">
        <f t="shared" si="53"/>
        <v>40951.117662037039</v>
      </c>
      <c r="T865">
        <f t="shared" si="54"/>
        <v>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>
        <f t="shared" si="52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t="s">
        <v>8321</v>
      </c>
      <c r="Q866" t="s">
        <v>8324</v>
      </c>
      <c r="R866" s="13">
        <f t="shared" si="55"/>
        <v>41541.106921296298</v>
      </c>
      <c r="S866" s="13">
        <f t="shared" si="53"/>
        <v>41563.415972222225</v>
      </c>
      <c r="T866">
        <f t="shared" si="54"/>
        <v>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>
        <f t="shared" si="52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t="s">
        <v>8321</v>
      </c>
      <c r="Q867" t="s">
        <v>8324</v>
      </c>
      <c r="R867" s="13">
        <f t="shared" si="55"/>
        <v>41230.77311342593</v>
      </c>
      <c r="S867" s="13">
        <f t="shared" si="53"/>
        <v>41290.77311342593</v>
      </c>
      <c r="T867">
        <f t="shared" si="54"/>
        <v>2012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>
        <f t="shared" si="52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t="s">
        <v>8321</v>
      </c>
      <c r="Q868" t="s">
        <v>8324</v>
      </c>
      <c r="R868" s="13">
        <f t="shared" si="55"/>
        <v>42025.637939814813</v>
      </c>
      <c r="S868" s="13">
        <f t="shared" si="53"/>
        <v>42063.631944444445</v>
      </c>
      <c r="T868">
        <f t="shared" si="54"/>
        <v>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>
        <f t="shared" si="52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t="s">
        <v>8321</v>
      </c>
      <c r="Q869" t="s">
        <v>8324</v>
      </c>
      <c r="R869" s="13">
        <f t="shared" si="55"/>
        <v>40088.105393518519</v>
      </c>
      <c r="S869" s="13">
        <f t="shared" si="53"/>
        <v>40148.207638888889</v>
      </c>
      <c r="T869">
        <f t="shared" si="54"/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>
        <f t="shared" si="52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t="s">
        <v>8321</v>
      </c>
      <c r="Q870" t="s">
        <v>8324</v>
      </c>
      <c r="R870" s="13">
        <f t="shared" si="55"/>
        <v>41616.027754629627</v>
      </c>
      <c r="S870" s="13">
        <f t="shared" si="53"/>
        <v>41646.027754629627</v>
      </c>
      <c r="T870">
        <f t="shared" si="54"/>
        <v>2013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>
        <f t="shared" si="52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t="s">
        <v>8321</v>
      </c>
      <c r="Q871" t="s">
        <v>8324</v>
      </c>
      <c r="R871" s="13">
        <f t="shared" si="55"/>
        <v>41342.845567129632</v>
      </c>
      <c r="S871" s="13">
        <f t="shared" si="53"/>
        <v>41372.803900462961</v>
      </c>
      <c r="T871">
        <f t="shared" si="54"/>
        <v>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>
        <f t="shared" si="52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t="s">
        <v>8321</v>
      </c>
      <c r="Q872" t="s">
        <v>8324</v>
      </c>
      <c r="R872" s="13">
        <f t="shared" si="55"/>
        <v>41488.022256944445</v>
      </c>
      <c r="S872" s="13">
        <f t="shared" si="53"/>
        <v>41518.022256944445</v>
      </c>
      <c r="T872">
        <f t="shared" si="54"/>
        <v>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>
        <f t="shared" si="52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t="s">
        <v>8321</v>
      </c>
      <c r="Q873" t="s">
        <v>8324</v>
      </c>
      <c r="R873" s="13">
        <f t="shared" si="55"/>
        <v>41577.561284722222</v>
      </c>
      <c r="S873" s="13">
        <f t="shared" si="53"/>
        <v>41607.602951388886</v>
      </c>
      <c r="T873">
        <f t="shared" si="54"/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>
        <f t="shared" si="52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t="s">
        <v>8321</v>
      </c>
      <c r="Q874" t="s">
        <v>8324</v>
      </c>
      <c r="R874" s="13">
        <f t="shared" si="55"/>
        <v>40567.825543981482</v>
      </c>
      <c r="S874" s="13">
        <f t="shared" si="53"/>
        <v>40612.825543981482</v>
      </c>
      <c r="T874">
        <f t="shared" si="54"/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>
        <f t="shared" si="52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t="s">
        <v>8321</v>
      </c>
      <c r="Q875" t="s">
        <v>8324</v>
      </c>
      <c r="R875" s="13">
        <f t="shared" si="55"/>
        <v>41184.167129629634</v>
      </c>
      <c r="S875" s="13">
        <f t="shared" si="53"/>
        <v>41224.208796296298</v>
      </c>
      <c r="T875">
        <f t="shared" si="54"/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>
        <f t="shared" si="52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t="s">
        <v>8321</v>
      </c>
      <c r="Q876" t="s">
        <v>8324</v>
      </c>
      <c r="R876" s="13">
        <f t="shared" si="55"/>
        <v>41368.583726851852</v>
      </c>
      <c r="S876" s="13">
        <f t="shared" si="53"/>
        <v>41398.583726851852</v>
      </c>
      <c r="T876">
        <f t="shared" si="54"/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>
        <f t="shared" si="52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t="s">
        <v>8321</v>
      </c>
      <c r="Q877" t="s">
        <v>8324</v>
      </c>
      <c r="R877" s="13">
        <f t="shared" si="55"/>
        <v>42248.723738425921</v>
      </c>
      <c r="S877" s="13">
        <f t="shared" si="53"/>
        <v>42268.723738425921</v>
      </c>
      <c r="T877">
        <f t="shared" si="54"/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>
        <f t="shared" si="52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t="s">
        <v>8321</v>
      </c>
      <c r="Q878" t="s">
        <v>8324</v>
      </c>
      <c r="R878" s="13">
        <f t="shared" si="55"/>
        <v>41276.496840277774</v>
      </c>
      <c r="S878" s="13">
        <f t="shared" si="53"/>
        <v>41309.496840277774</v>
      </c>
      <c r="T878">
        <f t="shared" si="54"/>
        <v>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>
        <f t="shared" si="52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t="s">
        <v>8321</v>
      </c>
      <c r="Q879" t="s">
        <v>8324</v>
      </c>
      <c r="R879" s="13">
        <f t="shared" si="55"/>
        <v>41597.788888888892</v>
      </c>
      <c r="S879" s="13">
        <f t="shared" si="53"/>
        <v>41627.788888888892</v>
      </c>
      <c r="T879">
        <f t="shared" si="54"/>
        <v>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>
        <f t="shared" si="52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t="s">
        <v>8321</v>
      </c>
      <c r="Q880" t="s">
        <v>8324</v>
      </c>
      <c r="R880" s="13">
        <f t="shared" si="55"/>
        <v>40505.232916666668</v>
      </c>
      <c r="S880" s="13">
        <f t="shared" si="53"/>
        <v>40535.232916666668</v>
      </c>
      <c r="T880">
        <f t="shared" si="54"/>
        <v>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>
        <f t="shared" si="52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t="s">
        <v>8321</v>
      </c>
      <c r="Q881" t="s">
        <v>8324</v>
      </c>
      <c r="R881" s="13">
        <f t="shared" si="55"/>
        <v>41037.829918981479</v>
      </c>
      <c r="S881" s="13">
        <f t="shared" si="53"/>
        <v>41058.829918981479</v>
      </c>
      <c r="T881">
        <f t="shared" si="54"/>
        <v>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>
        <f t="shared" si="52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t="s">
        <v>8321</v>
      </c>
      <c r="Q882" t="s">
        <v>8325</v>
      </c>
      <c r="R882" s="13">
        <f t="shared" si="55"/>
        <v>41179.32104166667</v>
      </c>
      <c r="S882" s="13">
        <f t="shared" si="53"/>
        <v>41212.32104166667</v>
      </c>
      <c r="T882">
        <f t="shared" si="54"/>
        <v>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>
        <f t="shared" si="52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t="s">
        <v>8321</v>
      </c>
      <c r="Q883" t="s">
        <v>8325</v>
      </c>
      <c r="R883" s="13">
        <f t="shared" si="55"/>
        <v>40877.25099537037</v>
      </c>
      <c r="S883" s="13">
        <f t="shared" si="53"/>
        <v>40922.25099537037</v>
      </c>
      <c r="T883">
        <f t="shared" si="54"/>
        <v>2011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>
        <f t="shared" si="52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t="s">
        <v>8321</v>
      </c>
      <c r="Q884" t="s">
        <v>8325</v>
      </c>
      <c r="R884" s="13">
        <f t="shared" si="55"/>
        <v>40759.860532407409</v>
      </c>
      <c r="S884" s="13">
        <f t="shared" si="53"/>
        <v>40792.860532407409</v>
      </c>
      <c r="T884">
        <f t="shared" si="54"/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>
        <f t="shared" si="52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t="s">
        <v>8321</v>
      </c>
      <c r="Q885" t="s">
        <v>8325</v>
      </c>
      <c r="R885" s="13">
        <f t="shared" si="55"/>
        <v>42371.935590277775</v>
      </c>
      <c r="S885" s="13">
        <f t="shared" si="53"/>
        <v>42431.935590277775</v>
      </c>
      <c r="T885">
        <f t="shared" si="54"/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>
        <f t="shared" si="52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t="s">
        <v>8321</v>
      </c>
      <c r="Q886" t="s">
        <v>8325</v>
      </c>
      <c r="R886" s="13">
        <f t="shared" si="55"/>
        <v>40981.802615740737</v>
      </c>
      <c r="S886" s="13">
        <f t="shared" si="53"/>
        <v>41041.104861111111</v>
      </c>
      <c r="T886">
        <f t="shared" si="54"/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>
        <f t="shared" si="52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t="s">
        <v>8321</v>
      </c>
      <c r="Q887" t="s">
        <v>8325</v>
      </c>
      <c r="R887" s="13">
        <f t="shared" si="55"/>
        <v>42713.941099537042</v>
      </c>
      <c r="S887" s="13">
        <f t="shared" si="53"/>
        <v>42734.941099537042</v>
      </c>
      <c r="T887">
        <f t="shared" si="54"/>
        <v>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>
        <f t="shared" si="52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t="s">
        <v>8321</v>
      </c>
      <c r="Q888" t="s">
        <v>8325</v>
      </c>
      <c r="R888" s="13">
        <f t="shared" si="55"/>
        <v>42603.870520833334</v>
      </c>
      <c r="S888" s="13">
        <f t="shared" si="53"/>
        <v>42628.870520833334</v>
      </c>
      <c r="T888">
        <f t="shared" si="54"/>
        <v>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>
        <f t="shared" si="52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t="s">
        <v>8321</v>
      </c>
      <c r="Q889" t="s">
        <v>8325</v>
      </c>
      <c r="R889" s="13">
        <f t="shared" si="55"/>
        <v>41026.958969907406</v>
      </c>
      <c r="S889" s="13">
        <f t="shared" si="53"/>
        <v>41056.958969907406</v>
      </c>
      <c r="T889">
        <f t="shared" si="54"/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>
        <f t="shared" si="52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t="s">
        <v>8321</v>
      </c>
      <c r="Q890" t="s">
        <v>8325</v>
      </c>
      <c r="R890" s="13">
        <f t="shared" si="55"/>
        <v>40751.753298611111</v>
      </c>
      <c r="S890" s="13">
        <f t="shared" si="53"/>
        <v>40787.25</v>
      </c>
      <c r="T890">
        <f t="shared" si="54"/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>
        <f t="shared" si="52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t="s">
        <v>8321</v>
      </c>
      <c r="Q891" t="s">
        <v>8325</v>
      </c>
      <c r="R891" s="13">
        <f t="shared" si="55"/>
        <v>41887.784062500003</v>
      </c>
      <c r="S891" s="13">
        <f t="shared" si="53"/>
        <v>41917.784062500003</v>
      </c>
      <c r="T891">
        <f t="shared" si="54"/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>
        <f t="shared" si="52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t="s">
        <v>8321</v>
      </c>
      <c r="Q892" t="s">
        <v>8325</v>
      </c>
      <c r="R892" s="13">
        <f t="shared" si="55"/>
        <v>41569.698831018519</v>
      </c>
      <c r="S892" s="13">
        <f t="shared" si="53"/>
        <v>41599.740497685183</v>
      </c>
      <c r="T892">
        <f t="shared" si="54"/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>
        <f t="shared" si="52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t="s">
        <v>8321</v>
      </c>
      <c r="Q893" t="s">
        <v>8325</v>
      </c>
      <c r="R893" s="13">
        <f t="shared" si="55"/>
        <v>41842.031597222223</v>
      </c>
      <c r="S893" s="13">
        <f t="shared" si="53"/>
        <v>41872.031597222223</v>
      </c>
      <c r="T893">
        <f t="shared" si="54"/>
        <v>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>
        <f t="shared" si="52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t="s">
        <v>8321</v>
      </c>
      <c r="Q894" t="s">
        <v>8325</v>
      </c>
      <c r="R894" s="13">
        <f t="shared" si="55"/>
        <v>40304.20003472222</v>
      </c>
      <c r="S894" s="13">
        <f t="shared" si="53"/>
        <v>40391.166666666664</v>
      </c>
      <c r="T894">
        <f t="shared" si="54"/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>
        <f t="shared" si="52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t="s">
        <v>8321</v>
      </c>
      <c r="Q895" t="s">
        <v>8325</v>
      </c>
      <c r="R895" s="13">
        <f t="shared" si="55"/>
        <v>42065.897719907407</v>
      </c>
      <c r="S895" s="13">
        <f t="shared" si="53"/>
        <v>42095.856053240743</v>
      </c>
      <c r="T895">
        <f t="shared" si="54"/>
        <v>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>
        <f t="shared" si="52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t="s">
        <v>8321</v>
      </c>
      <c r="Q896" t="s">
        <v>8325</v>
      </c>
      <c r="R896" s="13">
        <f t="shared" si="55"/>
        <v>42496.981597222228</v>
      </c>
      <c r="S896" s="13">
        <f t="shared" si="53"/>
        <v>42526.981597222228</v>
      </c>
      <c r="T896">
        <f t="shared" si="54"/>
        <v>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>
        <f t="shared" si="52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t="s">
        <v>8321</v>
      </c>
      <c r="Q897" t="s">
        <v>8325</v>
      </c>
      <c r="R897" s="13">
        <f t="shared" si="55"/>
        <v>40431.127650462964</v>
      </c>
      <c r="S897" s="13">
        <f t="shared" si="53"/>
        <v>40476.127650462964</v>
      </c>
      <c r="T897">
        <f t="shared" si="54"/>
        <v>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>
        <f t="shared" ref="F898:F961" si="56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t="s">
        <v>8321</v>
      </c>
      <c r="Q898" t="s">
        <v>8325</v>
      </c>
      <c r="R898" s="13">
        <f t="shared" si="55"/>
        <v>42218.872986111113</v>
      </c>
      <c r="S898" s="13">
        <f t="shared" si="53"/>
        <v>42244.166666666672</v>
      </c>
      <c r="T898">
        <f t="shared" si="54"/>
        <v>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>
        <f t="shared" si="56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t="s">
        <v>8321</v>
      </c>
      <c r="Q899" t="s">
        <v>8325</v>
      </c>
      <c r="R899" s="13">
        <f t="shared" si="55"/>
        <v>41211.688750000001</v>
      </c>
      <c r="S899" s="13">
        <f t="shared" ref="S899:S962" si="57">(((J899/60)/60)/24)+DATE(1970, 1, 1)</f>
        <v>41241.730416666665</v>
      </c>
      <c r="T899">
        <f t="shared" ref="T899:T962" si="58">YEAR(R899)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>
        <f t="shared" si="56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t="s">
        <v>8321</v>
      </c>
      <c r="Q900" t="s">
        <v>8325</v>
      </c>
      <c r="R900" s="13">
        <f t="shared" ref="R900:R963" si="59">(((K900/60)/60)/24)+DATE(1970, 1, 1)</f>
        <v>40878.758217592593</v>
      </c>
      <c r="S900" s="13">
        <f t="shared" si="57"/>
        <v>40923.758217592593</v>
      </c>
      <c r="T900">
        <f t="shared" si="58"/>
        <v>2011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>
        <f t="shared" si="56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t="s">
        <v>8321</v>
      </c>
      <c r="Q901" t="s">
        <v>8325</v>
      </c>
      <c r="R901" s="13">
        <f t="shared" si="59"/>
        <v>40646.099097222221</v>
      </c>
      <c r="S901" s="13">
        <f t="shared" si="57"/>
        <v>40691.099097222221</v>
      </c>
      <c r="T901">
        <f t="shared" si="58"/>
        <v>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>
        <f t="shared" si="56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t="s">
        <v>8321</v>
      </c>
      <c r="Q902" t="s">
        <v>8324</v>
      </c>
      <c r="R902" s="13">
        <f t="shared" si="59"/>
        <v>42429.84956018519</v>
      </c>
      <c r="S902" s="13">
        <f t="shared" si="57"/>
        <v>42459.807893518519</v>
      </c>
      <c r="T902">
        <f t="shared" si="58"/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>
        <f t="shared" si="56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t="s">
        <v>8321</v>
      </c>
      <c r="Q903" t="s">
        <v>8324</v>
      </c>
      <c r="R903" s="13">
        <f t="shared" si="59"/>
        <v>40291.81150462963</v>
      </c>
      <c r="S903" s="13">
        <f t="shared" si="57"/>
        <v>40337.799305555556</v>
      </c>
      <c r="T903">
        <f t="shared" si="58"/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>
        <f t="shared" si="56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t="s">
        <v>8321</v>
      </c>
      <c r="Q904" t="s">
        <v>8324</v>
      </c>
      <c r="R904" s="13">
        <f t="shared" si="59"/>
        <v>41829.965532407405</v>
      </c>
      <c r="S904" s="13">
        <f t="shared" si="57"/>
        <v>41881.645833333336</v>
      </c>
      <c r="T904">
        <f t="shared" si="58"/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>
        <f t="shared" si="56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t="s">
        <v>8321</v>
      </c>
      <c r="Q905" t="s">
        <v>8324</v>
      </c>
      <c r="R905" s="13">
        <f t="shared" si="59"/>
        <v>41149.796064814815</v>
      </c>
      <c r="S905" s="13">
        <f t="shared" si="57"/>
        <v>41175.100694444445</v>
      </c>
      <c r="T905">
        <f t="shared" si="58"/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>
        <f t="shared" si="56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t="s">
        <v>8321</v>
      </c>
      <c r="Q906" t="s">
        <v>8324</v>
      </c>
      <c r="R906" s="13">
        <f t="shared" si="59"/>
        <v>42342.080289351856</v>
      </c>
      <c r="S906" s="13">
        <f t="shared" si="57"/>
        <v>42372.080289351856</v>
      </c>
      <c r="T906">
        <f t="shared" si="58"/>
        <v>2015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>
        <f t="shared" si="56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t="s">
        <v>8321</v>
      </c>
      <c r="Q907" t="s">
        <v>8324</v>
      </c>
      <c r="R907" s="13">
        <f t="shared" si="59"/>
        <v>40507.239884259259</v>
      </c>
      <c r="S907" s="13">
        <f t="shared" si="57"/>
        <v>40567.239884259259</v>
      </c>
      <c r="T907">
        <f t="shared" si="58"/>
        <v>2010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>
        <f t="shared" si="56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t="s">
        <v>8321</v>
      </c>
      <c r="Q908" t="s">
        <v>8324</v>
      </c>
      <c r="R908" s="13">
        <f t="shared" si="59"/>
        <v>41681.189699074072</v>
      </c>
      <c r="S908" s="13">
        <f t="shared" si="57"/>
        <v>41711.148032407407</v>
      </c>
      <c r="T908">
        <f t="shared" si="58"/>
        <v>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>
        <f t="shared" si="56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t="s">
        <v>8321</v>
      </c>
      <c r="Q909" t="s">
        <v>8324</v>
      </c>
      <c r="R909" s="13">
        <f t="shared" si="59"/>
        <v>40767.192395833335</v>
      </c>
      <c r="S909" s="13">
        <f t="shared" si="57"/>
        <v>40797.192395833335</v>
      </c>
      <c r="T909">
        <f t="shared" si="58"/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>
        <f t="shared" si="56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t="s">
        <v>8321</v>
      </c>
      <c r="Q910" t="s">
        <v>8324</v>
      </c>
      <c r="R910" s="13">
        <f t="shared" si="59"/>
        <v>40340.801562499997</v>
      </c>
      <c r="S910" s="13">
        <f t="shared" si="57"/>
        <v>40386.207638888889</v>
      </c>
      <c r="T910">
        <f t="shared" si="58"/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>
        <f t="shared" si="56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t="s">
        <v>8321</v>
      </c>
      <c r="Q911" t="s">
        <v>8324</v>
      </c>
      <c r="R911" s="13">
        <f t="shared" si="59"/>
        <v>41081.69027777778</v>
      </c>
      <c r="S911" s="13">
        <f t="shared" si="57"/>
        <v>41113.166666666664</v>
      </c>
      <c r="T911">
        <f t="shared" si="58"/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>
        <f t="shared" si="56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t="s">
        <v>8321</v>
      </c>
      <c r="Q912" t="s">
        <v>8324</v>
      </c>
      <c r="R912" s="13">
        <f t="shared" si="59"/>
        <v>42737.545358796298</v>
      </c>
      <c r="S912" s="13">
        <f t="shared" si="57"/>
        <v>42797.545358796298</v>
      </c>
      <c r="T912">
        <f t="shared" si="58"/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>
        <f t="shared" si="56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t="s">
        <v>8321</v>
      </c>
      <c r="Q913" t="s">
        <v>8324</v>
      </c>
      <c r="R913" s="13">
        <f t="shared" si="59"/>
        <v>41642.005150462966</v>
      </c>
      <c r="S913" s="13">
        <f t="shared" si="57"/>
        <v>41663.005150462966</v>
      </c>
      <c r="T913">
        <f t="shared" si="58"/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>
        <f t="shared" si="56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t="s">
        <v>8321</v>
      </c>
      <c r="Q914" t="s">
        <v>8324</v>
      </c>
      <c r="R914" s="13">
        <f t="shared" si="59"/>
        <v>41194.109340277777</v>
      </c>
      <c r="S914" s="13">
        <f t="shared" si="57"/>
        <v>41254.151006944441</v>
      </c>
      <c r="T914">
        <f t="shared" si="58"/>
        <v>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>
        <f t="shared" si="56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t="s">
        <v>8321</v>
      </c>
      <c r="Q915" t="s">
        <v>8324</v>
      </c>
      <c r="R915" s="13">
        <f t="shared" si="59"/>
        <v>41004.139108796298</v>
      </c>
      <c r="S915" s="13">
        <f t="shared" si="57"/>
        <v>41034.139108796298</v>
      </c>
      <c r="T915">
        <f t="shared" si="58"/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>
        <f t="shared" si="56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t="s">
        <v>8321</v>
      </c>
      <c r="Q916" t="s">
        <v>8324</v>
      </c>
      <c r="R916" s="13">
        <f t="shared" si="59"/>
        <v>41116.763275462967</v>
      </c>
      <c r="S916" s="13">
        <f t="shared" si="57"/>
        <v>41146.763275462967</v>
      </c>
      <c r="T916">
        <f t="shared" si="58"/>
        <v>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>
        <f t="shared" si="56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t="s">
        <v>8321</v>
      </c>
      <c r="Q917" t="s">
        <v>8324</v>
      </c>
      <c r="R917" s="13">
        <f t="shared" si="59"/>
        <v>40937.679560185185</v>
      </c>
      <c r="S917" s="13">
        <f t="shared" si="57"/>
        <v>40969.207638888889</v>
      </c>
      <c r="T917">
        <f t="shared" si="58"/>
        <v>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>
        <f t="shared" si="56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t="s">
        <v>8321</v>
      </c>
      <c r="Q918" t="s">
        <v>8324</v>
      </c>
      <c r="R918" s="13">
        <f t="shared" si="59"/>
        <v>40434.853402777779</v>
      </c>
      <c r="S918" s="13">
        <f t="shared" si="57"/>
        <v>40473.208333333336</v>
      </c>
      <c r="T918">
        <f t="shared" si="58"/>
        <v>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>
        <f t="shared" si="56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t="s">
        <v>8321</v>
      </c>
      <c r="Q919" t="s">
        <v>8324</v>
      </c>
      <c r="R919" s="13">
        <f t="shared" si="59"/>
        <v>41802.94363425926</v>
      </c>
      <c r="S919" s="13">
        <f t="shared" si="57"/>
        <v>41834.104166666664</v>
      </c>
      <c r="T919">
        <f t="shared" si="58"/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>
        <f t="shared" si="56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t="s">
        <v>8321</v>
      </c>
      <c r="Q920" t="s">
        <v>8324</v>
      </c>
      <c r="R920" s="13">
        <f t="shared" si="59"/>
        <v>41944.916215277779</v>
      </c>
      <c r="S920" s="13">
        <f t="shared" si="57"/>
        <v>41974.957881944443</v>
      </c>
      <c r="T920">
        <f t="shared" si="58"/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>
        <f t="shared" si="56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t="s">
        <v>8321</v>
      </c>
      <c r="Q921" t="s">
        <v>8324</v>
      </c>
      <c r="R921" s="13">
        <f t="shared" si="59"/>
        <v>41227.641724537039</v>
      </c>
      <c r="S921" s="13">
        <f t="shared" si="57"/>
        <v>41262.641724537039</v>
      </c>
      <c r="T921">
        <f t="shared" si="58"/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>
        <f t="shared" si="56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t="s">
        <v>8321</v>
      </c>
      <c r="Q922" t="s">
        <v>8324</v>
      </c>
      <c r="R922" s="13">
        <f t="shared" si="59"/>
        <v>41562.67155092593</v>
      </c>
      <c r="S922" s="13">
        <f t="shared" si="57"/>
        <v>41592.713217592594</v>
      </c>
      <c r="T922">
        <f t="shared" si="58"/>
        <v>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>
        <f t="shared" si="56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t="s">
        <v>8321</v>
      </c>
      <c r="Q923" t="s">
        <v>8324</v>
      </c>
      <c r="R923" s="13">
        <f t="shared" si="59"/>
        <v>40847.171018518515</v>
      </c>
      <c r="S923" s="13">
        <f t="shared" si="57"/>
        <v>40889.212685185186</v>
      </c>
      <c r="T923">
        <f t="shared" si="58"/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>
        <f t="shared" si="56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t="s">
        <v>8321</v>
      </c>
      <c r="Q924" t="s">
        <v>8324</v>
      </c>
      <c r="R924" s="13">
        <f t="shared" si="59"/>
        <v>41878.530011574076</v>
      </c>
      <c r="S924" s="13">
        <f t="shared" si="57"/>
        <v>41913.530011574076</v>
      </c>
      <c r="T924">
        <f t="shared" si="58"/>
        <v>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>
        <f t="shared" si="56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t="s">
        <v>8321</v>
      </c>
      <c r="Q925" t="s">
        <v>8324</v>
      </c>
      <c r="R925" s="13">
        <f t="shared" si="59"/>
        <v>41934.959756944445</v>
      </c>
      <c r="S925" s="13">
        <f t="shared" si="57"/>
        <v>41965.001423611116</v>
      </c>
      <c r="T925">
        <f t="shared" si="58"/>
        <v>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>
        <f t="shared" si="56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t="s">
        <v>8321</v>
      </c>
      <c r="Q926" t="s">
        <v>8324</v>
      </c>
      <c r="R926" s="13">
        <f t="shared" si="59"/>
        <v>41288.942928240744</v>
      </c>
      <c r="S926" s="13">
        <f t="shared" si="57"/>
        <v>41318.942928240744</v>
      </c>
      <c r="T926">
        <f t="shared" si="58"/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>
        <f t="shared" si="56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t="s">
        <v>8321</v>
      </c>
      <c r="Q927" t="s">
        <v>8324</v>
      </c>
      <c r="R927" s="13">
        <f t="shared" si="59"/>
        <v>41575.880914351852</v>
      </c>
      <c r="S927" s="13">
        <f t="shared" si="57"/>
        <v>41605.922581018516</v>
      </c>
      <c r="T927">
        <f t="shared" si="58"/>
        <v>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>
        <f t="shared" si="56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t="s">
        <v>8321</v>
      </c>
      <c r="Q928" t="s">
        <v>8324</v>
      </c>
      <c r="R928" s="13">
        <f t="shared" si="59"/>
        <v>40338.02002314815</v>
      </c>
      <c r="S928" s="13">
        <f t="shared" si="57"/>
        <v>40367.944444444445</v>
      </c>
      <c r="T928">
        <f t="shared" si="58"/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>
        <f t="shared" si="56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t="s">
        <v>8321</v>
      </c>
      <c r="Q929" t="s">
        <v>8324</v>
      </c>
      <c r="R929" s="13">
        <f t="shared" si="59"/>
        <v>41013.822858796295</v>
      </c>
      <c r="S929" s="13">
        <f t="shared" si="57"/>
        <v>41043.822858796295</v>
      </c>
      <c r="T929">
        <f t="shared" si="58"/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>
        <f t="shared" si="56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t="s">
        <v>8321</v>
      </c>
      <c r="Q930" t="s">
        <v>8324</v>
      </c>
      <c r="R930" s="13">
        <f t="shared" si="59"/>
        <v>41180.86241898148</v>
      </c>
      <c r="S930" s="13">
        <f t="shared" si="57"/>
        <v>41231</v>
      </c>
      <c r="T930">
        <f t="shared" si="58"/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>
        <f t="shared" si="56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t="s">
        <v>8321</v>
      </c>
      <c r="Q931" t="s">
        <v>8324</v>
      </c>
      <c r="R931" s="13">
        <f t="shared" si="59"/>
        <v>40978.238067129627</v>
      </c>
      <c r="S931" s="13">
        <f t="shared" si="57"/>
        <v>41008.196400462963</v>
      </c>
      <c r="T931">
        <f t="shared" si="58"/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>
        <f t="shared" si="56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t="s">
        <v>8321</v>
      </c>
      <c r="Q932" t="s">
        <v>8324</v>
      </c>
      <c r="R932" s="13">
        <f t="shared" si="59"/>
        <v>40312.915578703702</v>
      </c>
      <c r="S932" s="13">
        <f t="shared" si="57"/>
        <v>40354.897222222222</v>
      </c>
      <c r="T932">
        <f t="shared" si="58"/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>
        <f t="shared" si="56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t="s">
        <v>8321</v>
      </c>
      <c r="Q933" t="s">
        <v>8324</v>
      </c>
      <c r="R933" s="13">
        <f t="shared" si="59"/>
        <v>41680.359976851854</v>
      </c>
      <c r="S933" s="13">
        <f t="shared" si="57"/>
        <v>41714.916666666664</v>
      </c>
      <c r="T933">
        <f t="shared" si="58"/>
        <v>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>
        <f t="shared" si="56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t="s">
        <v>8321</v>
      </c>
      <c r="Q934" t="s">
        <v>8324</v>
      </c>
      <c r="R934" s="13">
        <f t="shared" si="59"/>
        <v>41310.969270833331</v>
      </c>
      <c r="S934" s="13">
        <f t="shared" si="57"/>
        <v>41355.927604166667</v>
      </c>
      <c r="T934">
        <f t="shared" si="58"/>
        <v>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>
        <f t="shared" si="56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t="s">
        <v>8321</v>
      </c>
      <c r="Q935" t="s">
        <v>8324</v>
      </c>
      <c r="R935" s="13">
        <f t="shared" si="59"/>
        <v>41711.169085648151</v>
      </c>
      <c r="S935" s="13">
        <f t="shared" si="57"/>
        <v>41771.169085648151</v>
      </c>
      <c r="T935">
        <f t="shared" si="58"/>
        <v>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>
        <f t="shared" si="56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t="s">
        <v>8321</v>
      </c>
      <c r="Q936" t="s">
        <v>8324</v>
      </c>
      <c r="R936" s="13">
        <f t="shared" si="59"/>
        <v>41733.737083333333</v>
      </c>
      <c r="S936" s="13">
        <f t="shared" si="57"/>
        <v>41763.25</v>
      </c>
      <c r="T936">
        <f t="shared" si="58"/>
        <v>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>
        <f t="shared" si="56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t="s">
        <v>8321</v>
      </c>
      <c r="Q937" t="s">
        <v>8324</v>
      </c>
      <c r="R937" s="13">
        <f t="shared" si="59"/>
        <v>42368.333668981482</v>
      </c>
      <c r="S937" s="13">
        <f t="shared" si="57"/>
        <v>42398.333668981482</v>
      </c>
      <c r="T937">
        <f t="shared" si="58"/>
        <v>2015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>
        <f t="shared" si="56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t="s">
        <v>8321</v>
      </c>
      <c r="Q938" t="s">
        <v>8324</v>
      </c>
      <c r="R938" s="13">
        <f t="shared" si="59"/>
        <v>40883.024178240739</v>
      </c>
      <c r="S938" s="13">
        <f t="shared" si="57"/>
        <v>40926.833333333336</v>
      </c>
      <c r="T938">
        <f t="shared" si="58"/>
        <v>2011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>
        <f t="shared" si="56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t="s">
        <v>8321</v>
      </c>
      <c r="Q939" t="s">
        <v>8324</v>
      </c>
      <c r="R939" s="13">
        <f t="shared" si="59"/>
        <v>41551.798113425924</v>
      </c>
      <c r="S939" s="13">
        <f t="shared" si="57"/>
        <v>41581.839780092596</v>
      </c>
      <c r="T939">
        <f t="shared" si="58"/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>
        <f t="shared" si="56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t="s">
        <v>8321</v>
      </c>
      <c r="Q940" t="s">
        <v>8324</v>
      </c>
      <c r="R940" s="13">
        <f t="shared" si="59"/>
        <v>41124.479722222226</v>
      </c>
      <c r="S940" s="13">
        <f t="shared" si="57"/>
        <v>41154.479722222226</v>
      </c>
      <c r="T940">
        <f t="shared" si="58"/>
        <v>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>
        <f t="shared" si="56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t="s">
        <v>8321</v>
      </c>
      <c r="Q941" t="s">
        <v>8324</v>
      </c>
      <c r="R941" s="13">
        <f t="shared" si="59"/>
        <v>41416.763171296298</v>
      </c>
      <c r="S941" s="13">
        <f t="shared" si="57"/>
        <v>41455.831944444442</v>
      </c>
      <c r="T941">
        <f t="shared" si="58"/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>
        <f t="shared" si="56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t="s">
        <v>8315</v>
      </c>
      <c r="Q942" t="s">
        <v>8317</v>
      </c>
      <c r="R942" s="13">
        <f t="shared" si="59"/>
        <v>42182.008402777778</v>
      </c>
      <c r="S942" s="13">
        <f t="shared" si="57"/>
        <v>42227.008402777778</v>
      </c>
      <c r="T942">
        <f t="shared" si="58"/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>
        <f t="shared" si="56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t="s">
        <v>8315</v>
      </c>
      <c r="Q943" t="s">
        <v>8317</v>
      </c>
      <c r="R943" s="13">
        <f t="shared" si="59"/>
        <v>42746.096585648149</v>
      </c>
      <c r="S943" s="13">
        <f t="shared" si="57"/>
        <v>42776.096585648149</v>
      </c>
      <c r="T943">
        <f t="shared" si="58"/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>
        <f t="shared" si="56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t="s">
        <v>8315</v>
      </c>
      <c r="Q944" t="s">
        <v>8317</v>
      </c>
      <c r="R944" s="13">
        <f t="shared" si="59"/>
        <v>42382.843287037031</v>
      </c>
      <c r="S944" s="13">
        <f t="shared" si="57"/>
        <v>42418.843287037031</v>
      </c>
      <c r="T944">
        <f t="shared" si="58"/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>
        <f t="shared" si="56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t="s">
        <v>8315</v>
      </c>
      <c r="Q945" t="s">
        <v>8317</v>
      </c>
      <c r="R945" s="13">
        <f t="shared" si="59"/>
        <v>42673.66788194445</v>
      </c>
      <c r="S945" s="13">
        <f t="shared" si="57"/>
        <v>42703.709548611107</v>
      </c>
      <c r="T945">
        <f t="shared" si="58"/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>
        <f t="shared" si="56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t="s">
        <v>8315</v>
      </c>
      <c r="Q946" t="s">
        <v>8317</v>
      </c>
      <c r="R946" s="13">
        <f t="shared" si="59"/>
        <v>42444.583912037036</v>
      </c>
      <c r="S946" s="13">
        <f t="shared" si="57"/>
        <v>42478.583333333328</v>
      </c>
      <c r="T946">
        <f t="shared" si="58"/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>
        <f t="shared" si="56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t="s">
        <v>8315</v>
      </c>
      <c r="Q947" t="s">
        <v>8317</v>
      </c>
      <c r="R947" s="13">
        <f t="shared" si="59"/>
        <v>42732.872986111113</v>
      </c>
      <c r="S947" s="13">
        <f t="shared" si="57"/>
        <v>42784.999305555553</v>
      </c>
      <c r="T947">
        <f t="shared" si="58"/>
        <v>2016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>
        <f t="shared" si="56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t="s">
        <v>8315</v>
      </c>
      <c r="Q948" t="s">
        <v>8317</v>
      </c>
      <c r="R948" s="13">
        <f t="shared" si="59"/>
        <v>42592.750555555554</v>
      </c>
      <c r="S948" s="13">
        <f t="shared" si="57"/>
        <v>42622.750555555554</v>
      </c>
      <c r="T948">
        <f t="shared" si="58"/>
        <v>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>
        <f t="shared" si="56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t="s">
        <v>8315</v>
      </c>
      <c r="Q949" t="s">
        <v>8317</v>
      </c>
      <c r="R949" s="13">
        <f t="shared" si="59"/>
        <v>42491.781319444446</v>
      </c>
      <c r="S949" s="13">
        <f t="shared" si="57"/>
        <v>42551.781319444446</v>
      </c>
      <c r="T949">
        <f t="shared" si="58"/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>
        <f t="shared" si="56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t="s">
        <v>8315</v>
      </c>
      <c r="Q950" t="s">
        <v>8317</v>
      </c>
      <c r="R950" s="13">
        <f t="shared" si="59"/>
        <v>42411.828287037039</v>
      </c>
      <c r="S950" s="13">
        <f t="shared" si="57"/>
        <v>42441.828287037039</v>
      </c>
      <c r="T950">
        <f t="shared" si="58"/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>
        <f t="shared" si="56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t="s">
        <v>8315</v>
      </c>
      <c r="Q951" t="s">
        <v>8317</v>
      </c>
      <c r="R951" s="13">
        <f t="shared" si="59"/>
        <v>42361.043703703705</v>
      </c>
      <c r="S951" s="13">
        <f t="shared" si="57"/>
        <v>42421.043703703705</v>
      </c>
      <c r="T951">
        <f t="shared" si="58"/>
        <v>2015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>
        <f t="shared" si="56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t="s">
        <v>8315</v>
      </c>
      <c r="Q952" t="s">
        <v>8317</v>
      </c>
      <c r="R952" s="13">
        <f t="shared" si="59"/>
        <v>42356.750706018516</v>
      </c>
      <c r="S952" s="13">
        <f t="shared" si="57"/>
        <v>42386.750706018516</v>
      </c>
      <c r="T952">
        <f t="shared" si="58"/>
        <v>2015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>
        <f t="shared" si="56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t="s">
        <v>8315</v>
      </c>
      <c r="Q953" t="s">
        <v>8317</v>
      </c>
      <c r="R953" s="13">
        <f t="shared" si="59"/>
        <v>42480.653611111105</v>
      </c>
      <c r="S953" s="13">
        <f t="shared" si="57"/>
        <v>42525.653611111105</v>
      </c>
      <c r="T953">
        <f t="shared" si="58"/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>
        <f t="shared" si="56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t="s">
        <v>8315</v>
      </c>
      <c r="Q954" t="s">
        <v>8317</v>
      </c>
      <c r="R954" s="13">
        <f t="shared" si="59"/>
        <v>42662.613564814819</v>
      </c>
      <c r="S954" s="13">
        <f t="shared" si="57"/>
        <v>42692.655231481483</v>
      </c>
      <c r="T954">
        <f t="shared" si="58"/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>
        <f t="shared" si="56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t="s">
        <v>8315</v>
      </c>
      <c r="Q955" t="s">
        <v>8317</v>
      </c>
      <c r="R955" s="13">
        <f t="shared" si="59"/>
        <v>41999.164340277777</v>
      </c>
      <c r="S955" s="13">
        <f t="shared" si="57"/>
        <v>42029.164340277777</v>
      </c>
      <c r="T955">
        <f t="shared" si="58"/>
        <v>2014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>
        <f t="shared" si="56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t="s">
        <v>8315</v>
      </c>
      <c r="Q956" t="s">
        <v>8317</v>
      </c>
      <c r="R956" s="13">
        <f t="shared" si="59"/>
        <v>42194.833784722221</v>
      </c>
      <c r="S956" s="13">
        <f t="shared" si="57"/>
        <v>42236.833784722221</v>
      </c>
      <c r="T956">
        <f t="shared" si="58"/>
        <v>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>
        <f t="shared" si="56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t="s">
        <v>8315</v>
      </c>
      <c r="Q957" t="s">
        <v>8317</v>
      </c>
      <c r="R957" s="13">
        <f t="shared" si="59"/>
        <v>42586.295138888891</v>
      </c>
      <c r="S957" s="13">
        <f t="shared" si="57"/>
        <v>42626.295138888891</v>
      </c>
      <c r="T957">
        <f t="shared" si="58"/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>
        <f t="shared" si="56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t="s">
        <v>8315</v>
      </c>
      <c r="Q958" t="s">
        <v>8317</v>
      </c>
      <c r="R958" s="13">
        <f t="shared" si="59"/>
        <v>42060.913877314815</v>
      </c>
      <c r="S958" s="13">
        <f t="shared" si="57"/>
        <v>42120.872210648144</v>
      </c>
      <c r="T958">
        <f t="shared" si="58"/>
        <v>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>
        <f t="shared" si="56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t="s">
        <v>8315</v>
      </c>
      <c r="Q959" t="s">
        <v>8317</v>
      </c>
      <c r="R959" s="13">
        <f t="shared" si="59"/>
        <v>42660.552465277782</v>
      </c>
      <c r="S959" s="13">
        <f t="shared" si="57"/>
        <v>42691.594131944439</v>
      </c>
      <c r="T959">
        <f t="shared" si="58"/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>
        <f t="shared" si="56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t="s">
        <v>8315</v>
      </c>
      <c r="Q960" t="s">
        <v>8317</v>
      </c>
      <c r="R960" s="13">
        <f t="shared" si="59"/>
        <v>42082.802812499998</v>
      </c>
      <c r="S960" s="13">
        <f t="shared" si="57"/>
        <v>42104.207638888889</v>
      </c>
      <c r="T960">
        <f t="shared" si="58"/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>
        <f t="shared" si="56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t="s">
        <v>8315</v>
      </c>
      <c r="Q961" t="s">
        <v>8317</v>
      </c>
      <c r="R961" s="13">
        <f t="shared" si="59"/>
        <v>41993.174363425926</v>
      </c>
      <c r="S961" s="13">
        <f t="shared" si="57"/>
        <v>42023.174363425926</v>
      </c>
      <c r="T961">
        <f t="shared" si="58"/>
        <v>2014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>
        <f t="shared" ref="F962:F1025" si="60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t="s">
        <v>8315</v>
      </c>
      <c r="Q962" t="s">
        <v>8317</v>
      </c>
      <c r="R962" s="13">
        <f t="shared" si="59"/>
        <v>42766.626793981486</v>
      </c>
      <c r="S962" s="13">
        <f t="shared" si="57"/>
        <v>42808.585127314815</v>
      </c>
      <c r="T962">
        <f t="shared" si="58"/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>
        <f t="shared" si="60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t="s">
        <v>8315</v>
      </c>
      <c r="Q963" t="s">
        <v>8317</v>
      </c>
      <c r="R963" s="13">
        <f t="shared" si="59"/>
        <v>42740.693692129629</v>
      </c>
      <c r="S963" s="13">
        <f t="shared" ref="S963:S1026" si="61">(((J963/60)/60)/24)+DATE(1970, 1, 1)</f>
        <v>42786.791666666672</v>
      </c>
      <c r="T963">
        <f t="shared" ref="T963:T1026" si="62">YEAR(R963)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>
        <f t="shared" si="60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t="s">
        <v>8315</v>
      </c>
      <c r="Q964" t="s">
        <v>8317</v>
      </c>
      <c r="R964" s="13">
        <f t="shared" ref="R964:R1027" si="63">(((K964/60)/60)/24)+DATE(1970, 1, 1)</f>
        <v>42373.712418981479</v>
      </c>
      <c r="S964" s="13">
        <f t="shared" si="61"/>
        <v>42411.712418981479</v>
      </c>
      <c r="T964">
        <f t="shared" si="62"/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>
        <f t="shared" si="60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t="s">
        <v>8315</v>
      </c>
      <c r="Q965" t="s">
        <v>8317</v>
      </c>
      <c r="R965" s="13">
        <f t="shared" si="63"/>
        <v>42625.635636574079</v>
      </c>
      <c r="S965" s="13">
        <f t="shared" si="61"/>
        <v>42660.635636574079</v>
      </c>
      <c r="T965">
        <f t="shared" si="62"/>
        <v>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>
        <f t="shared" si="60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t="s">
        <v>8315</v>
      </c>
      <c r="Q966" t="s">
        <v>8317</v>
      </c>
      <c r="R966" s="13">
        <f t="shared" si="63"/>
        <v>42208.628692129627</v>
      </c>
      <c r="S966" s="13">
        <f t="shared" si="61"/>
        <v>42248.628692129627</v>
      </c>
      <c r="T966">
        <f t="shared" si="62"/>
        <v>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>
        <f t="shared" si="60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t="s">
        <v>8315</v>
      </c>
      <c r="Q967" t="s">
        <v>8317</v>
      </c>
      <c r="R967" s="13">
        <f t="shared" si="63"/>
        <v>42637.016736111109</v>
      </c>
      <c r="S967" s="13">
        <f t="shared" si="61"/>
        <v>42669.165972222225</v>
      </c>
      <c r="T967">
        <f t="shared" si="62"/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>
        <f t="shared" si="60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t="s">
        <v>8315</v>
      </c>
      <c r="Q968" t="s">
        <v>8317</v>
      </c>
      <c r="R968" s="13">
        <f t="shared" si="63"/>
        <v>42619.635787037041</v>
      </c>
      <c r="S968" s="13">
        <f t="shared" si="61"/>
        <v>42649.635787037041</v>
      </c>
      <c r="T968">
        <f t="shared" si="62"/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>
        <f t="shared" si="60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t="s">
        <v>8315</v>
      </c>
      <c r="Q969" t="s">
        <v>8317</v>
      </c>
      <c r="R969" s="13">
        <f t="shared" si="63"/>
        <v>42422.254328703704</v>
      </c>
      <c r="S969" s="13">
        <f t="shared" si="61"/>
        <v>42482.21266203704</v>
      </c>
      <c r="T969">
        <f t="shared" si="62"/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>
        <f t="shared" si="60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t="s">
        <v>8315</v>
      </c>
      <c r="Q970" t="s">
        <v>8317</v>
      </c>
      <c r="R970" s="13">
        <f t="shared" si="63"/>
        <v>41836.847615740742</v>
      </c>
      <c r="S970" s="13">
        <f t="shared" si="61"/>
        <v>41866.847615740742</v>
      </c>
      <c r="T970">
        <f t="shared" si="62"/>
        <v>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>
        <f t="shared" si="60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t="s">
        <v>8315</v>
      </c>
      <c r="Q971" t="s">
        <v>8317</v>
      </c>
      <c r="R971" s="13">
        <f t="shared" si="63"/>
        <v>42742.30332175926</v>
      </c>
      <c r="S971" s="13">
        <f t="shared" si="61"/>
        <v>42775.30332175926</v>
      </c>
      <c r="T971">
        <f t="shared" si="62"/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>
        <f t="shared" si="60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t="s">
        <v>8315</v>
      </c>
      <c r="Q972" t="s">
        <v>8317</v>
      </c>
      <c r="R972" s="13">
        <f t="shared" si="63"/>
        <v>42721.220520833333</v>
      </c>
      <c r="S972" s="13">
        <f t="shared" si="61"/>
        <v>42758.207638888889</v>
      </c>
      <c r="T972">
        <f t="shared" si="62"/>
        <v>2016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>
        <f t="shared" si="60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t="s">
        <v>8315</v>
      </c>
      <c r="Q973" t="s">
        <v>8317</v>
      </c>
      <c r="R973" s="13">
        <f t="shared" si="63"/>
        <v>42111.709027777775</v>
      </c>
      <c r="S973" s="13">
        <f t="shared" si="61"/>
        <v>42156.709027777775</v>
      </c>
      <c r="T973">
        <f t="shared" si="62"/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>
        <f t="shared" si="60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t="s">
        <v>8315</v>
      </c>
      <c r="Q974" t="s">
        <v>8317</v>
      </c>
      <c r="R974" s="13">
        <f t="shared" si="63"/>
        <v>41856.865717592591</v>
      </c>
      <c r="S974" s="13">
        <f t="shared" si="61"/>
        <v>41886.290972222225</v>
      </c>
      <c r="T974">
        <f t="shared" si="62"/>
        <v>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>
        <f t="shared" si="60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t="s">
        <v>8315</v>
      </c>
      <c r="Q975" t="s">
        <v>8317</v>
      </c>
      <c r="R975" s="13">
        <f t="shared" si="63"/>
        <v>42257.014965277776</v>
      </c>
      <c r="S975" s="13">
        <f t="shared" si="61"/>
        <v>42317.056631944448</v>
      </c>
      <c r="T975">
        <f t="shared" si="62"/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>
        <f t="shared" si="60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t="s">
        <v>8315</v>
      </c>
      <c r="Q976" t="s">
        <v>8317</v>
      </c>
      <c r="R976" s="13">
        <f t="shared" si="63"/>
        <v>42424.749490740738</v>
      </c>
      <c r="S976" s="13">
        <f t="shared" si="61"/>
        <v>42454.707824074074</v>
      </c>
      <c r="T976">
        <f t="shared" si="62"/>
        <v>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>
        <f t="shared" si="60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t="s">
        <v>8315</v>
      </c>
      <c r="Q977" t="s">
        <v>8317</v>
      </c>
      <c r="R977" s="13">
        <f t="shared" si="63"/>
        <v>42489.696585648147</v>
      </c>
      <c r="S977" s="13">
        <f t="shared" si="61"/>
        <v>42549.696585648147</v>
      </c>
      <c r="T977">
        <f t="shared" si="62"/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>
        <f t="shared" si="60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t="s">
        <v>8315</v>
      </c>
      <c r="Q978" t="s">
        <v>8317</v>
      </c>
      <c r="R978" s="13">
        <f t="shared" si="63"/>
        <v>42185.058993055558</v>
      </c>
      <c r="S978" s="13">
        <f t="shared" si="61"/>
        <v>42230.058993055558</v>
      </c>
      <c r="T978">
        <f t="shared" si="62"/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>
        <f t="shared" si="60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t="s">
        <v>8315</v>
      </c>
      <c r="Q979" t="s">
        <v>8317</v>
      </c>
      <c r="R979" s="13">
        <f t="shared" si="63"/>
        <v>42391.942094907412</v>
      </c>
      <c r="S979" s="13">
        <f t="shared" si="61"/>
        <v>42421.942094907412</v>
      </c>
      <c r="T979">
        <f t="shared" si="62"/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>
        <f t="shared" si="60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t="s">
        <v>8315</v>
      </c>
      <c r="Q980" t="s">
        <v>8317</v>
      </c>
      <c r="R980" s="13">
        <f t="shared" si="63"/>
        <v>42395.309039351851</v>
      </c>
      <c r="S980" s="13">
        <f t="shared" si="61"/>
        <v>42425.309039351851</v>
      </c>
      <c r="T980">
        <f t="shared" si="62"/>
        <v>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>
        <f t="shared" si="60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t="s">
        <v>8315</v>
      </c>
      <c r="Q981" t="s">
        <v>8317</v>
      </c>
      <c r="R981" s="13">
        <f t="shared" si="63"/>
        <v>42506.416990740734</v>
      </c>
      <c r="S981" s="13">
        <f t="shared" si="61"/>
        <v>42541.790972222225</v>
      </c>
      <c r="T981">
        <f t="shared" si="62"/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>
        <f t="shared" si="60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t="s">
        <v>8315</v>
      </c>
      <c r="Q982" t="s">
        <v>8317</v>
      </c>
      <c r="R982" s="13">
        <f t="shared" si="63"/>
        <v>41928.904189814813</v>
      </c>
      <c r="S982" s="13">
        <f t="shared" si="61"/>
        <v>41973.945856481485</v>
      </c>
      <c r="T982">
        <f t="shared" si="62"/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>
        <f t="shared" si="60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t="s">
        <v>8315</v>
      </c>
      <c r="Q983" t="s">
        <v>8317</v>
      </c>
      <c r="R983" s="13">
        <f t="shared" si="63"/>
        <v>41830.947013888886</v>
      </c>
      <c r="S983" s="13">
        <f t="shared" si="61"/>
        <v>41860.947013888886</v>
      </c>
      <c r="T983">
        <f t="shared" si="62"/>
        <v>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>
        <f t="shared" si="60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t="s">
        <v>8315</v>
      </c>
      <c r="Q984" t="s">
        <v>8317</v>
      </c>
      <c r="R984" s="13">
        <f t="shared" si="63"/>
        <v>42615.753310185188</v>
      </c>
      <c r="S984" s="13">
        <f t="shared" si="61"/>
        <v>42645.753310185188</v>
      </c>
      <c r="T984">
        <f t="shared" si="62"/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>
        <f t="shared" si="60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t="s">
        <v>8315</v>
      </c>
      <c r="Q985" t="s">
        <v>8317</v>
      </c>
      <c r="R985" s="13">
        <f t="shared" si="63"/>
        <v>42574.667650462965</v>
      </c>
      <c r="S985" s="13">
        <f t="shared" si="61"/>
        <v>42605.870833333334</v>
      </c>
      <c r="T985">
        <f t="shared" si="62"/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>
        <f t="shared" si="60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t="s">
        <v>8315</v>
      </c>
      <c r="Q986" t="s">
        <v>8317</v>
      </c>
      <c r="R986" s="13">
        <f t="shared" si="63"/>
        <v>42061.11583333333</v>
      </c>
      <c r="S986" s="13">
        <f t="shared" si="61"/>
        <v>42091.074166666673</v>
      </c>
      <c r="T986">
        <f t="shared" si="62"/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>
        <f t="shared" si="60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t="s">
        <v>8315</v>
      </c>
      <c r="Q987" t="s">
        <v>8317</v>
      </c>
      <c r="R987" s="13">
        <f t="shared" si="63"/>
        <v>42339.967708333337</v>
      </c>
      <c r="S987" s="13">
        <f t="shared" si="61"/>
        <v>42369.958333333328</v>
      </c>
      <c r="T987">
        <f t="shared" si="62"/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>
        <f t="shared" si="60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t="s">
        <v>8315</v>
      </c>
      <c r="Q988" t="s">
        <v>8317</v>
      </c>
      <c r="R988" s="13">
        <f t="shared" si="63"/>
        <v>42324.767361111109</v>
      </c>
      <c r="S988" s="13">
        <f t="shared" si="61"/>
        <v>42379</v>
      </c>
      <c r="T988">
        <f t="shared" si="62"/>
        <v>2015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>
        <f t="shared" si="60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t="s">
        <v>8315</v>
      </c>
      <c r="Q989" t="s">
        <v>8317</v>
      </c>
      <c r="R989" s="13">
        <f t="shared" si="63"/>
        <v>41773.294560185182</v>
      </c>
      <c r="S989" s="13">
        <f t="shared" si="61"/>
        <v>41813.294560185182</v>
      </c>
      <c r="T989">
        <f t="shared" si="62"/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>
        <f t="shared" si="60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t="s">
        <v>8315</v>
      </c>
      <c r="Q990" t="s">
        <v>8317</v>
      </c>
      <c r="R990" s="13">
        <f t="shared" si="63"/>
        <v>42614.356770833328</v>
      </c>
      <c r="S990" s="13">
        <f t="shared" si="61"/>
        <v>42644.356770833328</v>
      </c>
      <c r="T990">
        <f t="shared" si="62"/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>
        <f t="shared" si="60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t="s">
        <v>8315</v>
      </c>
      <c r="Q991" t="s">
        <v>8317</v>
      </c>
      <c r="R991" s="13">
        <f t="shared" si="63"/>
        <v>42611.933969907404</v>
      </c>
      <c r="S991" s="13">
        <f t="shared" si="61"/>
        <v>42641.933969907404</v>
      </c>
      <c r="T991">
        <f t="shared" si="62"/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>
        <f t="shared" si="60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t="s">
        <v>8315</v>
      </c>
      <c r="Q992" t="s">
        <v>8317</v>
      </c>
      <c r="R992" s="13">
        <f t="shared" si="63"/>
        <v>41855.784305555557</v>
      </c>
      <c r="S992" s="13">
        <f t="shared" si="61"/>
        <v>41885.784305555557</v>
      </c>
      <c r="T992">
        <f t="shared" si="62"/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>
        <f t="shared" si="60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t="s">
        <v>8315</v>
      </c>
      <c r="Q993" t="s">
        <v>8317</v>
      </c>
      <c r="R993" s="13">
        <f t="shared" si="63"/>
        <v>42538.75680555556</v>
      </c>
      <c r="S993" s="13">
        <f t="shared" si="61"/>
        <v>42563.785416666666</v>
      </c>
      <c r="T993">
        <f t="shared" si="62"/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>
        <f t="shared" si="60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t="s">
        <v>8315</v>
      </c>
      <c r="Q994" t="s">
        <v>8317</v>
      </c>
      <c r="R994" s="13">
        <f t="shared" si="63"/>
        <v>42437.924988425926</v>
      </c>
      <c r="S994" s="13">
        <f t="shared" si="61"/>
        <v>42497.883321759262</v>
      </c>
      <c r="T994">
        <f t="shared" si="62"/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>
        <f t="shared" si="60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t="s">
        <v>8315</v>
      </c>
      <c r="Q995" t="s">
        <v>8317</v>
      </c>
      <c r="R995" s="13">
        <f t="shared" si="63"/>
        <v>42652.964907407411</v>
      </c>
      <c r="S995" s="13">
        <f t="shared" si="61"/>
        <v>42686.208333333328</v>
      </c>
      <c r="T995">
        <f t="shared" si="62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>
        <f t="shared" si="60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t="s">
        <v>8315</v>
      </c>
      <c r="Q996" t="s">
        <v>8317</v>
      </c>
      <c r="R996" s="13">
        <f t="shared" si="63"/>
        <v>41921.263078703705</v>
      </c>
      <c r="S996" s="13">
        <f t="shared" si="61"/>
        <v>41973.957638888889</v>
      </c>
      <c r="T996">
        <f t="shared" si="62"/>
        <v>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>
        <f t="shared" si="60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t="s">
        <v>8315</v>
      </c>
      <c r="Q997" t="s">
        <v>8317</v>
      </c>
      <c r="R997" s="13">
        <f t="shared" si="63"/>
        <v>41947.940740740742</v>
      </c>
      <c r="S997" s="13">
        <f t="shared" si="61"/>
        <v>41972.666666666672</v>
      </c>
      <c r="T997">
        <f t="shared" si="62"/>
        <v>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>
        <f t="shared" si="60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t="s">
        <v>8315</v>
      </c>
      <c r="Q998" t="s">
        <v>8317</v>
      </c>
      <c r="R998" s="13">
        <f t="shared" si="63"/>
        <v>41817.866435185184</v>
      </c>
      <c r="S998" s="13">
        <f t="shared" si="61"/>
        <v>41847.643750000003</v>
      </c>
      <c r="T998">
        <f t="shared" si="62"/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>
        <f t="shared" si="60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t="s">
        <v>8315</v>
      </c>
      <c r="Q999" t="s">
        <v>8317</v>
      </c>
      <c r="R999" s="13">
        <f t="shared" si="63"/>
        <v>41941.10297453704</v>
      </c>
      <c r="S999" s="13">
        <f t="shared" si="61"/>
        <v>41971.144641203704</v>
      </c>
      <c r="T999">
        <f t="shared" si="62"/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>
        <f t="shared" si="60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t="s">
        <v>8315</v>
      </c>
      <c r="Q1000" t="s">
        <v>8317</v>
      </c>
      <c r="R1000" s="13">
        <f t="shared" si="63"/>
        <v>42282.168993055559</v>
      </c>
      <c r="S1000" s="13">
        <f t="shared" si="61"/>
        <v>42327.210659722223</v>
      </c>
      <c r="T1000">
        <f t="shared" si="62"/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>
        <f t="shared" si="60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t="s">
        <v>8315</v>
      </c>
      <c r="Q1001" t="s">
        <v>8317</v>
      </c>
      <c r="R1001" s="13">
        <f t="shared" si="63"/>
        <v>41926.29965277778</v>
      </c>
      <c r="S1001" s="13">
        <f t="shared" si="61"/>
        <v>41956.334722222222</v>
      </c>
      <c r="T1001">
        <f t="shared" si="62"/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>
        <f t="shared" si="60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t="s">
        <v>8315</v>
      </c>
      <c r="Q1002" t="s">
        <v>8317</v>
      </c>
      <c r="R1002" s="13">
        <f t="shared" si="63"/>
        <v>42749.059722222228</v>
      </c>
      <c r="S1002" s="13">
        <f t="shared" si="61"/>
        <v>42809.018055555556</v>
      </c>
      <c r="T1002">
        <f t="shared" si="62"/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>
        <f t="shared" si="60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t="s">
        <v>8315</v>
      </c>
      <c r="Q1003" t="s">
        <v>8317</v>
      </c>
      <c r="R1003" s="13">
        <f t="shared" si="63"/>
        <v>42720.720057870371</v>
      </c>
      <c r="S1003" s="13">
        <f t="shared" si="61"/>
        <v>42765.720057870371</v>
      </c>
      <c r="T1003">
        <f t="shared" si="62"/>
        <v>2016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>
        <f t="shared" si="60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t="s">
        <v>8315</v>
      </c>
      <c r="Q1004" t="s">
        <v>8317</v>
      </c>
      <c r="R1004" s="13">
        <f t="shared" si="63"/>
        <v>42325.684189814812</v>
      </c>
      <c r="S1004" s="13">
        <f t="shared" si="61"/>
        <v>42355.249305555553</v>
      </c>
      <c r="T1004">
        <f t="shared" si="62"/>
        <v>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>
        <f t="shared" si="60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t="s">
        <v>8315</v>
      </c>
      <c r="Q1005" t="s">
        <v>8317</v>
      </c>
      <c r="R1005" s="13">
        <f t="shared" si="63"/>
        <v>42780.709039351852</v>
      </c>
      <c r="S1005" s="13">
        <f t="shared" si="61"/>
        <v>42810.667372685188</v>
      </c>
      <c r="T1005">
        <f t="shared" si="62"/>
        <v>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>
        <f t="shared" si="60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t="s">
        <v>8315</v>
      </c>
      <c r="Q1006" t="s">
        <v>8317</v>
      </c>
      <c r="R1006" s="13">
        <f t="shared" si="63"/>
        <v>42388.708645833336</v>
      </c>
      <c r="S1006" s="13">
        <f t="shared" si="61"/>
        <v>42418.708645833336</v>
      </c>
      <c r="T1006">
        <f t="shared" si="62"/>
        <v>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>
        <f t="shared" si="60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t="s">
        <v>8315</v>
      </c>
      <c r="Q1007" t="s">
        <v>8317</v>
      </c>
      <c r="R1007" s="13">
        <f t="shared" si="63"/>
        <v>42276.624803240738</v>
      </c>
      <c r="S1007" s="13">
        <f t="shared" si="61"/>
        <v>42307.624803240738</v>
      </c>
      <c r="T1007">
        <f t="shared" si="62"/>
        <v>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>
        <f t="shared" si="60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t="s">
        <v>8315</v>
      </c>
      <c r="Q1008" t="s">
        <v>8317</v>
      </c>
      <c r="R1008" s="13">
        <f t="shared" si="63"/>
        <v>41977.040185185186</v>
      </c>
      <c r="S1008" s="13">
        <f t="shared" si="61"/>
        <v>41985.299305555556</v>
      </c>
      <c r="T1008">
        <f t="shared" si="62"/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>
        <f t="shared" si="60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t="s">
        <v>8315</v>
      </c>
      <c r="Q1009" t="s">
        <v>8317</v>
      </c>
      <c r="R1009" s="13">
        <f t="shared" si="63"/>
        <v>42676.583599537036</v>
      </c>
      <c r="S1009" s="13">
        <f t="shared" si="61"/>
        <v>42718.6252662037</v>
      </c>
      <c r="T1009">
        <f t="shared" si="62"/>
        <v>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>
        <f t="shared" si="60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t="s">
        <v>8315</v>
      </c>
      <c r="Q1010" t="s">
        <v>8317</v>
      </c>
      <c r="R1010" s="13">
        <f t="shared" si="63"/>
        <v>42702.809201388889</v>
      </c>
      <c r="S1010" s="13">
        <f t="shared" si="61"/>
        <v>42732.809201388889</v>
      </c>
      <c r="T1010">
        <f t="shared" si="62"/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>
        <f t="shared" si="60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t="s">
        <v>8315</v>
      </c>
      <c r="Q1011" t="s">
        <v>8317</v>
      </c>
      <c r="R1011" s="13">
        <f t="shared" si="63"/>
        <v>42510.604699074072</v>
      </c>
      <c r="S1011" s="13">
        <f t="shared" si="61"/>
        <v>42540.604699074072</v>
      </c>
      <c r="T1011">
        <f t="shared" si="62"/>
        <v>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>
        <f t="shared" si="60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t="s">
        <v>8315</v>
      </c>
      <c r="Q1012" t="s">
        <v>8317</v>
      </c>
      <c r="R1012" s="13">
        <f t="shared" si="63"/>
        <v>42561.829421296294</v>
      </c>
      <c r="S1012" s="13">
        <f t="shared" si="61"/>
        <v>42618.124305555553</v>
      </c>
      <c r="T1012">
        <f t="shared" si="62"/>
        <v>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>
        <f t="shared" si="60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t="s">
        <v>8315</v>
      </c>
      <c r="Q1013" t="s">
        <v>8317</v>
      </c>
      <c r="R1013" s="13">
        <f t="shared" si="63"/>
        <v>41946.898090277777</v>
      </c>
      <c r="S1013" s="13">
        <f t="shared" si="61"/>
        <v>41991.898090277777</v>
      </c>
      <c r="T1013">
        <f t="shared" si="62"/>
        <v>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>
        <f t="shared" si="60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t="s">
        <v>8315</v>
      </c>
      <c r="Q1014" t="s">
        <v>8317</v>
      </c>
      <c r="R1014" s="13">
        <f t="shared" si="63"/>
        <v>42714.440416666665</v>
      </c>
      <c r="S1014" s="13">
        <f t="shared" si="61"/>
        <v>42759.440416666665</v>
      </c>
      <c r="T1014">
        <f t="shared" si="62"/>
        <v>2016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>
        <f t="shared" si="60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t="s">
        <v>8315</v>
      </c>
      <c r="Q1015" t="s">
        <v>8317</v>
      </c>
      <c r="R1015" s="13">
        <f t="shared" si="63"/>
        <v>42339.833981481483</v>
      </c>
      <c r="S1015" s="13">
        <f t="shared" si="61"/>
        <v>42367.833333333328</v>
      </c>
      <c r="T1015">
        <f t="shared" si="62"/>
        <v>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>
        <f t="shared" si="60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t="s">
        <v>8315</v>
      </c>
      <c r="Q1016" t="s">
        <v>8317</v>
      </c>
      <c r="R1016" s="13">
        <f t="shared" si="63"/>
        <v>41955.002488425926</v>
      </c>
      <c r="S1016" s="13">
        <f t="shared" si="61"/>
        <v>42005.002488425926</v>
      </c>
      <c r="T1016">
        <f t="shared" si="62"/>
        <v>2014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>
        <f t="shared" si="60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t="s">
        <v>8315</v>
      </c>
      <c r="Q1017" t="s">
        <v>8317</v>
      </c>
      <c r="R1017" s="13">
        <f t="shared" si="63"/>
        <v>42303.878414351857</v>
      </c>
      <c r="S1017" s="13">
        <f t="shared" si="61"/>
        <v>42333.920081018514</v>
      </c>
      <c r="T1017">
        <f t="shared" si="62"/>
        <v>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>
        <f t="shared" si="60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t="s">
        <v>8315</v>
      </c>
      <c r="Q1018" t="s">
        <v>8317</v>
      </c>
      <c r="R1018" s="13">
        <f t="shared" si="63"/>
        <v>42422.107129629629</v>
      </c>
      <c r="S1018" s="13">
        <f t="shared" si="61"/>
        <v>42467.065462962957</v>
      </c>
      <c r="T1018">
        <f t="shared" si="62"/>
        <v>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>
        <f t="shared" si="60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t="s">
        <v>8315</v>
      </c>
      <c r="Q1019" t="s">
        <v>8317</v>
      </c>
      <c r="R1019" s="13">
        <f t="shared" si="63"/>
        <v>42289.675173611111</v>
      </c>
      <c r="S1019" s="13">
        <f t="shared" si="61"/>
        <v>42329.716840277775</v>
      </c>
      <c r="T1019">
        <f t="shared" si="62"/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>
        <f t="shared" si="60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t="s">
        <v>8315</v>
      </c>
      <c r="Q1020" t="s">
        <v>8317</v>
      </c>
      <c r="R1020" s="13">
        <f t="shared" si="63"/>
        <v>42535.492280092592</v>
      </c>
      <c r="S1020" s="13">
        <f t="shared" si="61"/>
        <v>42565.492280092592</v>
      </c>
      <c r="T1020">
        <f t="shared" si="62"/>
        <v>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>
        <f t="shared" si="60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t="s">
        <v>8315</v>
      </c>
      <c r="Q1021" t="s">
        <v>8317</v>
      </c>
      <c r="R1021" s="13">
        <f t="shared" si="63"/>
        <v>42009.973946759259</v>
      </c>
      <c r="S1021" s="13">
        <f t="shared" si="61"/>
        <v>42039.973946759259</v>
      </c>
      <c r="T1021">
        <f t="shared" si="62"/>
        <v>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>
        <f t="shared" si="60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t="s">
        <v>8321</v>
      </c>
      <c r="Q1022" t="s">
        <v>8326</v>
      </c>
      <c r="R1022" s="13">
        <f t="shared" si="63"/>
        <v>42127.069548611107</v>
      </c>
      <c r="S1022" s="13">
        <f t="shared" si="61"/>
        <v>42157.032638888893</v>
      </c>
      <c r="T1022">
        <f t="shared" si="62"/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>
        <f t="shared" si="60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t="s">
        <v>8321</v>
      </c>
      <c r="Q1023" t="s">
        <v>8326</v>
      </c>
      <c r="R1023" s="13">
        <f t="shared" si="63"/>
        <v>42271.251979166671</v>
      </c>
      <c r="S1023" s="13">
        <f t="shared" si="61"/>
        <v>42294.166666666672</v>
      </c>
      <c r="T1023">
        <f t="shared" si="62"/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>
        <f t="shared" si="60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t="s">
        <v>8321</v>
      </c>
      <c r="Q1024" t="s">
        <v>8326</v>
      </c>
      <c r="R1024" s="13">
        <f t="shared" si="63"/>
        <v>42111.646724537044</v>
      </c>
      <c r="S1024" s="13">
        <f t="shared" si="61"/>
        <v>42141.646724537044</v>
      </c>
      <c r="T1024">
        <f t="shared" si="62"/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>
        <f t="shared" si="60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t="s">
        <v>8321</v>
      </c>
      <c r="Q1025" t="s">
        <v>8326</v>
      </c>
      <c r="R1025" s="13">
        <f t="shared" si="63"/>
        <v>42145.919687500005</v>
      </c>
      <c r="S1025" s="13">
        <f t="shared" si="61"/>
        <v>42175.919687500005</v>
      </c>
      <c r="T1025">
        <f t="shared" si="62"/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>
        <f t="shared" ref="F1026:F1089" si="64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t="s">
        <v>8321</v>
      </c>
      <c r="Q1026" t="s">
        <v>8326</v>
      </c>
      <c r="R1026" s="13">
        <f t="shared" si="63"/>
        <v>42370.580590277779</v>
      </c>
      <c r="S1026" s="13">
        <f t="shared" si="61"/>
        <v>42400.580590277779</v>
      </c>
      <c r="T1026">
        <f t="shared" si="62"/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>
        <f t="shared" si="64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t="s">
        <v>8321</v>
      </c>
      <c r="Q1027" t="s">
        <v>8326</v>
      </c>
      <c r="R1027" s="13">
        <f t="shared" si="63"/>
        <v>42049.833761574075</v>
      </c>
      <c r="S1027" s="13">
        <f t="shared" ref="S1027:S1090" si="65">(((J1027/60)/60)/24)+DATE(1970, 1, 1)</f>
        <v>42079.792094907403</v>
      </c>
      <c r="T1027">
        <f t="shared" ref="T1027:T1090" si="66">YEAR(R1027)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>
        <f t="shared" si="64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t="s">
        <v>8321</v>
      </c>
      <c r="Q1028" t="s">
        <v>8326</v>
      </c>
      <c r="R1028" s="13">
        <f t="shared" ref="R1028:R1091" si="67">(((K1028/60)/60)/24)+DATE(1970, 1, 1)</f>
        <v>42426.407592592594</v>
      </c>
      <c r="S1028" s="13">
        <f t="shared" si="65"/>
        <v>42460.365925925929</v>
      </c>
      <c r="T1028">
        <f t="shared" si="66"/>
        <v>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>
        <f t="shared" si="64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t="s">
        <v>8321</v>
      </c>
      <c r="Q1029" t="s">
        <v>8326</v>
      </c>
      <c r="R1029" s="13">
        <f t="shared" si="67"/>
        <v>41905.034108796295</v>
      </c>
      <c r="S1029" s="13">
        <f t="shared" si="65"/>
        <v>41935.034108796295</v>
      </c>
      <c r="T1029">
        <f t="shared" si="66"/>
        <v>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>
        <f t="shared" si="64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t="s">
        <v>8321</v>
      </c>
      <c r="Q1030" t="s">
        <v>8326</v>
      </c>
      <c r="R1030" s="13">
        <f t="shared" si="67"/>
        <v>42755.627372685187</v>
      </c>
      <c r="S1030" s="13">
        <f t="shared" si="65"/>
        <v>42800.833333333328</v>
      </c>
      <c r="T1030">
        <f t="shared" si="66"/>
        <v>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>
        <f t="shared" si="64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t="s">
        <v>8321</v>
      </c>
      <c r="Q1031" t="s">
        <v>8326</v>
      </c>
      <c r="R1031" s="13">
        <f t="shared" si="67"/>
        <v>42044.711886574078</v>
      </c>
      <c r="S1031" s="13">
        <f t="shared" si="65"/>
        <v>42098.915972222225</v>
      </c>
      <c r="T1031">
        <f t="shared" si="66"/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>
        <f t="shared" si="64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t="s">
        <v>8321</v>
      </c>
      <c r="Q1032" t="s">
        <v>8326</v>
      </c>
      <c r="R1032" s="13">
        <f t="shared" si="67"/>
        <v>42611.483206018514</v>
      </c>
      <c r="S1032" s="13">
        <f t="shared" si="65"/>
        <v>42625.483206018514</v>
      </c>
      <c r="T1032">
        <f t="shared" si="66"/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>
        <f t="shared" si="64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t="s">
        <v>8321</v>
      </c>
      <c r="Q1033" t="s">
        <v>8326</v>
      </c>
      <c r="R1033" s="13">
        <f t="shared" si="67"/>
        <v>42324.764004629629</v>
      </c>
      <c r="S1033" s="13">
        <f t="shared" si="65"/>
        <v>42354.764004629629</v>
      </c>
      <c r="T1033">
        <f t="shared" si="66"/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>
        <f t="shared" si="64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t="s">
        <v>8321</v>
      </c>
      <c r="Q1034" t="s">
        <v>8326</v>
      </c>
      <c r="R1034" s="13">
        <f t="shared" si="67"/>
        <v>42514.666956018518</v>
      </c>
      <c r="S1034" s="13">
        <f t="shared" si="65"/>
        <v>42544.666956018518</v>
      </c>
      <c r="T1034">
        <f t="shared" si="66"/>
        <v>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>
        <f t="shared" si="64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t="s">
        <v>8321</v>
      </c>
      <c r="Q1035" t="s">
        <v>8326</v>
      </c>
      <c r="R1035" s="13">
        <f t="shared" si="67"/>
        <v>42688.732407407413</v>
      </c>
      <c r="S1035" s="13">
        <f t="shared" si="65"/>
        <v>42716.732407407413</v>
      </c>
      <c r="T1035">
        <f t="shared" si="66"/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>
        <f t="shared" si="64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t="s">
        <v>8321</v>
      </c>
      <c r="Q1036" t="s">
        <v>8326</v>
      </c>
      <c r="R1036" s="13">
        <f t="shared" si="67"/>
        <v>42555.166712962964</v>
      </c>
      <c r="S1036" s="13">
        <f t="shared" si="65"/>
        <v>42587.165972222225</v>
      </c>
      <c r="T1036">
        <f t="shared" si="66"/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>
        <f t="shared" si="64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t="s">
        <v>8321</v>
      </c>
      <c r="Q1037" t="s">
        <v>8326</v>
      </c>
      <c r="R1037" s="13">
        <f t="shared" si="67"/>
        <v>42016.641435185185</v>
      </c>
      <c r="S1037" s="13">
        <f t="shared" si="65"/>
        <v>42046.641435185185</v>
      </c>
      <c r="T1037">
        <f t="shared" si="66"/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>
        <f t="shared" si="64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t="s">
        <v>8321</v>
      </c>
      <c r="Q1038" t="s">
        <v>8326</v>
      </c>
      <c r="R1038" s="13">
        <f t="shared" si="67"/>
        <v>41249.448958333334</v>
      </c>
      <c r="S1038" s="13">
        <f t="shared" si="65"/>
        <v>41281.333333333336</v>
      </c>
      <c r="T1038">
        <f t="shared" si="66"/>
        <v>2012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>
        <f t="shared" si="64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t="s">
        <v>8321</v>
      </c>
      <c r="Q1039" t="s">
        <v>8326</v>
      </c>
      <c r="R1039" s="13">
        <f t="shared" si="67"/>
        <v>42119.822476851856</v>
      </c>
      <c r="S1039" s="13">
        <f t="shared" si="65"/>
        <v>42142.208333333328</v>
      </c>
      <c r="T1039">
        <f t="shared" si="66"/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>
        <f t="shared" si="64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t="s">
        <v>8321</v>
      </c>
      <c r="Q1040" t="s">
        <v>8326</v>
      </c>
      <c r="R1040" s="13">
        <f t="shared" si="67"/>
        <v>42418.231747685189</v>
      </c>
      <c r="S1040" s="13">
        <f t="shared" si="65"/>
        <v>42448.190081018518</v>
      </c>
      <c r="T1040">
        <f t="shared" si="66"/>
        <v>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>
        <f t="shared" si="64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t="s">
        <v>8321</v>
      </c>
      <c r="Q1041" t="s">
        <v>8326</v>
      </c>
      <c r="R1041" s="13">
        <f t="shared" si="67"/>
        <v>42692.109328703707</v>
      </c>
      <c r="S1041" s="13">
        <f t="shared" si="65"/>
        <v>42717.332638888889</v>
      </c>
      <c r="T1041">
        <f t="shared" si="66"/>
        <v>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>
        <f t="shared" si="64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t="s">
        <v>8327</v>
      </c>
      <c r="Q1042" t="s">
        <v>8328</v>
      </c>
      <c r="R1042" s="13">
        <f t="shared" si="67"/>
        <v>42579.708437499998</v>
      </c>
      <c r="S1042" s="13">
        <f t="shared" si="65"/>
        <v>42609.708437499998</v>
      </c>
      <c r="T1042">
        <f t="shared" si="66"/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>
        <f t="shared" si="64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t="s">
        <v>8327</v>
      </c>
      <c r="Q1043" t="s">
        <v>8328</v>
      </c>
      <c r="R1043" s="13">
        <f t="shared" si="67"/>
        <v>41831.060092592597</v>
      </c>
      <c r="S1043" s="13">
        <f t="shared" si="65"/>
        <v>41851.060092592597</v>
      </c>
      <c r="T1043">
        <f t="shared" si="66"/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>
        <f t="shared" si="64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t="s">
        <v>8327</v>
      </c>
      <c r="Q1044" t="s">
        <v>8328</v>
      </c>
      <c r="R1044" s="13">
        <f t="shared" si="67"/>
        <v>41851.696157407408</v>
      </c>
      <c r="S1044" s="13">
        <f t="shared" si="65"/>
        <v>41894.416666666664</v>
      </c>
      <c r="T1044">
        <f t="shared" si="66"/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>
        <f t="shared" si="64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t="s">
        <v>8327</v>
      </c>
      <c r="Q1045" t="s">
        <v>8328</v>
      </c>
      <c r="R1045" s="13">
        <f t="shared" si="67"/>
        <v>42114.252951388888</v>
      </c>
      <c r="S1045" s="13">
        <f t="shared" si="65"/>
        <v>42144.252951388888</v>
      </c>
      <c r="T1045">
        <f t="shared" si="66"/>
        <v>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>
        <f t="shared" si="64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t="s">
        <v>8327</v>
      </c>
      <c r="Q1046" t="s">
        <v>8328</v>
      </c>
      <c r="R1046" s="13">
        <f t="shared" si="67"/>
        <v>42011.925937499997</v>
      </c>
      <c r="S1046" s="13">
        <f t="shared" si="65"/>
        <v>42068.852083333331</v>
      </c>
      <c r="T1046">
        <f t="shared" si="66"/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>
        <f t="shared" si="64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t="s">
        <v>8327</v>
      </c>
      <c r="Q1047" t="s">
        <v>8328</v>
      </c>
      <c r="R1047" s="13">
        <f t="shared" si="67"/>
        <v>41844.874421296299</v>
      </c>
      <c r="S1047" s="13">
        <f t="shared" si="65"/>
        <v>41874.874421296299</v>
      </c>
      <c r="T1047">
        <f t="shared" si="66"/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>
        <f t="shared" si="64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t="s">
        <v>8327</v>
      </c>
      <c r="Q1048" t="s">
        <v>8328</v>
      </c>
      <c r="R1048" s="13">
        <f t="shared" si="67"/>
        <v>42319.851388888885</v>
      </c>
      <c r="S1048" s="13">
        <f t="shared" si="65"/>
        <v>42364.851388888885</v>
      </c>
      <c r="T1048">
        <f t="shared" si="66"/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>
        <f t="shared" si="64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t="s">
        <v>8327</v>
      </c>
      <c r="Q1049" t="s">
        <v>8328</v>
      </c>
      <c r="R1049" s="13">
        <f t="shared" si="67"/>
        <v>41918.818460648145</v>
      </c>
      <c r="S1049" s="13">
        <f t="shared" si="65"/>
        <v>41948.860127314816</v>
      </c>
      <c r="T1049">
        <f t="shared" si="66"/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>
        <f t="shared" si="64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t="s">
        <v>8327</v>
      </c>
      <c r="Q1050" t="s">
        <v>8328</v>
      </c>
      <c r="R1050" s="13">
        <f t="shared" si="67"/>
        <v>42598.053113425922</v>
      </c>
      <c r="S1050" s="13">
        <f t="shared" si="65"/>
        <v>42638.053113425922</v>
      </c>
      <c r="T1050">
        <f t="shared" si="66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>
        <f t="shared" si="64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t="s">
        <v>8327</v>
      </c>
      <c r="Q1051" t="s">
        <v>8328</v>
      </c>
      <c r="R1051" s="13">
        <f t="shared" si="67"/>
        <v>42382.431076388893</v>
      </c>
      <c r="S1051" s="13">
        <f t="shared" si="65"/>
        <v>42412.431076388893</v>
      </c>
      <c r="T1051">
        <f t="shared" si="66"/>
        <v>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>
        <f t="shared" si="64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t="s">
        <v>8327</v>
      </c>
      <c r="Q1052" t="s">
        <v>8328</v>
      </c>
      <c r="R1052" s="13">
        <f t="shared" si="67"/>
        <v>42231.7971875</v>
      </c>
      <c r="S1052" s="13">
        <f t="shared" si="65"/>
        <v>42261.7971875</v>
      </c>
      <c r="T1052">
        <f t="shared" si="66"/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>
        <f t="shared" si="64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t="s">
        <v>8327</v>
      </c>
      <c r="Q1053" t="s">
        <v>8328</v>
      </c>
      <c r="R1053" s="13">
        <f t="shared" si="67"/>
        <v>41850.014178240745</v>
      </c>
      <c r="S1053" s="13">
        <f t="shared" si="65"/>
        <v>41878.014178240745</v>
      </c>
      <c r="T1053">
        <f t="shared" si="66"/>
        <v>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>
        <f t="shared" si="64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t="s">
        <v>8327</v>
      </c>
      <c r="Q1054" t="s">
        <v>8328</v>
      </c>
      <c r="R1054" s="13">
        <f t="shared" si="67"/>
        <v>42483.797395833331</v>
      </c>
      <c r="S1054" s="13">
        <f t="shared" si="65"/>
        <v>42527.839583333334</v>
      </c>
      <c r="T1054">
        <f t="shared" si="66"/>
        <v>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>
        <f t="shared" si="64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t="s">
        <v>8327</v>
      </c>
      <c r="Q1055" t="s">
        <v>8328</v>
      </c>
      <c r="R1055" s="13">
        <f t="shared" si="67"/>
        <v>42775.172824074078</v>
      </c>
      <c r="S1055" s="13">
        <f t="shared" si="65"/>
        <v>42800.172824074078</v>
      </c>
      <c r="T1055">
        <f t="shared" si="66"/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>
        <f t="shared" si="64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t="s">
        <v>8327</v>
      </c>
      <c r="Q1056" t="s">
        <v>8328</v>
      </c>
      <c r="R1056" s="13">
        <f t="shared" si="67"/>
        <v>41831.851840277777</v>
      </c>
      <c r="S1056" s="13">
        <f t="shared" si="65"/>
        <v>41861.916666666664</v>
      </c>
      <c r="T1056">
        <f t="shared" si="66"/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>
        <f t="shared" si="64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t="s">
        <v>8327</v>
      </c>
      <c r="Q1057" t="s">
        <v>8328</v>
      </c>
      <c r="R1057" s="13">
        <f t="shared" si="67"/>
        <v>42406.992418981477</v>
      </c>
      <c r="S1057" s="13">
        <f t="shared" si="65"/>
        <v>42436.992418981477</v>
      </c>
      <c r="T1057">
        <f t="shared" si="66"/>
        <v>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>
        <f t="shared" si="64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t="s">
        <v>8327</v>
      </c>
      <c r="Q1058" t="s">
        <v>8328</v>
      </c>
      <c r="R1058" s="13">
        <f t="shared" si="67"/>
        <v>42058.719641203701</v>
      </c>
      <c r="S1058" s="13">
        <f t="shared" si="65"/>
        <v>42118.677974537044</v>
      </c>
      <c r="T1058">
        <f t="shared" si="66"/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>
        <f t="shared" si="64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t="s">
        <v>8327</v>
      </c>
      <c r="Q1059" t="s">
        <v>8328</v>
      </c>
      <c r="R1059" s="13">
        <f t="shared" si="67"/>
        <v>42678.871331018512</v>
      </c>
      <c r="S1059" s="13">
        <f t="shared" si="65"/>
        <v>42708.912997685184</v>
      </c>
      <c r="T1059">
        <f t="shared" si="66"/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>
        <f t="shared" si="64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t="s">
        <v>8327</v>
      </c>
      <c r="Q1060" t="s">
        <v>8328</v>
      </c>
      <c r="R1060" s="13">
        <f t="shared" si="67"/>
        <v>42047.900960648149</v>
      </c>
      <c r="S1060" s="13">
        <f t="shared" si="65"/>
        <v>42089</v>
      </c>
      <c r="T1060">
        <f t="shared" si="66"/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>
        <f t="shared" si="64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t="s">
        <v>8327</v>
      </c>
      <c r="Q1061" t="s">
        <v>8328</v>
      </c>
      <c r="R1061" s="13">
        <f t="shared" si="67"/>
        <v>42046.79</v>
      </c>
      <c r="S1061" s="13">
        <f t="shared" si="65"/>
        <v>42076.748333333337</v>
      </c>
      <c r="T1061">
        <f t="shared" si="66"/>
        <v>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>
        <f t="shared" si="64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t="s">
        <v>8327</v>
      </c>
      <c r="Q1062" t="s">
        <v>8328</v>
      </c>
      <c r="R1062" s="13">
        <f t="shared" si="67"/>
        <v>42079.913113425922</v>
      </c>
      <c r="S1062" s="13">
        <f t="shared" si="65"/>
        <v>42109.913113425922</v>
      </c>
      <c r="T1062">
        <f t="shared" si="66"/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>
        <f t="shared" si="64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t="s">
        <v>8327</v>
      </c>
      <c r="Q1063" t="s">
        <v>8328</v>
      </c>
      <c r="R1063" s="13">
        <f t="shared" si="67"/>
        <v>42432.276712962965</v>
      </c>
      <c r="S1063" s="13">
        <f t="shared" si="65"/>
        <v>42492.041666666672</v>
      </c>
      <c r="T1063">
        <f t="shared" si="66"/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>
        <f t="shared" si="64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t="s">
        <v>8327</v>
      </c>
      <c r="Q1064" t="s">
        <v>8328</v>
      </c>
      <c r="R1064" s="13">
        <f t="shared" si="67"/>
        <v>42556.807187500002</v>
      </c>
      <c r="S1064" s="13">
        <f t="shared" si="65"/>
        <v>42563.807187500002</v>
      </c>
      <c r="T1064">
        <f t="shared" si="66"/>
        <v>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>
        <f t="shared" si="64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t="s">
        <v>8327</v>
      </c>
      <c r="Q1065" t="s">
        <v>8328</v>
      </c>
      <c r="R1065" s="13">
        <f t="shared" si="67"/>
        <v>42583.030810185184</v>
      </c>
      <c r="S1065" s="13">
        <f t="shared" si="65"/>
        <v>42613.030810185184</v>
      </c>
      <c r="T1065">
        <f t="shared" si="66"/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>
        <f t="shared" si="64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t="s">
        <v>8329</v>
      </c>
      <c r="Q1066" t="s">
        <v>8330</v>
      </c>
      <c r="R1066" s="13">
        <f t="shared" si="67"/>
        <v>41417.228043981479</v>
      </c>
      <c r="S1066" s="13">
        <f t="shared" si="65"/>
        <v>41462.228043981479</v>
      </c>
      <c r="T1066">
        <f t="shared" si="66"/>
        <v>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>
        <f t="shared" si="64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t="s">
        <v>8329</v>
      </c>
      <c r="Q1067" t="s">
        <v>8330</v>
      </c>
      <c r="R1067" s="13">
        <f t="shared" si="67"/>
        <v>41661.381041666667</v>
      </c>
      <c r="S1067" s="13">
        <f t="shared" si="65"/>
        <v>41689.381041666667</v>
      </c>
      <c r="T1067">
        <f t="shared" si="66"/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>
        <f t="shared" si="64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t="s">
        <v>8329</v>
      </c>
      <c r="Q1068" t="s">
        <v>8330</v>
      </c>
      <c r="R1068" s="13">
        <f t="shared" si="67"/>
        <v>41445.962754629632</v>
      </c>
      <c r="S1068" s="13">
        <f t="shared" si="65"/>
        <v>41490.962754629632</v>
      </c>
      <c r="T1068">
        <f t="shared" si="66"/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>
        <f t="shared" si="64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t="s">
        <v>8329</v>
      </c>
      <c r="Q1069" t="s">
        <v>8330</v>
      </c>
      <c r="R1069" s="13">
        <f t="shared" si="67"/>
        <v>41599.855682870373</v>
      </c>
      <c r="S1069" s="13">
        <f t="shared" si="65"/>
        <v>41629.855682870373</v>
      </c>
      <c r="T1069">
        <f t="shared" si="66"/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>
        <f t="shared" si="64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t="s">
        <v>8329</v>
      </c>
      <c r="Q1070" t="s">
        <v>8330</v>
      </c>
      <c r="R1070" s="13">
        <f t="shared" si="67"/>
        <v>42440.371111111104</v>
      </c>
      <c r="S1070" s="13">
        <f t="shared" si="65"/>
        <v>42470.329444444447</v>
      </c>
      <c r="T1070">
        <f t="shared" si="66"/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>
        <f t="shared" si="64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t="s">
        <v>8329</v>
      </c>
      <c r="Q1071" t="s">
        <v>8330</v>
      </c>
      <c r="R1071" s="13">
        <f t="shared" si="67"/>
        <v>41572.229849537034</v>
      </c>
      <c r="S1071" s="13">
        <f t="shared" si="65"/>
        <v>41604.271516203706</v>
      </c>
      <c r="T1071">
        <f t="shared" si="66"/>
        <v>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>
        <f t="shared" si="64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t="s">
        <v>8329</v>
      </c>
      <c r="Q1072" t="s">
        <v>8330</v>
      </c>
      <c r="R1072" s="13">
        <f t="shared" si="67"/>
        <v>41163.011828703704</v>
      </c>
      <c r="S1072" s="13">
        <f t="shared" si="65"/>
        <v>41183.011828703704</v>
      </c>
      <c r="T1072">
        <f t="shared" si="66"/>
        <v>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>
        <f t="shared" si="64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t="s">
        <v>8329</v>
      </c>
      <c r="Q1073" t="s">
        <v>8330</v>
      </c>
      <c r="R1073" s="13">
        <f t="shared" si="67"/>
        <v>42295.753391203703</v>
      </c>
      <c r="S1073" s="13">
        <f t="shared" si="65"/>
        <v>42325.795057870375</v>
      </c>
      <c r="T1073">
        <f t="shared" si="66"/>
        <v>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>
        <f t="shared" si="64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t="s">
        <v>8329</v>
      </c>
      <c r="Q1074" t="s">
        <v>8330</v>
      </c>
      <c r="R1074" s="13">
        <f t="shared" si="67"/>
        <v>41645.832141203704</v>
      </c>
      <c r="S1074" s="13">
        <f t="shared" si="65"/>
        <v>41675.832141203704</v>
      </c>
      <c r="T1074">
        <f t="shared" si="66"/>
        <v>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>
        <f t="shared" si="64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t="s">
        <v>8329</v>
      </c>
      <c r="Q1075" t="s">
        <v>8330</v>
      </c>
      <c r="R1075" s="13">
        <f t="shared" si="67"/>
        <v>40802.964594907404</v>
      </c>
      <c r="S1075" s="13">
        <f t="shared" si="65"/>
        <v>40832.964594907404</v>
      </c>
      <c r="T1075">
        <f t="shared" si="66"/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>
        <f t="shared" si="64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t="s">
        <v>8329</v>
      </c>
      <c r="Q1076" t="s">
        <v>8330</v>
      </c>
      <c r="R1076" s="13">
        <f t="shared" si="67"/>
        <v>41613.172974537039</v>
      </c>
      <c r="S1076" s="13">
        <f t="shared" si="65"/>
        <v>41643.172974537039</v>
      </c>
      <c r="T1076">
        <f t="shared" si="66"/>
        <v>2013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>
        <f t="shared" si="64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t="s">
        <v>8329</v>
      </c>
      <c r="Q1077" t="s">
        <v>8330</v>
      </c>
      <c r="R1077" s="13">
        <f t="shared" si="67"/>
        <v>41005.904120370367</v>
      </c>
      <c r="S1077" s="13">
        <f t="shared" si="65"/>
        <v>41035.904120370367</v>
      </c>
      <c r="T1077">
        <f t="shared" si="66"/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>
        <f t="shared" si="64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t="s">
        <v>8329</v>
      </c>
      <c r="Q1078" t="s">
        <v>8330</v>
      </c>
      <c r="R1078" s="13">
        <f t="shared" si="67"/>
        <v>41838.377893518518</v>
      </c>
      <c r="S1078" s="13">
        <f t="shared" si="65"/>
        <v>41893.377893518518</v>
      </c>
      <c r="T1078">
        <f t="shared" si="66"/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>
        <f t="shared" si="64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t="s">
        <v>8329</v>
      </c>
      <c r="Q1079" t="s">
        <v>8330</v>
      </c>
      <c r="R1079" s="13">
        <f t="shared" si="67"/>
        <v>42353.16679398148</v>
      </c>
      <c r="S1079" s="13">
        <f t="shared" si="65"/>
        <v>42383.16679398148</v>
      </c>
      <c r="T1079">
        <f t="shared" si="66"/>
        <v>2015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>
        <f t="shared" si="64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t="s">
        <v>8329</v>
      </c>
      <c r="Q1080" t="s">
        <v>8330</v>
      </c>
      <c r="R1080" s="13">
        <f t="shared" si="67"/>
        <v>40701.195844907408</v>
      </c>
      <c r="S1080" s="13">
        <f t="shared" si="65"/>
        <v>40746.195844907408</v>
      </c>
      <c r="T1080">
        <f t="shared" si="66"/>
        <v>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>
        <f t="shared" si="64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t="s">
        <v>8329</v>
      </c>
      <c r="Q1081" t="s">
        <v>8330</v>
      </c>
      <c r="R1081" s="13">
        <f t="shared" si="67"/>
        <v>42479.566388888896</v>
      </c>
      <c r="S1081" s="13">
        <f t="shared" si="65"/>
        <v>42504.566388888896</v>
      </c>
      <c r="T1081">
        <f t="shared" si="66"/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>
        <f t="shared" si="64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t="s">
        <v>8329</v>
      </c>
      <c r="Q1082" t="s">
        <v>8330</v>
      </c>
      <c r="R1082" s="13">
        <f t="shared" si="67"/>
        <v>41740.138113425928</v>
      </c>
      <c r="S1082" s="13">
        <f t="shared" si="65"/>
        <v>41770.138113425928</v>
      </c>
      <c r="T1082">
        <f t="shared" si="66"/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>
        <f t="shared" si="64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t="s">
        <v>8329</v>
      </c>
      <c r="Q1083" t="s">
        <v>8330</v>
      </c>
      <c r="R1083" s="13">
        <f t="shared" si="67"/>
        <v>42002.926990740743</v>
      </c>
      <c r="S1083" s="13">
        <f t="shared" si="65"/>
        <v>42032.926990740743</v>
      </c>
      <c r="T1083">
        <f t="shared" si="66"/>
        <v>2014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>
        <f t="shared" si="64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t="s">
        <v>8329</v>
      </c>
      <c r="Q1084" t="s">
        <v>8330</v>
      </c>
      <c r="R1084" s="13">
        <f t="shared" si="67"/>
        <v>41101.906111111115</v>
      </c>
      <c r="S1084" s="13">
        <f t="shared" si="65"/>
        <v>41131.906111111115</v>
      </c>
      <c r="T1084">
        <f t="shared" si="66"/>
        <v>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>
        <f t="shared" si="64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t="s">
        <v>8329</v>
      </c>
      <c r="Q1085" t="s">
        <v>8330</v>
      </c>
      <c r="R1085" s="13">
        <f t="shared" si="67"/>
        <v>41793.659525462965</v>
      </c>
      <c r="S1085" s="13">
        <f t="shared" si="65"/>
        <v>41853.659525462965</v>
      </c>
      <c r="T1085">
        <f t="shared" si="66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>
        <f t="shared" si="64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t="s">
        <v>8329</v>
      </c>
      <c r="Q1086" t="s">
        <v>8330</v>
      </c>
      <c r="R1086" s="13">
        <f t="shared" si="67"/>
        <v>41829.912083333329</v>
      </c>
      <c r="S1086" s="13">
        <f t="shared" si="65"/>
        <v>41859.912083333329</v>
      </c>
      <c r="T1086">
        <f t="shared" si="66"/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>
        <f t="shared" si="64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t="s">
        <v>8329</v>
      </c>
      <c r="Q1087" t="s">
        <v>8330</v>
      </c>
      <c r="R1087" s="13">
        <f t="shared" si="67"/>
        <v>42413.671006944445</v>
      </c>
      <c r="S1087" s="13">
        <f t="shared" si="65"/>
        <v>42443.629340277781</v>
      </c>
      <c r="T1087">
        <f t="shared" si="66"/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>
        <f t="shared" si="64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t="s">
        <v>8329</v>
      </c>
      <c r="Q1088" t="s">
        <v>8330</v>
      </c>
      <c r="R1088" s="13">
        <f t="shared" si="67"/>
        <v>41845.866793981484</v>
      </c>
      <c r="S1088" s="13">
        <f t="shared" si="65"/>
        <v>41875.866793981484</v>
      </c>
      <c r="T1088">
        <f t="shared" si="66"/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>
        <f t="shared" si="64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t="s">
        <v>8329</v>
      </c>
      <c r="Q1089" t="s">
        <v>8330</v>
      </c>
      <c r="R1089" s="13">
        <f t="shared" si="67"/>
        <v>41775.713969907411</v>
      </c>
      <c r="S1089" s="13">
        <f t="shared" si="65"/>
        <v>41805.713969907411</v>
      </c>
      <c r="T1089">
        <f t="shared" si="66"/>
        <v>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>
        <f t="shared" ref="F1090:F1153" si="68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t="s">
        <v>8329</v>
      </c>
      <c r="Q1090" t="s">
        <v>8330</v>
      </c>
      <c r="R1090" s="13">
        <f t="shared" si="67"/>
        <v>41723.799386574072</v>
      </c>
      <c r="S1090" s="13">
        <f t="shared" si="65"/>
        <v>41753.799386574072</v>
      </c>
      <c r="T1090">
        <f t="shared" si="66"/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>
        <f t="shared" si="68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t="s">
        <v>8329</v>
      </c>
      <c r="Q1091" t="s">
        <v>8330</v>
      </c>
      <c r="R1091" s="13">
        <f t="shared" si="67"/>
        <v>42151.189525462964</v>
      </c>
      <c r="S1091" s="13">
        <f t="shared" ref="S1091:S1154" si="69">(((J1091/60)/60)/24)+DATE(1970, 1, 1)</f>
        <v>42181.189525462964</v>
      </c>
      <c r="T1091">
        <f t="shared" ref="T1091:T1154" si="70">YEAR(R1091)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>
        <f t="shared" si="68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t="s">
        <v>8329</v>
      </c>
      <c r="Q1092" t="s">
        <v>8330</v>
      </c>
      <c r="R1092" s="13">
        <f t="shared" ref="R1092:R1155" si="71">(((K1092/60)/60)/24)+DATE(1970, 1, 1)</f>
        <v>42123.185798611114</v>
      </c>
      <c r="S1092" s="13">
        <f t="shared" si="69"/>
        <v>42153.185798611114</v>
      </c>
      <c r="T1092">
        <f t="shared" si="70"/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>
        <f t="shared" si="68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t="s">
        <v>8329</v>
      </c>
      <c r="Q1093" t="s">
        <v>8330</v>
      </c>
      <c r="R1093" s="13">
        <f t="shared" si="71"/>
        <v>42440.820277777777</v>
      </c>
      <c r="S1093" s="13">
        <f t="shared" si="69"/>
        <v>42470.778611111105</v>
      </c>
      <c r="T1093">
        <f t="shared" si="70"/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>
        <f t="shared" si="68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t="s">
        <v>8329</v>
      </c>
      <c r="Q1094" t="s">
        <v>8330</v>
      </c>
      <c r="R1094" s="13">
        <f t="shared" si="71"/>
        <v>41250.025902777779</v>
      </c>
      <c r="S1094" s="13">
        <f t="shared" si="69"/>
        <v>41280.025902777779</v>
      </c>
      <c r="T1094">
        <f t="shared" si="70"/>
        <v>2012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>
        <f t="shared" si="68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t="s">
        <v>8329</v>
      </c>
      <c r="Q1095" t="s">
        <v>8330</v>
      </c>
      <c r="R1095" s="13">
        <f t="shared" si="71"/>
        <v>42396.973807870367</v>
      </c>
      <c r="S1095" s="13">
        <f t="shared" si="69"/>
        <v>42411.973807870367</v>
      </c>
      <c r="T1095">
        <f t="shared" si="70"/>
        <v>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>
        <f t="shared" si="68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t="s">
        <v>8329</v>
      </c>
      <c r="Q1096" t="s">
        <v>8330</v>
      </c>
      <c r="R1096" s="13">
        <f t="shared" si="71"/>
        <v>40795.713344907403</v>
      </c>
      <c r="S1096" s="13">
        <f t="shared" si="69"/>
        <v>40825.713344907403</v>
      </c>
      <c r="T1096">
        <f t="shared" si="70"/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>
        <f t="shared" si="68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t="s">
        <v>8329</v>
      </c>
      <c r="Q1097" t="s">
        <v>8330</v>
      </c>
      <c r="R1097" s="13">
        <f t="shared" si="71"/>
        <v>41486.537268518521</v>
      </c>
      <c r="S1097" s="13">
        <f t="shared" si="69"/>
        <v>41516.537268518521</v>
      </c>
      <c r="T1097">
        <f t="shared" si="70"/>
        <v>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>
        <f t="shared" si="68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t="s">
        <v>8329</v>
      </c>
      <c r="Q1098" t="s">
        <v>8330</v>
      </c>
      <c r="R1098" s="13">
        <f t="shared" si="71"/>
        <v>41885.51798611111</v>
      </c>
      <c r="S1098" s="13">
        <f t="shared" si="69"/>
        <v>41916.145833333336</v>
      </c>
      <c r="T1098">
        <f t="shared" si="70"/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>
        <f t="shared" si="68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t="s">
        <v>8329</v>
      </c>
      <c r="Q1099" t="s">
        <v>8330</v>
      </c>
      <c r="R1099" s="13">
        <f t="shared" si="71"/>
        <v>41660.792557870373</v>
      </c>
      <c r="S1099" s="13">
        <f t="shared" si="69"/>
        <v>41700.792557870373</v>
      </c>
      <c r="T1099">
        <f t="shared" si="70"/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>
        <f t="shared" si="68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t="s">
        <v>8329</v>
      </c>
      <c r="Q1100" t="s">
        <v>8330</v>
      </c>
      <c r="R1100" s="13">
        <f t="shared" si="71"/>
        <v>41712.762673611112</v>
      </c>
      <c r="S1100" s="13">
        <f t="shared" si="69"/>
        <v>41742.762673611112</v>
      </c>
      <c r="T1100">
        <f t="shared" si="70"/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>
        <f t="shared" si="68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t="s">
        <v>8329</v>
      </c>
      <c r="Q1101" t="s">
        <v>8330</v>
      </c>
      <c r="R1101" s="13">
        <f t="shared" si="71"/>
        <v>42107.836435185185</v>
      </c>
      <c r="S1101" s="13">
        <f t="shared" si="69"/>
        <v>42137.836435185185</v>
      </c>
      <c r="T1101">
        <f t="shared" si="70"/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>
        <f t="shared" si="68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t="s">
        <v>8329</v>
      </c>
      <c r="Q1102" t="s">
        <v>8330</v>
      </c>
      <c r="R1102" s="13">
        <f t="shared" si="71"/>
        <v>42384.110775462963</v>
      </c>
      <c r="S1102" s="13">
        <f t="shared" si="69"/>
        <v>42414.110775462963</v>
      </c>
      <c r="T1102">
        <f t="shared" si="70"/>
        <v>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>
        <f t="shared" si="68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t="s">
        <v>8329</v>
      </c>
      <c r="Q1103" t="s">
        <v>8330</v>
      </c>
      <c r="R1103" s="13">
        <f t="shared" si="71"/>
        <v>42538.77243055556</v>
      </c>
      <c r="S1103" s="13">
        <f t="shared" si="69"/>
        <v>42565.758333333331</v>
      </c>
      <c r="T1103">
        <f t="shared" si="70"/>
        <v>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>
        <f t="shared" si="68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t="s">
        <v>8329</v>
      </c>
      <c r="Q1104" t="s">
        <v>8330</v>
      </c>
      <c r="R1104" s="13">
        <f t="shared" si="71"/>
        <v>41577.045428240745</v>
      </c>
      <c r="S1104" s="13">
        <f t="shared" si="69"/>
        <v>41617.249305555553</v>
      </c>
      <c r="T1104">
        <f t="shared" si="70"/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>
        <f t="shared" si="68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t="s">
        <v>8329</v>
      </c>
      <c r="Q1105" t="s">
        <v>8330</v>
      </c>
      <c r="R1105" s="13">
        <f t="shared" si="71"/>
        <v>42479.22210648148</v>
      </c>
      <c r="S1105" s="13">
        <f t="shared" si="69"/>
        <v>42539.22210648148</v>
      </c>
      <c r="T1105">
        <f t="shared" si="70"/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>
        <f t="shared" si="68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t="s">
        <v>8329</v>
      </c>
      <c r="Q1106" t="s">
        <v>8330</v>
      </c>
      <c r="R1106" s="13">
        <f t="shared" si="71"/>
        <v>41771.40996527778</v>
      </c>
      <c r="S1106" s="13">
        <f t="shared" si="69"/>
        <v>41801.40996527778</v>
      </c>
      <c r="T1106">
        <f t="shared" si="70"/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>
        <f t="shared" si="68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t="s">
        <v>8329</v>
      </c>
      <c r="Q1107" t="s">
        <v>8330</v>
      </c>
      <c r="R1107" s="13">
        <f t="shared" si="71"/>
        <v>41692.135729166665</v>
      </c>
      <c r="S1107" s="13">
        <f t="shared" si="69"/>
        <v>41722.0940625</v>
      </c>
      <c r="T1107">
        <f t="shared" si="70"/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>
        <f t="shared" si="68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t="s">
        <v>8329</v>
      </c>
      <c r="Q1108" t="s">
        <v>8330</v>
      </c>
      <c r="R1108" s="13">
        <f t="shared" si="71"/>
        <v>40973.740451388891</v>
      </c>
      <c r="S1108" s="13">
        <f t="shared" si="69"/>
        <v>41003.698784722219</v>
      </c>
      <c r="T1108">
        <f t="shared" si="70"/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>
        <f t="shared" si="68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t="s">
        <v>8329</v>
      </c>
      <c r="Q1109" t="s">
        <v>8330</v>
      </c>
      <c r="R1109" s="13">
        <f t="shared" si="71"/>
        <v>41813.861388888887</v>
      </c>
      <c r="S1109" s="13">
        <f t="shared" si="69"/>
        <v>41843.861388888887</v>
      </c>
      <c r="T1109">
        <f t="shared" si="70"/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>
        <f t="shared" si="68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t="s">
        <v>8329</v>
      </c>
      <c r="Q1110" t="s">
        <v>8330</v>
      </c>
      <c r="R1110" s="13">
        <f t="shared" si="71"/>
        <v>40952.636979166666</v>
      </c>
      <c r="S1110" s="13">
        <f t="shared" si="69"/>
        <v>41012.595312500001</v>
      </c>
      <c r="T1110">
        <f t="shared" si="70"/>
        <v>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>
        <f t="shared" si="68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t="s">
        <v>8329</v>
      </c>
      <c r="Q1111" t="s">
        <v>8330</v>
      </c>
      <c r="R1111" s="13">
        <f t="shared" si="71"/>
        <v>42662.752199074079</v>
      </c>
      <c r="S1111" s="13">
        <f t="shared" si="69"/>
        <v>42692.793865740736</v>
      </c>
      <c r="T1111">
        <f t="shared" si="70"/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>
        <f t="shared" si="68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t="s">
        <v>8329</v>
      </c>
      <c r="Q1112" t="s">
        <v>8330</v>
      </c>
      <c r="R1112" s="13">
        <f t="shared" si="71"/>
        <v>41220.933124999996</v>
      </c>
      <c r="S1112" s="13">
        <f t="shared" si="69"/>
        <v>41250.933124999996</v>
      </c>
      <c r="T1112">
        <f t="shared" si="70"/>
        <v>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>
        <f t="shared" si="68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t="s">
        <v>8329</v>
      </c>
      <c r="Q1113" t="s">
        <v>8330</v>
      </c>
      <c r="R1113" s="13">
        <f t="shared" si="71"/>
        <v>42347.203587962969</v>
      </c>
      <c r="S1113" s="13">
        <f t="shared" si="69"/>
        <v>42377.203587962969</v>
      </c>
      <c r="T1113">
        <f t="shared" si="70"/>
        <v>2015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>
        <f t="shared" si="68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t="s">
        <v>8329</v>
      </c>
      <c r="Q1114" t="s">
        <v>8330</v>
      </c>
      <c r="R1114" s="13">
        <f t="shared" si="71"/>
        <v>41963.759386574078</v>
      </c>
      <c r="S1114" s="13">
        <f t="shared" si="69"/>
        <v>42023.354166666672</v>
      </c>
      <c r="T1114">
        <f t="shared" si="70"/>
        <v>2014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>
        <f t="shared" si="68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t="s">
        <v>8329</v>
      </c>
      <c r="Q1115" t="s">
        <v>8330</v>
      </c>
      <c r="R1115" s="13">
        <f t="shared" si="71"/>
        <v>41835.977083333331</v>
      </c>
      <c r="S1115" s="13">
        <f t="shared" si="69"/>
        <v>41865.977083333331</v>
      </c>
      <c r="T1115">
        <f t="shared" si="70"/>
        <v>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>
        <f t="shared" si="68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t="s">
        <v>8329</v>
      </c>
      <c r="Q1116" t="s">
        <v>8330</v>
      </c>
      <c r="R1116" s="13">
        <f t="shared" si="71"/>
        <v>41526.345914351856</v>
      </c>
      <c r="S1116" s="13">
        <f t="shared" si="69"/>
        <v>41556.345914351856</v>
      </c>
      <c r="T1116">
        <f t="shared" si="70"/>
        <v>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>
        <f t="shared" si="68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t="s">
        <v>8329</v>
      </c>
      <c r="Q1117" t="s">
        <v>8330</v>
      </c>
      <c r="R1117" s="13">
        <f t="shared" si="71"/>
        <v>42429.695543981477</v>
      </c>
      <c r="S1117" s="13">
        <f t="shared" si="69"/>
        <v>42459.653877314813</v>
      </c>
      <c r="T1117">
        <f t="shared" si="70"/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>
        <f t="shared" si="68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t="s">
        <v>8329</v>
      </c>
      <c r="Q1118" t="s">
        <v>8330</v>
      </c>
      <c r="R1118" s="13">
        <f t="shared" si="71"/>
        <v>41009.847314814811</v>
      </c>
      <c r="S1118" s="13">
        <f t="shared" si="69"/>
        <v>41069.847314814811</v>
      </c>
      <c r="T1118">
        <f t="shared" si="70"/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>
        <f t="shared" si="68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t="s">
        <v>8329</v>
      </c>
      <c r="Q1119" t="s">
        <v>8330</v>
      </c>
      <c r="R1119" s="13">
        <f t="shared" si="71"/>
        <v>42333.598530092597</v>
      </c>
      <c r="S1119" s="13">
        <f t="shared" si="69"/>
        <v>42363.598530092597</v>
      </c>
      <c r="T1119">
        <f t="shared" si="70"/>
        <v>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>
        <f t="shared" si="68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t="s">
        <v>8329</v>
      </c>
      <c r="Q1120" t="s">
        <v>8330</v>
      </c>
      <c r="R1120" s="13">
        <f t="shared" si="71"/>
        <v>41704.16642361111</v>
      </c>
      <c r="S1120" s="13">
        <f t="shared" si="69"/>
        <v>41734.124756944446</v>
      </c>
      <c r="T1120">
        <f t="shared" si="70"/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>
        <f t="shared" si="68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t="s">
        <v>8329</v>
      </c>
      <c r="Q1121" t="s">
        <v>8330</v>
      </c>
      <c r="R1121" s="13">
        <f t="shared" si="71"/>
        <v>41722.792407407411</v>
      </c>
      <c r="S1121" s="13">
        <f t="shared" si="69"/>
        <v>41735.792407407411</v>
      </c>
      <c r="T1121">
        <f t="shared" si="70"/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>
        <f t="shared" si="68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t="s">
        <v>8329</v>
      </c>
      <c r="Q1122" t="s">
        <v>8330</v>
      </c>
      <c r="R1122" s="13">
        <f t="shared" si="71"/>
        <v>40799.872685185182</v>
      </c>
      <c r="S1122" s="13">
        <f t="shared" si="69"/>
        <v>40844.872685185182</v>
      </c>
      <c r="T1122">
        <f t="shared" si="70"/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>
        <f t="shared" si="68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t="s">
        <v>8329</v>
      </c>
      <c r="Q1123" t="s">
        <v>8330</v>
      </c>
      <c r="R1123" s="13">
        <f t="shared" si="71"/>
        <v>42412.934212962966</v>
      </c>
      <c r="S1123" s="13">
        <f t="shared" si="69"/>
        <v>42442.892546296294</v>
      </c>
      <c r="T1123">
        <f t="shared" si="70"/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>
        <f t="shared" si="68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t="s">
        <v>8329</v>
      </c>
      <c r="Q1124" t="s">
        <v>8330</v>
      </c>
      <c r="R1124" s="13">
        <f t="shared" si="71"/>
        <v>41410.703993055555</v>
      </c>
      <c r="S1124" s="13">
        <f t="shared" si="69"/>
        <v>41424.703993055555</v>
      </c>
      <c r="T1124">
        <f t="shared" si="70"/>
        <v>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>
        <f t="shared" si="68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t="s">
        <v>8329</v>
      </c>
      <c r="Q1125" t="s">
        <v>8330</v>
      </c>
      <c r="R1125" s="13">
        <f t="shared" si="71"/>
        <v>41718.5237037037</v>
      </c>
      <c r="S1125" s="13">
        <f t="shared" si="69"/>
        <v>41748.5237037037</v>
      </c>
      <c r="T1125">
        <f t="shared" si="70"/>
        <v>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>
        <f t="shared" si="68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t="s">
        <v>8329</v>
      </c>
      <c r="Q1126" t="s">
        <v>8331</v>
      </c>
      <c r="R1126" s="13">
        <f t="shared" si="71"/>
        <v>42094.667256944449</v>
      </c>
      <c r="S1126" s="13">
        <f t="shared" si="69"/>
        <v>42124.667256944449</v>
      </c>
      <c r="T1126">
        <f t="shared" si="70"/>
        <v>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>
        <f t="shared" si="68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t="s">
        <v>8329</v>
      </c>
      <c r="Q1127" t="s">
        <v>8331</v>
      </c>
      <c r="R1127" s="13">
        <f t="shared" si="71"/>
        <v>42212.624189814815</v>
      </c>
      <c r="S1127" s="13">
        <f t="shared" si="69"/>
        <v>42272.624189814815</v>
      </c>
      <c r="T1127">
        <f t="shared" si="70"/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>
        <f t="shared" si="68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t="s">
        <v>8329</v>
      </c>
      <c r="Q1128" t="s">
        <v>8331</v>
      </c>
      <c r="R1128" s="13">
        <f t="shared" si="71"/>
        <v>42535.327476851846</v>
      </c>
      <c r="S1128" s="13">
        <f t="shared" si="69"/>
        <v>42565.327476851846</v>
      </c>
      <c r="T1128">
        <f t="shared" si="70"/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>
        <f t="shared" si="68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t="s">
        <v>8329</v>
      </c>
      <c r="Q1129" t="s">
        <v>8331</v>
      </c>
      <c r="R1129" s="13">
        <f t="shared" si="71"/>
        <v>41926.854166666664</v>
      </c>
      <c r="S1129" s="13">
        <f t="shared" si="69"/>
        <v>41957.895833333328</v>
      </c>
      <c r="T1129">
        <f t="shared" si="70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>
        <f t="shared" si="68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t="s">
        <v>8329</v>
      </c>
      <c r="Q1130" t="s">
        <v>8331</v>
      </c>
      <c r="R1130" s="13">
        <f t="shared" si="71"/>
        <v>41828.649502314816</v>
      </c>
      <c r="S1130" s="13">
        <f t="shared" si="69"/>
        <v>41858.649502314816</v>
      </c>
      <c r="T1130">
        <f t="shared" si="70"/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>
        <f t="shared" si="68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t="s">
        <v>8329</v>
      </c>
      <c r="Q1131" t="s">
        <v>8331</v>
      </c>
      <c r="R1131" s="13">
        <f t="shared" si="71"/>
        <v>42496.264965277776</v>
      </c>
      <c r="S1131" s="13">
        <f t="shared" si="69"/>
        <v>42526.264965277776</v>
      </c>
      <c r="T1131">
        <f t="shared" si="70"/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>
        <f t="shared" si="68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t="s">
        <v>8329</v>
      </c>
      <c r="Q1132" t="s">
        <v>8331</v>
      </c>
      <c r="R1132" s="13">
        <f t="shared" si="71"/>
        <v>41908.996527777781</v>
      </c>
      <c r="S1132" s="13">
        <f t="shared" si="69"/>
        <v>41969.038194444445</v>
      </c>
      <c r="T1132">
        <f t="shared" si="70"/>
        <v>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>
        <f t="shared" si="68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t="s">
        <v>8329</v>
      </c>
      <c r="Q1133" t="s">
        <v>8331</v>
      </c>
      <c r="R1133" s="13">
        <f t="shared" si="71"/>
        <v>42332.908194444448</v>
      </c>
      <c r="S1133" s="13">
        <f t="shared" si="69"/>
        <v>42362.908194444448</v>
      </c>
      <c r="T1133">
        <f t="shared" si="70"/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>
        <f t="shared" si="68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t="s">
        <v>8329</v>
      </c>
      <c r="Q1134" t="s">
        <v>8331</v>
      </c>
      <c r="R1134" s="13">
        <f t="shared" si="71"/>
        <v>42706.115405092598</v>
      </c>
      <c r="S1134" s="13">
        <f t="shared" si="69"/>
        <v>42736.115405092598</v>
      </c>
      <c r="T1134">
        <f t="shared" si="70"/>
        <v>2016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>
        <f t="shared" si="68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t="s">
        <v>8329</v>
      </c>
      <c r="Q1135" t="s">
        <v>8331</v>
      </c>
      <c r="R1135" s="13">
        <f t="shared" si="71"/>
        <v>41821.407187500001</v>
      </c>
      <c r="S1135" s="13">
        <f t="shared" si="69"/>
        <v>41851.407187500001</v>
      </c>
      <c r="T1135">
        <f t="shared" si="70"/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>
        <f t="shared" si="68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t="s">
        <v>8329</v>
      </c>
      <c r="Q1136" t="s">
        <v>8331</v>
      </c>
      <c r="R1136" s="13">
        <f t="shared" si="71"/>
        <v>41958.285046296296</v>
      </c>
      <c r="S1136" s="13">
        <f t="shared" si="69"/>
        <v>41972.189583333333</v>
      </c>
      <c r="T1136">
        <f t="shared" si="70"/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>
        <f t="shared" si="68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t="s">
        <v>8329</v>
      </c>
      <c r="Q1137" t="s">
        <v>8331</v>
      </c>
      <c r="R1137" s="13">
        <f t="shared" si="71"/>
        <v>42558.989513888882</v>
      </c>
      <c r="S1137" s="13">
        <f t="shared" si="69"/>
        <v>42588.989513888882</v>
      </c>
      <c r="T1137">
        <f t="shared" si="70"/>
        <v>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>
        <f t="shared" si="68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t="s">
        <v>8329</v>
      </c>
      <c r="Q1138" t="s">
        <v>8331</v>
      </c>
      <c r="R1138" s="13">
        <f t="shared" si="71"/>
        <v>42327.671631944439</v>
      </c>
      <c r="S1138" s="13">
        <f t="shared" si="69"/>
        <v>42357.671631944439</v>
      </c>
      <c r="T1138">
        <f t="shared" si="70"/>
        <v>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>
        <f t="shared" si="68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t="s">
        <v>8329</v>
      </c>
      <c r="Q1139" t="s">
        <v>8331</v>
      </c>
      <c r="R1139" s="13">
        <f t="shared" si="71"/>
        <v>42453.819687499999</v>
      </c>
      <c r="S1139" s="13">
        <f t="shared" si="69"/>
        <v>42483.819687499999</v>
      </c>
      <c r="T1139">
        <f t="shared" si="70"/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>
        <f t="shared" si="68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t="s">
        <v>8329</v>
      </c>
      <c r="Q1140" t="s">
        <v>8331</v>
      </c>
      <c r="R1140" s="13">
        <f t="shared" si="71"/>
        <v>42736.9066087963</v>
      </c>
      <c r="S1140" s="13">
        <f t="shared" si="69"/>
        <v>42756.9066087963</v>
      </c>
      <c r="T1140">
        <f t="shared" si="70"/>
        <v>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>
        <f t="shared" si="68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t="s">
        <v>8329</v>
      </c>
      <c r="Q1141" t="s">
        <v>8331</v>
      </c>
      <c r="R1141" s="13">
        <f t="shared" si="71"/>
        <v>41975.347523148142</v>
      </c>
      <c r="S1141" s="13">
        <f t="shared" si="69"/>
        <v>42005.347523148142</v>
      </c>
      <c r="T1141">
        <f t="shared" si="70"/>
        <v>2014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>
        <f t="shared" si="68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t="s">
        <v>8329</v>
      </c>
      <c r="Q1142" t="s">
        <v>8331</v>
      </c>
      <c r="R1142" s="13">
        <f t="shared" si="71"/>
        <v>42192.462048611109</v>
      </c>
      <c r="S1142" s="13">
        <f t="shared" si="69"/>
        <v>42222.462048611109</v>
      </c>
      <c r="T1142">
        <f t="shared" si="70"/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>
        <f t="shared" si="68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t="s">
        <v>8329</v>
      </c>
      <c r="Q1143" t="s">
        <v>8331</v>
      </c>
      <c r="R1143" s="13">
        <f t="shared" si="71"/>
        <v>42164.699652777781</v>
      </c>
      <c r="S1143" s="13">
        <f t="shared" si="69"/>
        <v>42194.699652777781</v>
      </c>
      <c r="T1143">
        <f t="shared" si="70"/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>
        <f t="shared" si="68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t="s">
        <v>8329</v>
      </c>
      <c r="Q1144" t="s">
        <v>8331</v>
      </c>
      <c r="R1144" s="13">
        <f t="shared" si="71"/>
        <v>42022.006099537044</v>
      </c>
      <c r="S1144" s="13">
        <f t="shared" si="69"/>
        <v>42052.006099537044</v>
      </c>
      <c r="T1144">
        <f t="shared" si="70"/>
        <v>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>
        <f t="shared" si="68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t="s">
        <v>8329</v>
      </c>
      <c r="Q1145" t="s">
        <v>8331</v>
      </c>
      <c r="R1145" s="13">
        <f t="shared" si="71"/>
        <v>42325.19358796296</v>
      </c>
      <c r="S1145" s="13">
        <f t="shared" si="69"/>
        <v>42355.19358796296</v>
      </c>
      <c r="T1145">
        <f t="shared" si="70"/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>
        <f t="shared" si="68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t="s">
        <v>8332</v>
      </c>
      <c r="Q1146" t="s">
        <v>8333</v>
      </c>
      <c r="R1146" s="13">
        <f t="shared" si="71"/>
        <v>42093.181944444441</v>
      </c>
      <c r="S1146" s="13">
        <f t="shared" si="69"/>
        <v>42123.181944444441</v>
      </c>
      <c r="T1146">
        <f t="shared" si="70"/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>
        <f t="shared" si="68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t="s">
        <v>8332</v>
      </c>
      <c r="Q1147" t="s">
        <v>8333</v>
      </c>
      <c r="R1147" s="13">
        <f t="shared" si="71"/>
        <v>41854.747592592597</v>
      </c>
      <c r="S1147" s="13">
        <f t="shared" si="69"/>
        <v>41914.747592592597</v>
      </c>
      <c r="T1147">
        <f t="shared" si="70"/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>
        <f t="shared" si="68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t="s">
        <v>8332</v>
      </c>
      <c r="Q1148" t="s">
        <v>8333</v>
      </c>
      <c r="R1148" s="13">
        <f t="shared" si="71"/>
        <v>41723.9533912037</v>
      </c>
      <c r="S1148" s="13">
        <f t="shared" si="69"/>
        <v>41761.9533912037</v>
      </c>
      <c r="T1148">
        <f t="shared" si="70"/>
        <v>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>
        <f t="shared" si="68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t="s">
        <v>8332</v>
      </c>
      <c r="Q1149" t="s">
        <v>8333</v>
      </c>
      <c r="R1149" s="13">
        <f t="shared" si="71"/>
        <v>41871.972025462965</v>
      </c>
      <c r="S1149" s="13">
        <f t="shared" si="69"/>
        <v>41931.972025462965</v>
      </c>
      <c r="T1149">
        <f t="shared" si="70"/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>
        <f t="shared" si="68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t="s">
        <v>8332</v>
      </c>
      <c r="Q1150" t="s">
        <v>8333</v>
      </c>
      <c r="R1150" s="13">
        <f t="shared" si="71"/>
        <v>42675.171076388884</v>
      </c>
      <c r="S1150" s="13">
        <f t="shared" si="69"/>
        <v>42705.212743055556</v>
      </c>
      <c r="T1150">
        <f t="shared" si="70"/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>
        <f t="shared" si="68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t="s">
        <v>8332</v>
      </c>
      <c r="Q1151" t="s">
        <v>8333</v>
      </c>
      <c r="R1151" s="13">
        <f t="shared" si="71"/>
        <v>42507.71025462963</v>
      </c>
      <c r="S1151" s="13">
        <f t="shared" si="69"/>
        <v>42537.71025462963</v>
      </c>
      <c r="T1151">
        <f t="shared" si="70"/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>
        <f t="shared" si="68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t="s">
        <v>8332</v>
      </c>
      <c r="Q1152" t="s">
        <v>8333</v>
      </c>
      <c r="R1152" s="13">
        <f t="shared" si="71"/>
        <v>42317.954571759255</v>
      </c>
      <c r="S1152" s="13">
        <f t="shared" si="69"/>
        <v>42377.954571759255</v>
      </c>
      <c r="T1152">
        <f t="shared" si="70"/>
        <v>2015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>
        <f t="shared" si="68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t="s">
        <v>8332</v>
      </c>
      <c r="Q1153" t="s">
        <v>8333</v>
      </c>
      <c r="R1153" s="13">
        <f t="shared" si="71"/>
        <v>42224.102581018517</v>
      </c>
      <c r="S1153" s="13">
        <f t="shared" si="69"/>
        <v>42254.102581018517</v>
      </c>
      <c r="T1153">
        <f t="shared" si="70"/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>
        <f t="shared" ref="F1154:F1217" si="72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t="s">
        <v>8332</v>
      </c>
      <c r="Q1154" t="s">
        <v>8333</v>
      </c>
      <c r="R1154" s="13">
        <f t="shared" si="71"/>
        <v>42109.709629629629</v>
      </c>
      <c r="S1154" s="13">
        <f t="shared" si="69"/>
        <v>42139.709629629629</v>
      </c>
      <c r="T1154">
        <f t="shared" si="70"/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>
        <f t="shared" si="72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t="s">
        <v>8332</v>
      </c>
      <c r="Q1155" t="s">
        <v>8333</v>
      </c>
      <c r="R1155" s="13">
        <f t="shared" si="71"/>
        <v>42143.714178240742</v>
      </c>
      <c r="S1155" s="13">
        <f t="shared" ref="S1155:S1218" si="73">(((J1155/60)/60)/24)+DATE(1970, 1, 1)</f>
        <v>42173.714178240742</v>
      </c>
      <c r="T1155">
        <f t="shared" ref="T1155:T1218" si="74">YEAR(R1155)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>
        <f t="shared" si="72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t="s">
        <v>8332</v>
      </c>
      <c r="Q1156" t="s">
        <v>8333</v>
      </c>
      <c r="R1156" s="13">
        <f t="shared" ref="R1156:R1219" si="75">(((K1156/60)/60)/24)+DATE(1970, 1, 1)</f>
        <v>42223.108865740738</v>
      </c>
      <c r="S1156" s="13">
        <f t="shared" si="73"/>
        <v>42253.108865740738</v>
      </c>
      <c r="T1156">
        <f t="shared" si="74"/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>
        <f t="shared" si="72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t="s">
        <v>8332</v>
      </c>
      <c r="Q1157" t="s">
        <v>8333</v>
      </c>
      <c r="R1157" s="13">
        <f t="shared" si="75"/>
        <v>41835.763981481483</v>
      </c>
      <c r="S1157" s="13">
        <f t="shared" si="73"/>
        <v>41865.763981481483</v>
      </c>
      <c r="T1157">
        <f t="shared" si="74"/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>
        <f t="shared" si="72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t="s">
        <v>8332</v>
      </c>
      <c r="Q1158" t="s">
        <v>8333</v>
      </c>
      <c r="R1158" s="13">
        <f t="shared" si="75"/>
        <v>42029.07131944444</v>
      </c>
      <c r="S1158" s="13">
        <f t="shared" si="73"/>
        <v>42059.07131944444</v>
      </c>
      <c r="T1158">
        <f t="shared" si="74"/>
        <v>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>
        <f t="shared" si="72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t="s">
        <v>8332</v>
      </c>
      <c r="Q1159" t="s">
        <v>8333</v>
      </c>
      <c r="R1159" s="13">
        <f t="shared" si="75"/>
        <v>41918.628240740742</v>
      </c>
      <c r="S1159" s="13">
        <f t="shared" si="73"/>
        <v>41978.669907407413</v>
      </c>
      <c r="T1159">
        <f t="shared" si="74"/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>
        <f t="shared" si="72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t="s">
        <v>8332</v>
      </c>
      <c r="Q1160" t="s">
        <v>8333</v>
      </c>
      <c r="R1160" s="13">
        <f t="shared" si="75"/>
        <v>41952.09175925926</v>
      </c>
      <c r="S1160" s="13">
        <f t="shared" si="73"/>
        <v>41982.09175925926</v>
      </c>
      <c r="T1160">
        <f t="shared" si="74"/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>
        <f t="shared" si="72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t="s">
        <v>8332</v>
      </c>
      <c r="Q1161" t="s">
        <v>8333</v>
      </c>
      <c r="R1161" s="13">
        <f t="shared" si="75"/>
        <v>42154.726446759261</v>
      </c>
      <c r="S1161" s="13">
        <f t="shared" si="73"/>
        <v>42185.65625</v>
      </c>
      <c r="T1161">
        <f t="shared" si="74"/>
        <v>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>
        <f t="shared" si="72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t="s">
        <v>8332</v>
      </c>
      <c r="Q1162" t="s">
        <v>8333</v>
      </c>
      <c r="R1162" s="13">
        <f t="shared" si="75"/>
        <v>42061.154930555553</v>
      </c>
      <c r="S1162" s="13">
        <f t="shared" si="73"/>
        <v>42091.113263888896</v>
      </c>
      <c r="T1162">
        <f t="shared" si="74"/>
        <v>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>
        <f t="shared" si="72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t="s">
        <v>8332</v>
      </c>
      <c r="Q1163" t="s">
        <v>8333</v>
      </c>
      <c r="R1163" s="13">
        <f t="shared" si="75"/>
        <v>42122.629502314812</v>
      </c>
      <c r="S1163" s="13">
        <f t="shared" si="73"/>
        <v>42143.629502314812</v>
      </c>
      <c r="T1163">
        <f t="shared" si="74"/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>
        <f t="shared" si="72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t="s">
        <v>8332</v>
      </c>
      <c r="Q1164" t="s">
        <v>8333</v>
      </c>
      <c r="R1164" s="13">
        <f t="shared" si="75"/>
        <v>41876.683611111112</v>
      </c>
      <c r="S1164" s="13">
        <f t="shared" si="73"/>
        <v>41907.683611111112</v>
      </c>
      <c r="T1164">
        <f t="shared" si="74"/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>
        <f t="shared" si="72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t="s">
        <v>8332</v>
      </c>
      <c r="Q1165" t="s">
        <v>8333</v>
      </c>
      <c r="R1165" s="13">
        <f t="shared" si="75"/>
        <v>41830.723611111112</v>
      </c>
      <c r="S1165" s="13">
        <f t="shared" si="73"/>
        <v>41860.723611111112</v>
      </c>
      <c r="T1165">
        <f t="shared" si="74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>
        <f t="shared" si="72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t="s">
        <v>8332</v>
      </c>
      <c r="Q1166" t="s">
        <v>8333</v>
      </c>
      <c r="R1166" s="13">
        <f t="shared" si="75"/>
        <v>42509.724328703705</v>
      </c>
      <c r="S1166" s="13">
        <f t="shared" si="73"/>
        <v>42539.724328703705</v>
      </c>
      <c r="T1166">
        <f t="shared" si="74"/>
        <v>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>
        <f t="shared" si="72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t="s">
        <v>8332</v>
      </c>
      <c r="Q1167" t="s">
        <v>8333</v>
      </c>
      <c r="R1167" s="13">
        <f t="shared" si="75"/>
        <v>41792.214467592588</v>
      </c>
      <c r="S1167" s="13">
        <f t="shared" si="73"/>
        <v>41826.214467592588</v>
      </c>
      <c r="T1167">
        <f t="shared" si="74"/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>
        <f t="shared" si="72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t="s">
        <v>8332</v>
      </c>
      <c r="Q1168" t="s">
        <v>8333</v>
      </c>
      <c r="R1168" s="13">
        <f t="shared" si="75"/>
        <v>42150.485439814816</v>
      </c>
      <c r="S1168" s="13">
        <f t="shared" si="73"/>
        <v>42181.166666666672</v>
      </c>
      <c r="T1168">
        <f t="shared" si="74"/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>
        <f t="shared" si="72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t="s">
        <v>8332</v>
      </c>
      <c r="Q1169" t="s">
        <v>8333</v>
      </c>
      <c r="R1169" s="13">
        <f t="shared" si="75"/>
        <v>41863.734895833331</v>
      </c>
      <c r="S1169" s="13">
        <f t="shared" si="73"/>
        <v>41894.734895833331</v>
      </c>
      <c r="T1169">
        <f t="shared" si="74"/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>
        <f t="shared" si="72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t="s">
        <v>8332</v>
      </c>
      <c r="Q1170" t="s">
        <v>8333</v>
      </c>
      <c r="R1170" s="13">
        <f t="shared" si="75"/>
        <v>42605.053993055553</v>
      </c>
      <c r="S1170" s="13">
        <f t="shared" si="73"/>
        <v>42635.053993055553</v>
      </c>
      <c r="T1170">
        <f t="shared" si="74"/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>
        <f t="shared" si="72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t="s">
        <v>8332</v>
      </c>
      <c r="Q1171" t="s">
        <v>8333</v>
      </c>
      <c r="R1171" s="13">
        <f t="shared" si="75"/>
        <v>42027.353738425925</v>
      </c>
      <c r="S1171" s="13">
        <f t="shared" si="73"/>
        <v>42057.353738425925</v>
      </c>
      <c r="T1171">
        <f t="shared" si="74"/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>
        <f t="shared" si="72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t="s">
        <v>8332</v>
      </c>
      <c r="Q1172" t="s">
        <v>8333</v>
      </c>
      <c r="R1172" s="13">
        <f t="shared" si="75"/>
        <v>42124.893182870372</v>
      </c>
      <c r="S1172" s="13">
        <f t="shared" si="73"/>
        <v>42154.893182870372</v>
      </c>
      <c r="T1172">
        <f t="shared" si="74"/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>
        <f t="shared" si="72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t="s">
        <v>8332</v>
      </c>
      <c r="Q1173" t="s">
        <v>8333</v>
      </c>
      <c r="R1173" s="13">
        <f t="shared" si="75"/>
        <v>41938.804710648146</v>
      </c>
      <c r="S1173" s="13">
        <f t="shared" si="73"/>
        <v>41956.846377314811</v>
      </c>
      <c r="T1173">
        <f t="shared" si="74"/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>
        <f t="shared" si="72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t="s">
        <v>8332</v>
      </c>
      <c r="Q1174" t="s">
        <v>8333</v>
      </c>
      <c r="R1174" s="13">
        <f t="shared" si="75"/>
        <v>41841.682314814818</v>
      </c>
      <c r="S1174" s="13">
        <f t="shared" si="73"/>
        <v>41871.682314814818</v>
      </c>
      <c r="T1174">
        <f t="shared" si="74"/>
        <v>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>
        <f t="shared" si="72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t="s">
        <v>8332</v>
      </c>
      <c r="Q1175" t="s">
        <v>8333</v>
      </c>
      <c r="R1175" s="13">
        <f t="shared" si="75"/>
        <v>42184.185844907406</v>
      </c>
      <c r="S1175" s="13">
        <f t="shared" si="73"/>
        <v>42219.185844907406</v>
      </c>
      <c r="T1175">
        <f t="shared" si="74"/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>
        <f t="shared" si="72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t="s">
        <v>8332</v>
      </c>
      <c r="Q1176" t="s">
        <v>8333</v>
      </c>
      <c r="R1176" s="13">
        <f t="shared" si="75"/>
        <v>42468.84174768519</v>
      </c>
      <c r="S1176" s="13">
        <f t="shared" si="73"/>
        <v>42498.84174768519</v>
      </c>
      <c r="T1176">
        <f t="shared" si="74"/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>
        <f t="shared" si="72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t="s">
        <v>8332</v>
      </c>
      <c r="Q1177" t="s">
        <v>8333</v>
      </c>
      <c r="R1177" s="13">
        <f t="shared" si="75"/>
        <v>42170.728460648148</v>
      </c>
      <c r="S1177" s="13">
        <f t="shared" si="73"/>
        <v>42200.728460648148</v>
      </c>
      <c r="T1177">
        <f t="shared" si="74"/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>
        <f t="shared" si="72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t="s">
        <v>8332</v>
      </c>
      <c r="Q1178" t="s">
        <v>8333</v>
      </c>
      <c r="R1178" s="13">
        <f t="shared" si="75"/>
        <v>42746.019652777773</v>
      </c>
      <c r="S1178" s="13">
        <f t="shared" si="73"/>
        <v>42800.541666666672</v>
      </c>
      <c r="T1178">
        <f t="shared" si="74"/>
        <v>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>
        <f t="shared" si="72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t="s">
        <v>8332</v>
      </c>
      <c r="Q1179" t="s">
        <v>8333</v>
      </c>
      <c r="R1179" s="13">
        <f t="shared" si="75"/>
        <v>41897.660833333335</v>
      </c>
      <c r="S1179" s="13">
        <f t="shared" si="73"/>
        <v>41927.660833333335</v>
      </c>
      <c r="T1179">
        <f t="shared" si="74"/>
        <v>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>
        <f t="shared" si="72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t="s">
        <v>8332</v>
      </c>
      <c r="Q1180" t="s">
        <v>8333</v>
      </c>
      <c r="R1180" s="13">
        <f t="shared" si="75"/>
        <v>41837.905694444446</v>
      </c>
      <c r="S1180" s="13">
        <f t="shared" si="73"/>
        <v>41867.905694444446</v>
      </c>
      <c r="T1180">
        <f t="shared" si="74"/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>
        <f t="shared" si="72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t="s">
        <v>8332</v>
      </c>
      <c r="Q1181" t="s">
        <v>8333</v>
      </c>
      <c r="R1181" s="13">
        <f t="shared" si="75"/>
        <v>42275.720219907409</v>
      </c>
      <c r="S1181" s="13">
        <f t="shared" si="73"/>
        <v>42305.720219907409</v>
      </c>
      <c r="T1181">
        <f t="shared" si="74"/>
        <v>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>
        <f t="shared" si="72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t="s">
        <v>8332</v>
      </c>
      <c r="Q1182" t="s">
        <v>8333</v>
      </c>
      <c r="R1182" s="13">
        <f t="shared" si="75"/>
        <v>41781.806875000002</v>
      </c>
      <c r="S1182" s="13">
        <f t="shared" si="73"/>
        <v>41818.806875000002</v>
      </c>
      <c r="T1182">
        <f t="shared" si="74"/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>
        <f t="shared" si="72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t="s">
        <v>8332</v>
      </c>
      <c r="Q1183" t="s">
        <v>8333</v>
      </c>
      <c r="R1183" s="13">
        <f t="shared" si="75"/>
        <v>42034.339363425926</v>
      </c>
      <c r="S1183" s="13">
        <f t="shared" si="73"/>
        <v>42064.339363425926</v>
      </c>
      <c r="T1183">
        <f t="shared" si="74"/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>
        <f t="shared" si="72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t="s">
        <v>8332</v>
      </c>
      <c r="Q1184" t="s">
        <v>8333</v>
      </c>
      <c r="R1184" s="13">
        <f t="shared" si="75"/>
        <v>42728.827407407407</v>
      </c>
      <c r="S1184" s="13">
        <f t="shared" si="73"/>
        <v>42747.695833333331</v>
      </c>
      <c r="T1184">
        <f t="shared" si="74"/>
        <v>2016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>
        <f t="shared" si="72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t="s">
        <v>8332</v>
      </c>
      <c r="Q1185" t="s">
        <v>8333</v>
      </c>
      <c r="R1185" s="13">
        <f t="shared" si="75"/>
        <v>42656.86137731481</v>
      </c>
      <c r="S1185" s="13">
        <f t="shared" si="73"/>
        <v>42676.165972222225</v>
      </c>
      <c r="T1185">
        <f t="shared" si="74"/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>
        <f t="shared" si="72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t="s">
        <v>8334</v>
      </c>
      <c r="Q1186" t="s">
        <v>8335</v>
      </c>
      <c r="R1186" s="13">
        <f t="shared" si="75"/>
        <v>42741.599664351852</v>
      </c>
      <c r="S1186" s="13">
        <f t="shared" si="73"/>
        <v>42772.599664351852</v>
      </c>
      <c r="T1186">
        <f t="shared" si="74"/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>
        <f t="shared" si="72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t="s">
        <v>8334</v>
      </c>
      <c r="Q1187" t="s">
        <v>8335</v>
      </c>
      <c r="R1187" s="13">
        <f t="shared" si="75"/>
        <v>42130.865150462967</v>
      </c>
      <c r="S1187" s="13">
        <f t="shared" si="73"/>
        <v>42163.166666666672</v>
      </c>
      <c r="T1187">
        <f t="shared" si="74"/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>
        <f t="shared" si="72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t="s">
        <v>8334</v>
      </c>
      <c r="Q1188" t="s">
        <v>8335</v>
      </c>
      <c r="R1188" s="13">
        <f t="shared" si="75"/>
        <v>42123.86336805555</v>
      </c>
      <c r="S1188" s="13">
        <f t="shared" si="73"/>
        <v>42156.945833333331</v>
      </c>
      <c r="T1188">
        <f t="shared" si="74"/>
        <v>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>
        <f t="shared" si="72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t="s">
        <v>8334</v>
      </c>
      <c r="Q1189" t="s">
        <v>8335</v>
      </c>
      <c r="R1189" s="13">
        <f t="shared" si="75"/>
        <v>42109.894942129627</v>
      </c>
      <c r="S1189" s="13">
        <f t="shared" si="73"/>
        <v>42141.75</v>
      </c>
      <c r="T1189">
        <f t="shared" si="74"/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>
        <f t="shared" si="72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t="s">
        <v>8334</v>
      </c>
      <c r="Q1190" t="s">
        <v>8335</v>
      </c>
      <c r="R1190" s="13">
        <f t="shared" si="75"/>
        <v>42711.700694444444</v>
      </c>
      <c r="S1190" s="13">
        <f t="shared" si="73"/>
        <v>42732.700694444444</v>
      </c>
      <c r="T1190">
        <f t="shared" si="74"/>
        <v>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>
        <f t="shared" si="72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t="s">
        <v>8334</v>
      </c>
      <c r="Q1191" t="s">
        <v>8335</v>
      </c>
      <c r="R1191" s="13">
        <f t="shared" si="75"/>
        <v>42529.979108796295</v>
      </c>
      <c r="S1191" s="13">
        <f t="shared" si="73"/>
        <v>42550.979108796295</v>
      </c>
      <c r="T1191">
        <f t="shared" si="74"/>
        <v>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>
        <f t="shared" si="72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t="s">
        <v>8334</v>
      </c>
      <c r="Q1192" t="s">
        <v>8335</v>
      </c>
      <c r="R1192" s="13">
        <f t="shared" si="75"/>
        <v>41852.665798611109</v>
      </c>
      <c r="S1192" s="13">
        <f t="shared" si="73"/>
        <v>41882.665798611109</v>
      </c>
      <c r="T1192">
        <f t="shared" si="74"/>
        <v>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>
        <f t="shared" si="72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t="s">
        <v>8334</v>
      </c>
      <c r="Q1193" t="s">
        <v>8335</v>
      </c>
      <c r="R1193" s="13">
        <f t="shared" si="75"/>
        <v>42419.603703703702</v>
      </c>
      <c r="S1193" s="13">
        <f t="shared" si="73"/>
        <v>42449.562037037031</v>
      </c>
      <c r="T1193">
        <f t="shared" si="74"/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>
        <f t="shared" si="72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t="s">
        <v>8334</v>
      </c>
      <c r="Q1194" t="s">
        <v>8335</v>
      </c>
      <c r="R1194" s="13">
        <f t="shared" si="75"/>
        <v>42747.506689814814</v>
      </c>
      <c r="S1194" s="13">
        <f t="shared" si="73"/>
        <v>42777.506689814814</v>
      </c>
      <c r="T1194">
        <f t="shared" si="74"/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>
        <f t="shared" si="72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t="s">
        <v>8334</v>
      </c>
      <c r="Q1195" t="s">
        <v>8335</v>
      </c>
      <c r="R1195" s="13">
        <f t="shared" si="75"/>
        <v>42409.776076388895</v>
      </c>
      <c r="S1195" s="13">
        <f t="shared" si="73"/>
        <v>42469.734409722223</v>
      </c>
      <c r="T1195">
        <f t="shared" si="74"/>
        <v>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>
        <f t="shared" si="72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t="s">
        <v>8334</v>
      </c>
      <c r="Q1196" t="s">
        <v>8335</v>
      </c>
      <c r="R1196" s="13">
        <f t="shared" si="75"/>
        <v>42072.488182870366</v>
      </c>
      <c r="S1196" s="13">
        <f t="shared" si="73"/>
        <v>42102.488182870366</v>
      </c>
      <c r="T1196">
        <f t="shared" si="74"/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>
        <f t="shared" si="72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t="s">
        <v>8334</v>
      </c>
      <c r="Q1197" t="s">
        <v>8335</v>
      </c>
      <c r="R1197" s="13">
        <f t="shared" si="75"/>
        <v>42298.34783564815</v>
      </c>
      <c r="S1197" s="13">
        <f t="shared" si="73"/>
        <v>42358.375</v>
      </c>
      <c r="T1197">
        <f t="shared" si="74"/>
        <v>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>
        <f t="shared" si="72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t="s">
        <v>8334</v>
      </c>
      <c r="Q1198" t="s">
        <v>8335</v>
      </c>
      <c r="R1198" s="13">
        <f t="shared" si="75"/>
        <v>42326.818738425922</v>
      </c>
      <c r="S1198" s="13">
        <f t="shared" si="73"/>
        <v>42356.818738425922</v>
      </c>
      <c r="T1198">
        <f t="shared" si="74"/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>
        <f t="shared" si="72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t="s">
        <v>8334</v>
      </c>
      <c r="Q1199" t="s">
        <v>8335</v>
      </c>
      <c r="R1199" s="13">
        <f t="shared" si="75"/>
        <v>42503.66474537037</v>
      </c>
      <c r="S1199" s="13">
        <f t="shared" si="73"/>
        <v>42534.249305555553</v>
      </c>
      <c r="T1199">
        <f t="shared" si="74"/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>
        <f t="shared" si="72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t="s">
        <v>8334</v>
      </c>
      <c r="Q1200" t="s">
        <v>8335</v>
      </c>
      <c r="R1200" s="13">
        <f t="shared" si="75"/>
        <v>42333.619050925925</v>
      </c>
      <c r="S1200" s="13">
        <f t="shared" si="73"/>
        <v>42369.125</v>
      </c>
      <c r="T1200">
        <f t="shared" si="74"/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>
        <f t="shared" si="72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t="s">
        <v>8334</v>
      </c>
      <c r="Q1201" t="s">
        <v>8335</v>
      </c>
      <c r="R1201" s="13">
        <f t="shared" si="75"/>
        <v>42161.770833333328</v>
      </c>
      <c r="S1201" s="13">
        <f t="shared" si="73"/>
        <v>42193.770833333328</v>
      </c>
      <c r="T1201">
        <f t="shared" si="74"/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>
        <f t="shared" si="72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t="s">
        <v>8334</v>
      </c>
      <c r="Q1202" t="s">
        <v>8335</v>
      </c>
      <c r="R1202" s="13">
        <f t="shared" si="75"/>
        <v>42089.477500000001</v>
      </c>
      <c r="S1202" s="13">
        <f t="shared" si="73"/>
        <v>42110.477500000001</v>
      </c>
      <c r="T1202">
        <f t="shared" si="74"/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>
        <f t="shared" si="72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t="s">
        <v>8334</v>
      </c>
      <c r="Q1203" t="s">
        <v>8335</v>
      </c>
      <c r="R1203" s="13">
        <f t="shared" si="75"/>
        <v>42536.60701388889</v>
      </c>
      <c r="S1203" s="13">
        <f t="shared" si="73"/>
        <v>42566.60701388889</v>
      </c>
      <c r="T1203">
        <f t="shared" si="74"/>
        <v>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>
        <f t="shared" si="72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t="s">
        <v>8334</v>
      </c>
      <c r="Q1204" t="s">
        <v>8335</v>
      </c>
      <c r="R1204" s="13">
        <f t="shared" si="75"/>
        <v>42152.288819444439</v>
      </c>
      <c r="S1204" s="13">
        <f t="shared" si="73"/>
        <v>42182.288819444439</v>
      </c>
      <c r="T1204">
        <f t="shared" si="74"/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>
        <f t="shared" si="72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t="s">
        <v>8334</v>
      </c>
      <c r="Q1205" t="s">
        <v>8335</v>
      </c>
      <c r="R1205" s="13">
        <f t="shared" si="75"/>
        <v>42125.614895833336</v>
      </c>
      <c r="S1205" s="13">
        <f t="shared" si="73"/>
        <v>42155.614895833336</v>
      </c>
      <c r="T1205">
        <f t="shared" si="74"/>
        <v>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>
        <f t="shared" si="72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t="s">
        <v>8334</v>
      </c>
      <c r="Q1206" t="s">
        <v>8335</v>
      </c>
      <c r="R1206" s="13">
        <f t="shared" si="75"/>
        <v>42297.748067129629</v>
      </c>
      <c r="S1206" s="13">
        <f t="shared" si="73"/>
        <v>42342.208333333328</v>
      </c>
      <c r="T1206">
        <f t="shared" si="74"/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>
        <f t="shared" si="72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t="s">
        <v>8334</v>
      </c>
      <c r="Q1207" t="s">
        <v>8335</v>
      </c>
      <c r="R1207" s="13">
        <f t="shared" si="75"/>
        <v>42138.506377314814</v>
      </c>
      <c r="S1207" s="13">
        <f t="shared" si="73"/>
        <v>42168.506377314814</v>
      </c>
      <c r="T1207">
        <f t="shared" si="74"/>
        <v>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>
        <f t="shared" si="72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t="s">
        <v>8334</v>
      </c>
      <c r="Q1208" t="s">
        <v>8335</v>
      </c>
      <c r="R1208" s="13">
        <f t="shared" si="75"/>
        <v>42772.776076388895</v>
      </c>
      <c r="S1208" s="13">
        <f t="shared" si="73"/>
        <v>42805.561805555553</v>
      </c>
      <c r="T1208">
        <f t="shared" si="74"/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>
        <f t="shared" si="72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t="s">
        <v>8334</v>
      </c>
      <c r="Q1209" t="s">
        <v>8335</v>
      </c>
      <c r="R1209" s="13">
        <f t="shared" si="75"/>
        <v>42430.430243055554</v>
      </c>
      <c r="S1209" s="13">
        <f t="shared" si="73"/>
        <v>42460.416666666672</v>
      </c>
      <c r="T1209">
        <f t="shared" si="74"/>
        <v>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>
        <f t="shared" si="72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t="s">
        <v>8334</v>
      </c>
      <c r="Q1210" t="s">
        <v>8335</v>
      </c>
      <c r="R1210" s="13">
        <f t="shared" si="75"/>
        <v>42423.709074074075</v>
      </c>
      <c r="S1210" s="13">
        <f t="shared" si="73"/>
        <v>42453.667407407411</v>
      </c>
      <c r="T1210">
        <f t="shared" si="74"/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>
        <f t="shared" si="72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t="s">
        <v>8334</v>
      </c>
      <c r="Q1211" t="s">
        <v>8335</v>
      </c>
      <c r="R1211" s="13">
        <f t="shared" si="75"/>
        <v>42761.846122685187</v>
      </c>
      <c r="S1211" s="13">
        <f t="shared" si="73"/>
        <v>42791.846122685187</v>
      </c>
      <c r="T1211">
        <f t="shared" si="74"/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>
        <f t="shared" si="72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t="s">
        <v>8334</v>
      </c>
      <c r="Q1212" t="s">
        <v>8335</v>
      </c>
      <c r="R1212" s="13">
        <f t="shared" si="75"/>
        <v>42132.941805555558</v>
      </c>
      <c r="S1212" s="13">
        <f t="shared" si="73"/>
        <v>42155.875</v>
      </c>
      <c r="T1212">
        <f t="shared" si="74"/>
        <v>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>
        <f t="shared" si="72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t="s">
        <v>8334</v>
      </c>
      <c r="Q1213" t="s">
        <v>8335</v>
      </c>
      <c r="R1213" s="13">
        <f t="shared" si="75"/>
        <v>42515.866446759261</v>
      </c>
      <c r="S1213" s="13">
        <f t="shared" si="73"/>
        <v>42530.866446759261</v>
      </c>
      <c r="T1213">
        <f t="shared" si="74"/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>
        <f t="shared" si="72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t="s">
        <v>8334</v>
      </c>
      <c r="Q1214" t="s">
        <v>8335</v>
      </c>
      <c r="R1214" s="13">
        <f t="shared" si="75"/>
        <v>42318.950173611112</v>
      </c>
      <c r="S1214" s="13">
        <f t="shared" si="73"/>
        <v>42335.041666666672</v>
      </c>
      <c r="T1214">
        <f t="shared" si="74"/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>
        <f t="shared" si="72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t="s">
        <v>8334</v>
      </c>
      <c r="Q1215" t="s">
        <v>8335</v>
      </c>
      <c r="R1215" s="13">
        <f t="shared" si="75"/>
        <v>42731.755787037036</v>
      </c>
      <c r="S1215" s="13">
        <f t="shared" si="73"/>
        <v>42766.755787037036</v>
      </c>
      <c r="T1215">
        <f t="shared" si="74"/>
        <v>2016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>
        <f t="shared" si="72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t="s">
        <v>8334</v>
      </c>
      <c r="Q1216" t="s">
        <v>8335</v>
      </c>
      <c r="R1216" s="13">
        <f t="shared" si="75"/>
        <v>42104.840335648143</v>
      </c>
      <c r="S1216" s="13">
        <f t="shared" si="73"/>
        <v>42164.840335648143</v>
      </c>
      <c r="T1216">
        <f t="shared" si="74"/>
        <v>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>
        <f t="shared" si="72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t="s">
        <v>8334</v>
      </c>
      <c r="Q1217" t="s">
        <v>8335</v>
      </c>
      <c r="R1217" s="13">
        <f t="shared" si="75"/>
        <v>41759.923101851848</v>
      </c>
      <c r="S1217" s="13">
        <f t="shared" si="73"/>
        <v>41789.923101851848</v>
      </c>
      <c r="T1217">
        <f t="shared" si="74"/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>
        <f t="shared" ref="F1218:F1281" si="76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t="s">
        <v>8334</v>
      </c>
      <c r="Q1218" t="s">
        <v>8335</v>
      </c>
      <c r="R1218" s="13">
        <f t="shared" si="75"/>
        <v>42247.616400462968</v>
      </c>
      <c r="S1218" s="13">
        <f t="shared" si="73"/>
        <v>42279.960416666669</v>
      </c>
      <c r="T1218">
        <f t="shared" si="74"/>
        <v>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>
        <f t="shared" si="76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t="s">
        <v>8334</v>
      </c>
      <c r="Q1219" t="s">
        <v>8335</v>
      </c>
      <c r="R1219" s="13">
        <f t="shared" si="75"/>
        <v>42535.809490740736</v>
      </c>
      <c r="S1219" s="13">
        <f t="shared" ref="S1219:S1282" si="77">(((J1219/60)/60)/24)+DATE(1970, 1, 1)</f>
        <v>42565.809490740736</v>
      </c>
      <c r="T1219">
        <f t="shared" ref="T1219:T1282" si="78">YEAR(R1219)</f>
        <v>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>
        <f t="shared" si="76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t="s">
        <v>8334</v>
      </c>
      <c r="Q1220" t="s">
        <v>8335</v>
      </c>
      <c r="R1220" s="13">
        <f t="shared" ref="R1220:R1283" si="79">(((K1220/60)/60)/24)+DATE(1970, 1, 1)</f>
        <v>42278.662037037036</v>
      </c>
      <c r="S1220" s="13">
        <f t="shared" si="77"/>
        <v>42309.125</v>
      </c>
      <c r="T1220">
        <f t="shared" si="78"/>
        <v>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>
        <f t="shared" si="76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t="s">
        <v>8334</v>
      </c>
      <c r="Q1221" t="s">
        <v>8335</v>
      </c>
      <c r="R1221" s="13">
        <f t="shared" si="79"/>
        <v>42633.461956018517</v>
      </c>
      <c r="S1221" s="13">
        <f t="shared" si="77"/>
        <v>42663.461956018517</v>
      </c>
      <c r="T1221">
        <f t="shared" si="78"/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>
        <f t="shared" si="76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t="s">
        <v>8334</v>
      </c>
      <c r="Q1222" t="s">
        <v>8335</v>
      </c>
      <c r="R1222" s="13">
        <f t="shared" si="79"/>
        <v>42211.628611111111</v>
      </c>
      <c r="S1222" s="13">
        <f t="shared" si="77"/>
        <v>42241.628611111111</v>
      </c>
      <c r="T1222">
        <f t="shared" si="78"/>
        <v>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>
        <f t="shared" si="76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t="s">
        <v>8334</v>
      </c>
      <c r="Q1223" t="s">
        <v>8335</v>
      </c>
      <c r="R1223" s="13">
        <f t="shared" si="79"/>
        <v>42680.47555555556</v>
      </c>
      <c r="S1223" s="13">
        <f t="shared" si="77"/>
        <v>42708</v>
      </c>
      <c r="T1223">
        <f t="shared" si="78"/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>
        <f t="shared" si="76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t="s">
        <v>8334</v>
      </c>
      <c r="Q1224" t="s">
        <v>8335</v>
      </c>
      <c r="R1224" s="13">
        <f t="shared" si="79"/>
        <v>42430.720451388886</v>
      </c>
      <c r="S1224" s="13">
        <f t="shared" si="77"/>
        <v>42461.166666666672</v>
      </c>
      <c r="T1224">
        <f t="shared" si="78"/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>
        <f t="shared" si="76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t="s">
        <v>8334</v>
      </c>
      <c r="Q1225" t="s">
        <v>8335</v>
      </c>
      <c r="R1225" s="13">
        <f t="shared" si="79"/>
        <v>42654.177187499998</v>
      </c>
      <c r="S1225" s="13">
        <f t="shared" si="77"/>
        <v>42684.218854166669</v>
      </c>
      <c r="T1225">
        <f t="shared" si="78"/>
        <v>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>
        <f t="shared" si="76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t="s">
        <v>8321</v>
      </c>
      <c r="Q1226" t="s">
        <v>8336</v>
      </c>
      <c r="R1226" s="13">
        <f t="shared" si="79"/>
        <v>41736.549791666665</v>
      </c>
      <c r="S1226" s="13">
        <f t="shared" si="77"/>
        <v>41796.549791666665</v>
      </c>
      <c r="T1226">
        <f t="shared" si="78"/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>
        <f t="shared" si="76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t="s">
        <v>8321</v>
      </c>
      <c r="Q1227" t="s">
        <v>8336</v>
      </c>
      <c r="R1227" s="13">
        <f t="shared" si="79"/>
        <v>41509.905995370369</v>
      </c>
      <c r="S1227" s="13">
        <f t="shared" si="77"/>
        <v>41569.905995370369</v>
      </c>
      <c r="T1227">
        <f t="shared" si="78"/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>
        <f t="shared" si="76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t="s">
        <v>8321</v>
      </c>
      <c r="Q1228" t="s">
        <v>8336</v>
      </c>
      <c r="R1228" s="13">
        <f t="shared" si="79"/>
        <v>41715.874780092592</v>
      </c>
      <c r="S1228" s="13">
        <f t="shared" si="77"/>
        <v>41750.041666666664</v>
      </c>
      <c r="T1228">
        <f t="shared" si="78"/>
        <v>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>
        <f t="shared" si="76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t="s">
        <v>8321</v>
      </c>
      <c r="Q1229" t="s">
        <v>8336</v>
      </c>
      <c r="R1229" s="13">
        <f t="shared" si="79"/>
        <v>41827.919166666667</v>
      </c>
      <c r="S1229" s="13">
        <f t="shared" si="77"/>
        <v>41858.291666666664</v>
      </c>
      <c r="T1229">
        <f t="shared" si="78"/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>
        <f t="shared" si="76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t="s">
        <v>8321</v>
      </c>
      <c r="Q1230" t="s">
        <v>8336</v>
      </c>
      <c r="R1230" s="13">
        <f t="shared" si="79"/>
        <v>40754.729259259257</v>
      </c>
      <c r="S1230" s="13">
        <f t="shared" si="77"/>
        <v>40814.729259259257</v>
      </c>
      <c r="T1230">
        <f t="shared" si="78"/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>
        <f t="shared" si="76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t="s">
        <v>8321</v>
      </c>
      <c r="Q1231" t="s">
        <v>8336</v>
      </c>
      <c r="R1231" s="13">
        <f t="shared" si="79"/>
        <v>40985.459803240738</v>
      </c>
      <c r="S1231" s="13">
        <f t="shared" si="77"/>
        <v>41015.666666666664</v>
      </c>
      <c r="T1231">
        <f t="shared" si="78"/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>
        <f t="shared" si="76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t="s">
        <v>8321</v>
      </c>
      <c r="Q1232" t="s">
        <v>8336</v>
      </c>
      <c r="R1232" s="13">
        <f t="shared" si="79"/>
        <v>40568.972569444442</v>
      </c>
      <c r="S1232" s="13">
        <f t="shared" si="77"/>
        <v>40598.972569444442</v>
      </c>
      <c r="T1232">
        <f t="shared" si="78"/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>
        <f t="shared" si="76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t="s">
        <v>8321</v>
      </c>
      <c r="Q1233" t="s">
        <v>8336</v>
      </c>
      <c r="R1233" s="13">
        <f t="shared" si="79"/>
        <v>42193.941759259258</v>
      </c>
      <c r="S1233" s="13">
        <f t="shared" si="77"/>
        <v>42244.041666666672</v>
      </c>
      <c r="T1233">
        <f t="shared" si="78"/>
        <v>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>
        <f t="shared" si="76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t="s">
        <v>8321</v>
      </c>
      <c r="Q1234" t="s">
        <v>8336</v>
      </c>
      <c r="R1234" s="13">
        <f t="shared" si="79"/>
        <v>41506.848032407412</v>
      </c>
      <c r="S1234" s="13">
        <f t="shared" si="77"/>
        <v>41553.848032407412</v>
      </c>
      <c r="T1234">
        <f t="shared" si="78"/>
        <v>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>
        <f t="shared" si="76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t="s">
        <v>8321</v>
      </c>
      <c r="Q1235" t="s">
        <v>8336</v>
      </c>
      <c r="R1235" s="13">
        <f t="shared" si="79"/>
        <v>40939.948773148149</v>
      </c>
      <c r="S1235" s="13">
        <f t="shared" si="77"/>
        <v>40960.948773148149</v>
      </c>
      <c r="T1235">
        <f t="shared" si="78"/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>
        <f t="shared" si="76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t="s">
        <v>8321</v>
      </c>
      <c r="Q1236" t="s">
        <v>8336</v>
      </c>
      <c r="R1236" s="13">
        <f t="shared" si="79"/>
        <v>42007.788680555561</v>
      </c>
      <c r="S1236" s="13">
        <f t="shared" si="77"/>
        <v>42037.788680555561</v>
      </c>
      <c r="T1236">
        <f t="shared" si="78"/>
        <v>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>
        <f t="shared" si="76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t="s">
        <v>8321</v>
      </c>
      <c r="Q1237" t="s">
        <v>8336</v>
      </c>
      <c r="R1237" s="13">
        <f t="shared" si="79"/>
        <v>41583.135405092595</v>
      </c>
      <c r="S1237" s="13">
        <f t="shared" si="77"/>
        <v>41623.135405092595</v>
      </c>
      <c r="T1237">
        <f t="shared" si="78"/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>
        <f t="shared" si="76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t="s">
        <v>8321</v>
      </c>
      <c r="Q1238" t="s">
        <v>8336</v>
      </c>
      <c r="R1238" s="13">
        <f t="shared" si="79"/>
        <v>41110.680138888885</v>
      </c>
      <c r="S1238" s="13">
        <f t="shared" si="77"/>
        <v>41118.666666666664</v>
      </c>
      <c r="T1238">
        <f t="shared" si="78"/>
        <v>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>
        <f t="shared" si="76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t="s">
        <v>8321</v>
      </c>
      <c r="Q1239" t="s">
        <v>8336</v>
      </c>
      <c r="R1239" s="13">
        <f t="shared" si="79"/>
        <v>41125.283159722225</v>
      </c>
      <c r="S1239" s="13">
        <f t="shared" si="77"/>
        <v>41145.283159722225</v>
      </c>
      <c r="T1239">
        <f t="shared" si="78"/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>
        <f t="shared" si="76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t="s">
        <v>8321</v>
      </c>
      <c r="Q1240" t="s">
        <v>8336</v>
      </c>
      <c r="R1240" s="13">
        <f t="shared" si="79"/>
        <v>40731.61037037037</v>
      </c>
      <c r="S1240" s="13">
        <f t="shared" si="77"/>
        <v>40761.61037037037</v>
      </c>
      <c r="T1240">
        <f t="shared" si="78"/>
        <v>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>
        <f t="shared" si="76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t="s">
        <v>8321</v>
      </c>
      <c r="Q1241" t="s">
        <v>8336</v>
      </c>
      <c r="R1241" s="13">
        <f t="shared" si="79"/>
        <v>40883.962581018517</v>
      </c>
      <c r="S1241" s="13">
        <f t="shared" si="77"/>
        <v>40913.962581018517</v>
      </c>
      <c r="T1241">
        <f t="shared" si="78"/>
        <v>2011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>
        <f t="shared" si="76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t="s">
        <v>8321</v>
      </c>
      <c r="Q1242" t="s">
        <v>8336</v>
      </c>
      <c r="R1242" s="13">
        <f t="shared" si="79"/>
        <v>41409.040011574078</v>
      </c>
      <c r="S1242" s="13">
        <f t="shared" si="77"/>
        <v>41467.910416666666</v>
      </c>
      <c r="T1242">
        <f t="shared" si="78"/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>
        <f t="shared" si="76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t="s">
        <v>8321</v>
      </c>
      <c r="Q1243" t="s">
        <v>8336</v>
      </c>
      <c r="R1243" s="13">
        <f t="shared" si="79"/>
        <v>41923.837731481479</v>
      </c>
      <c r="S1243" s="13">
        <f t="shared" si="77"/>
        <v>41946.249305555553</v>
      </c>
      <c r="T1243">
        <f t="shared" si="78"/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>
        <f t="shared" si="76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t="s">
        <v>8321</v>
      </c>
      <c r="Q1244" t="s">
        <v>8336</v>
      </c>
      <c r="R1244" s="13">
        <f t="shared" si="79"/>
        <v>40782.165532407409</v>
      </c>
      <c r="S1244" s="13">
        <f t="shared" si="77"/>
        <v>40797.554166666669</v>
      </c>
      <c r="T1244">
        <f t="shared" si="78"/>
        <v>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>
        <f t="shared" si="76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t="s">
        <v>8321</v>
      </c>
      <c r="Q1245" t="s">
        <v>8336</v>
      </c>
      <c r="R1245" s="13">
        <f t="shared" si="79"/>
        <v>40671.879293981481</v>
      </c>
      <c r="S1245" s="13">
        <f t="shared" si="77"/>
        <v>40732.875</v>
      </c>
      <c r="T1245">
        <f t="shared" si="78"/>
        <v>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>
        <f t="shared" si="76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t="s">
        <v>8321</v>
      </c>
      <c r="Q1246" t="s">
        <v>8322</v>
      </c>
      <c r="R1246" s="13">
        <f t="shared" si="79"/>
        <v>41355.825497685182</v>
      </c>
      <c r="S1246" s="13">
        <f t="shared" si="77"/>
        <v>41386.875</v>
      </c>
      <c r="T1246">
        <f t="shared" si="78"/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>
        <f t="shared" si="76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t="s">
        <v>8321</v>
      </c>
      <c r="Q1247" t="s">
        <v>8322</v>
      </c>
      <c r="R1247" s="13">
        <f t="shared" si="79"/>
        <v>41774.599930555552</v>
      </c>
      <c r="S1247" s="13">
        <f t="shared" si="77"/>
        <v>41804.599930555552</v>
      </c>
      <c r="T1247">
        <f t="shared" si="78"/>
        <v>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>
        <f t="shared" si="76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t="s">
        <v>8321</v>
      </c>
      <c r="Q1248" t="s">
        <v>8322</v>
      </c>
      <c r="R1248" s="13">
        <f t="shared" si="79"/>
        <v>40838.043391203704</v>
      </c>
      <c r="S1248" s="13">
        <f t="shared" si="77"/>
        <v>40883.085057870368</v>
      </c>
      <c r="T1248">
        <f t="shared" si="78"/>
        <v>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>
        <f t="shared" si="76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t="s">
        <v>8321</v>
      </c>
      <c r="Q1249" t="s">
        <v>8322</v>
      </c>
      <c r="R1249" s="13">
        <f t="shared" si="79"/>
        <v>41370.292303240742</v>
      </c>
      <c r="S1249" s="13">
        <f t="shared" si="77"/>
        <v>41400.292303240742</v>
      </c>
      <c r="T1249">
        <f t="shared" si="78"/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>
        <f t="shared" si="76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t="s">
        <v>8321</v>
      </c>
      <c r="Q1250" t="s">
        <v>8322</v>
      </c>
      <c r="R1250" s="13">
        <f t="shared" si="79"/>
        <v>41767.656863425924</v>
      </c>
      <c r="S1250" s="13">
        <f t="shared" si="77"/>
        <v>41803.290972222225</v>
      </c>
      <c r="T1250">
        <f t="shared" si="78"/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>
        <f t="shared" si="76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t="s">
        <v>8321</v>
      </c>
      <c r="Q1251" t="s">
        <v>8322</v>
      </c>
      <c r="R1251" s="13">
        <f t="shared" si="79"/>
        <v>41067.74086805556</v>
      </c>
      <c r="S1251" s="13">
        <f t="shared" si="77"/>
        <v>41097.74086805556</v>
      </c>
      <c r="T1251">
        <f t="shared" si="78"/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>
        <f t="shared" si="76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t="s">
        <v>8321</v>
      </c>
      <c r="Q1252" t="s">
        <v>8322</v>
      </c>
      <c r="R1252" s="13">
        <f t="shared" si="79"/>
        <v>41843.64271990741</v>
      </c>
      <c r="S1252" s="13">
        <f t="shared" si="77"/>
        <v>41888.64271990741</v>
      </c>
      <c r="T1252">
        <f t="shared" si="78"/>
        <v>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>
        <f t="shared" si="76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t="s">
        <v>8321</v>
      </c>
      <c r="Q1253" t="s">
        <v>8322</v>
      </c>
      <c r="R1253" s="13">
        <f t="shared" si="79"/>
        <v>40751.814432870371</v>
      </c>
      <c r="S1253" s="13">
        <f t="shared" si="77"/>
        <v>40811.814432870371</v>
      </c>
      <c r="T1253">
        <f t="shared" si="78"/>
        <v>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>
        <f t="shared" si="76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t="s">
        <v>8321</v>
      </c>
      <c r="Q1254" t="s">
        <v>8322</v>
      </c>
      <c r="R1254" s="13">
        <f t="shared" si="79"/>
        <v>41543.988067129627</v>
      </c>
      <c r="S1254" s="13">
        <f t="shared" si="77"/>
        <v>41571.988067129627</v>
      </c>
      <c r="T1254">
        <f t="shared" si="78"/>
        <v>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>
        <f t="shared" si="76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t="s">
        <v>8321</v>
      </c>
      <c r="Q1255" t="s">
        <v>8322</v>
      </c>
      <c r="R1255" s="13">
        <f t="shared" si="79"/>
        <v>41855.783645833333</v>
      </c>
      <c r="S1255" s="13">
        <f t="shared" si="77"/>
        <v>41885.783645833333</v>
      </c>
      <c r="T1255">
        <f t="shared" si="78"/>
        <v>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>
        <f t="shared" si="76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t="s">
        <v>8321</v>
      </c>
      <c r="Q1256" t="s">
        <v>8322</v>
      </c>
      <c r="R1256" s="13">
        <f t="shared" si="79"/>
        <v>40487.621365740742</v>
      </c>
      <c r="S1256" s="13">
        <f t="shared" si="77"/>
        <v>40544.207638888889</v>
      </c>
      <c r="T1256">
        <f t="shared" si="78"/>
        <v>2010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>
        <f t="shared" si="76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t="s">
        <v>8321</v>
      </c>
      <c r="Q1257" t="s">
        <v>8322</v>
      </c>
      <c r="R1257" s="13">
        <f t="shared" si="79"/>
        <v>41579.845509259263</v>
      </c>
      <c r="S1257" s="13">
        <f t="shared" si="77"/>
        <v>41609.887175925927</v>
      </c>
      <c r="T1257">
        <f t="shared" si="78"/>
        <v>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>
        <f t="shared" si="76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t="s">
        <v>8321</v>
      </c>
      <c r="Q1258" t="s">
        <v>8322</v>
      </c>
      <c r="R1258" s="13">
        <f t="shared" si="79"/>
        <v>40921.919340277782</v>
      </c>
      <c r="S1258" s="13">
        <f t="shared" si="77"/>
        <v>40951.919340277782</v>
      </c>
      <c r="T1258">
        <f t="shared" si="78"/>
        <v>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>
        <f t="shared" si="76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t="s">
        <v>8321</v>
      </c>
      <c r="Q1259" t="s">
        <v>8322</v>
      </c>
      <c r="R1259" s="13">
        <f t="shared" si="79"/>
        <v>40587.085532407407</v>
      </c>
      <c r="S1259" s="13">
        <f t="shared" si="77"/>
        <v>40636.043865740743</v>
      </c>
      <c r="T1259">
        <f t="shared" si="78"/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>
        <f t="shared" si="76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t="s">
        <v>8321</v>
      </c>
      <c r="Q1260" t="s">
        <v>8322</v>
      </c>
      <c r="R1260" s="13">
        <f t="shared" si="79"/>
        <v>41487.611250000002</v>
      </c>
      <c r="S1260" s="13">
        <f t="shared" si="77"/>
        <v>41517.611250000002</v>
      </c>
      <c r="T1260">
        <f t="shared" si="78"/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>
        <f t="shared" si="76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t="s">
        <v>8321</v>
      </c>
      <c r="Q1261" t="s">
        <v>8322</v>
      </c>
      <c r="R1261" s="13">
        <f t="shared" si="79"/>
        <v>41766.970648148148</v>
      </c>
      <c r="S1261" s="13">
        <f t="shared" si="77"/>
        <v>41799.165972222225</v>
      </c>
      <c r="T1261">
        <f t="shared" si="78"/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>
        <f t="shared" si="76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t="s">
        <v>8321</v>
      </c>
      <c r="Q1262" t="s">
        <v>8322</v>
      </c>
      <c r="R1262" s="13">
        <f t="shared" si="79"/>
        <v>41666.842824074076</v>
      </c>
      <c r="S1262" s="13">
        <f t="shared" si="77"/>
        <v>41696.842824074076</v>
      </c>
      <c r="T1262">
        <f t="shared" si="78"/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>
        <f t="shared" si="76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t="s">
        <v>8321</v>
      </c>
      <c r="Q1263" t="s">
        <v>8322</v>
      </c>
      <c r="R1263" s="13">
        <f t="shared" si="79"/>
        <v>41638.342905092592</v>
      </c>
      <c r="S1263" s="13">
        <f t="shared" si="77"/>
        <v>41668.342905092592</v>
      </c>
      <c r="T1263">
        <f t="shared" si="78"/>
        <v>2013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>
        <f t="shared" si="76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t="s">
        <v>8321</v>
      </c>
      <c r="Q1264" t="s">
        <v>8322</v>
      </c>
      <c r="R1264" s="13">
        <f t="shared" si="79"/>
        <v>41656.762638888889</v>
      </c>
      <c r="S1264" s="13">
        <f t="shared" si="77"/>
        <v>41686.762638888889</v>
      </c>
      <c r="T1264">
        <f t="shared" si="78"/>
        <v>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>
        <f t="shared" si="76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t="s">
        <v>8321</v>
      </c>
      <c r="Q1265" t="s">
        <v>8322</v>
      </c>
      <c r="R1265" s="13">
        <f t="shared" si="79"/>
        <v>41692.084143518521</v>
      </c>
      <c r="S1265" s="13">
        <f t="shared" si="77"/>
        <v>41727.041666666664</v>
      </c>
      <c r="T1265">
        <f t="shared" si="78"/>
        <v>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>
        <f t="shared" si="76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t="s">
        <v>8321</v>
      </c>
      <c r="Q1266" t="s">
        <v>8322</v>
      </c>
      <c r="R1266" s="13">
        <f t="shared" si="79"/>
        <v>41547.662997685184</v>
      </c>
      <c r="S1266" s="13">
        <f t="shared" si="77"/>
        <v>41576.662997685184</v>
      </c>
      <c r="T1266">
        <f t="shared" si="78"/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>
        <f t="shared" si="76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t="s">
        <v>8321</v>
      </c>
      <c r="Q1267" t="s">
        <v>8322</v>
      </c>
      <c r="R1267" s="13">
        <f t="shared" si="79"/>
        <v>40465.655266203699</v>
      </c>
      <c r="S1267" s="13">
        <f t="shared" si="77"/>
        <v>40512.655266203699</v>
      </c>
      <c r="T1267">
        <f t="shared" si="78"/>
        <v>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>
        <f t="shared" si="76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t="s">
        <v>8321</v>
      </c>
      <c r="Q1268" t="s">
        <v>8322</v>
      </c>
      <c r="R1268" s="13">
        <f t="shared" si="79"/>
        <v>41620.87667824074</v>
      </c>
      <c r="S1268" s="13">
        <f t="shared" si="77"/>
        <v>41650.87667824074</v>
      </c>
      <c r="T1268">
        <f t="shared" si="78"/>
        <v>2013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>
        <f t="shared" si="76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t="s">
        <v>8321</v>
      </c>
      <c r="Q1269" t="s">
        <v>8322</v>
      </c>
      <c r="R1269" s="13">
        <f t="shared" si="79"/>
        <v>41449.585162037038</v>
      </c>
      <c r="S1269" s="13">
        <f t="shared" si="77"/>
        <v>41479.585162037038</v>
      </c>
      <c r="T1269">
        <f t="shared" si="78"/>
        <v>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>
        <f t="shared" si="76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t="s">
        <v>8321</v>
      </c>
      <c r="Q1270" t="s">
        <v>8322</v>
      </c>
      <c r="R1270" s="13">
        <f t="shared" si="79"/>
        <v>41507.845451388886</v>
      </c>
      <c r="S1270" s="13">
        <f t="shared" si="77"/>
        <v>41537.845451388886</v>
      </c>
      <c r="T1270">
        <f t="shared" si="78"/>
        <v>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>
        <f t="shared" si="76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t="s">
        <v>8321</v>
      </c>
      <c r="Q1271" t="s">
        <v>8322</v>
      </c>
      <c r="R1271" s="13">
        <f t="shared" si="79"/>
        <v>42445.823055555549</v>
      </c>
      <c r="S1271" s="13">
        <f t="shared" si="77"/>
        <v>42476</v>
      </c>
      <c r="T1271">
        <f t="shared" si="78"/>
        <v>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>
        <f t="shared" si="76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t="s">
        <v>8321</v>
      </c>
      <c r="Q1272" t="s">
        <v>8322</v>
      </c>
      <c r="R1272" s="13">
        <f t="shared" si="79"/>
        <v>40933.856967592597</v>
      </c>
      <c r="S1272" s="13">
        <f t="shared" si="77"/>
        <v>40993.815300925926</v>
      </c>
      <c r="T1272">
        <f t="shared" si="78"/>
        <v>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>
        <f t="shared" si="76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t="s">
        <v>8321</v>
      </c>
      <c r="Q1273" t="s">
        <v>8322</v>
      </c>
      <c r="R1273" s="13">
        <f t="shared" si="79"/>
        <v>41561.683553240742</v>
      </c>
      <c r="S1273" s="13">
        <f t="shared" si="77"/>
        <v>41591.725219907406</v>
      </c>
      <c r="T1273">
        <f t="shared" si="78"/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>
        <f t="shared" si="76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t="s">
        <v>8321</v>
      </c>
      <c r="Q1274" t="s">
        <v>8322</v>
      </c>
      <c r="R1274" s="13">
        <f t="shared" si="79"/>
        <v>40274.745127314818</v>
      </c>
      <c r="S1274" s="13">
        <f t="shared" si="77"/>
        <v>40344.166666666664</v>
      </c>
      <c r="T1274">
        <f t="shared" si="78"/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>
        <f t="shared" si="76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t="s">
        <v>8321</v>
      </c>
      <c r="Q1275" t="s">
        <v>8322</v>
      </c>
      <c r="R1275" s="13">
        <f t="shared" si="79"/>
        <v>41852.730219907404</v>
      </c>
      <c r="S1275" s="13">
        <f t="shared" si="77"/>
        <v>41882.730219907404</v>
      </c>
      <c r="T1275">
        <f t="shared" si="78"/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>
        <f t="shared" si="76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t="s">
        <v>8321</v>
      </c>
      <c r="Q1276" t="s">
        <v>8322</v>
      </c>
      <c r="R1276" s="13">
        <f t="shared" si="79"/>
        <v>41116.690104166664</v>
      </c>
      <c r="S1276" s="13">
        <f t="shared" si="77"/>
        <v>41151.690104166664</v>
      </c>
      <c r="T1276">
        <f t="shared" si="78"/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>
        <f t="shared" si="76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t="s">
        <v>8321</v>
      </c>
      <c r="Q1277" t="s">
        <v>8322</v>
      </c>
      <c r="R1277" s="13">
        <f t="shared" si="79"/>
        <v>41458.867905092593</v>
      </c>
      <c r="S1277" s="13">
        <f t="shared" si="77"/>
        <v>41493.867905092593</v>
      </c>
      <c r="T1277">
        <f t="shared" si="78"/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>
        <f t="shared" si="76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t="s">
        <v>8321</v>
      </c>
      <c r="Q1278" t="s">
        <v>8322</v>
      </c>
      <c r="R1278" s="13">
        <f t="shared" si="79"/>
        <v>40007.704247685186</v>
      </c>
      <c r="S1278" s="13">
        <f t="shared" si="77"/>
        <v>40057.166666666664</v>
      </c>
      <c r="T1278">
        <f t="shared" si="78"/>
        <v>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>
        <f t="shared" si="76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t="s">
        <v>8321</v>
      </c>
      <c r="Q1279" t="s">
        <v>8322</v>
      </c>
      <c r="R1279" s="13">
        <f t="shared" si="79"/>
        <v>41121.561886574076</v>
      </c>
      <c r="S1279" s="13">
        <f t="shared" si="77"/>
        <v>41156.561886574076</v>
      </c>
      <c r="T1279">
        <f t="shared" si="78"/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>
        <f t="shared" si="76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t="s">
        <v>8321</v>
      </c>
      <c r="Q1280" t="s">
        <v>8322</v>
      </c>
      <c r="R1280" s="13">
        <f t="shared" si="79"/>
        <v>41786.555162037039</v>
      </c>
      <c r="S1280" s="13">
        <f t="shared" si="77"/>
        <v>41815.083333333336</v>
      </c>
      <c r="T1280">
        <f t="shared" si="78"/>
        <v>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>
        <f t="shared" si="76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t="s">
        <v>8321</v>
      </c>
      <c r="Q1281" t="s">
        <v>8322</v>
      </c>
      <c r="R1281" s="13">
        <f t="shared" si="79"/>
        <v>41682.099189814813</v>
      </c>
      <c r="S1281" s="13">
        <f t="shared" si="77"/>
        <v>41722.057523148149</v>
      </c>
      <c r="T1281">
        <f t="shared" si="78"/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>
        <f t="shared" ref="F1282:F1345" si="8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t="s">
        <v>8321</v>
      </c>
      <c r="Q1282" t="s">
        <v>8322</v>
      </c>
      <c r="R1282" s="13">
        <f t="shared" si="79"/>
        <v>40513.757569444446</v>
      </c>
      <c r="S1282" s="13">
        <f t="shared" si="77"/>
        <v>40603.757569444446</v>
      </c>
      <c r="T1282">
        <f t="shared" si="78"/>
        <v>2010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>
        <f t="shared" si="8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t="s">
        <v>8321</v>
      </c>
      <c r="Q1283" t="s">
        <v>8322</v>
      </c>
      <c r="R1283" s="13">
        <f t="shared" si="79"/>
        <v>41463.743472222224</v>
      </c>
      <c r="S1283" s="13">
        <f t="shared" ref="S1283:S1346" si="81">(((J1283/60)/60)/24)+DATE(1970, 1, 1)</f>
        <v>41483.743472222224</v>
      </c>
      <c r="T1283">
        <f t="shared" ref="T1283:T1346" si="82">YEAR(R1283)</f>
        <v>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>
        <f t="shared" si="8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t="s">
        <v>8321</v>
      </c>
      <c r="Q1284" t="s">
        <v>8322</v>
      </c>
      <c r="R1284" s="13">
        <f t="shared" ref="R1284:R1347" si="83">(((K1284/60)/60)/24)+DATE(1970, 1, 1)</f>
        <v>41586.475173611114</v>
      </c>
      <c r="S1284" s="13">
        <f t="shared" si="81"/>
        <v>41617.207638888889</v>
      </c>
      <c r="T1284">
        <f t="shared" si="82"/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>
        <f t="shared" si="8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t="s">
        <v>8321</v>
      </c>
      <c r="Q1285" t="s">
        <v>8322</v>
      </c>
      <c r="R1285" s="13">
        <f t="shared" si="83"/>
        <v>41320.717465277776</v>
      </c>
      <c r="S1285" s="13">
        <f t="shared" si="81"/>
        <v>41344.166666666664</v>
      </c>
      <c r="T1285">
        <f t="shared" si="82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9">
        <f t="shared" si="8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t="s">
        <v>8313</v>
      </c>
      <c r="Q1286" t="s">
        <v>8314</v>
      </c>
      <c r="R1286" s="13">
        <f t="shared" si="83"/>
        <v>42712.23474537037</v>
      </c>
      <c r="S1286" s="13">
        <f t="shared" si="81"/>
        <v>42735.707638888889</v>
      </c>
      <c r="T1286">
        <f t="shared" si="82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9">
        <f t="shared" si="8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t="s">
        <v>8313</v>
      </c>
      <c r="Q1287" t="s">
        <v>8314</v>
      </c>
      <c r="R1287" s="13">
        <f t="shared" si="83"/>
        <v>42160.583043981482</v>
      </c>
      <c r="S1287" s="13">
        <f t="shared" si="81"/>
        <v>42175.583043981482</v>
      </c>
      <c r="T1287">
        <f t="shared" si="82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9">
        <f t="shared" si="8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t="s">
        <v>8313</v>
      </c>
      <c r="Q1288" t="s">
        <v>8314</v>
      </c>
      <c r="R1288" s="13">
        <f t="shared" si="83"/>
        <v>42039.384571759263</v>
      </c>
      <c r="S1288" s="13">
        <f t="shared" si="81"/>
        <v>42052.583333333328</v>
      </c>
      <c r="T1288">
        <f t="shared" si="82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9">
        <f t="shared" si="8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t="s">
        <v>8313</v>
      </c>
      <c r="Q1289" t="s">
        <v>8314</v>
      </c>
      <c r="R1289" s="13">
        <f t="shared" si="83"/>
        <v>42107.621018518519</v>
      </c>
      <c r="S1289" s="13">
        <f t="shared" si="81"/>
        <v>42167.621018518519</v>
      </c>
      <c r="T1289">
        <f t="shared" si="82"/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9">
        <f t="shared" si="8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t="s">
        <v>8313</v>
      </c>
      <c r="Q1290" t="s">
        <v>8314</v>
      </c>
      <c r="R1290" s="13">
        <f t="shared" si="83"/>
        <v>42561.154664351852</v>
      </c>
      <c r="S1290" s="13">
        <f t="shared" si="81"/>
        <v>42592.166666666672</v>
      </c>
      <c r="T1290">
        <f t="shared" si="82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9">
        <f t="shared" si="8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t="s">
        <v>8313</v>
      </c>
      <c r="Q1291" t="s">
        <v>8314</v>
      </c>
      <c r="R1291" s="13">
        <f t="shared" si="83"/>
        <v>42709.134780092587</v>
      </c>
      <c r="S1291" s="13">
        <f t="shared" si="81"/>
        <v>42739.134780092587</v>
      </c>
      <c r="T1291">
        <f t="shared" si="82"/>
        <v>2016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9">
        <f t="shared" si="8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t="s">
        <v>8313</v>
      </c>
      <c r="Q1292" t="s">
        <v>8314</v>
      </c>
      <c r="R1292" s="13">
        <f t="shared" si="83"/>
        <v>42086.614942129629</v>
      </c>
      <c r="S1292" s="13">
        <f t="shared" si="81"/>
        <v>42117.290972222225</v>
      </c>
      <c r="T1292">
        <f t="shared" si="82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9">
        <f t="shared" si="8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t="s">
        <v>8313</v>
      </c>
      <c r="Q1293" t="s">
        <v>8314</v>
      </c>
      <c r="R1293" s="13">
        <f t="shared" si="83"/>
        <v>42064.652673611112</v>
      </c>
      <c r="S1293" s="13">
        <f t="shared" si="81"/>
        <v>42101.291666666672</v>
      </c>
      <c r="T1293">
        <f t="shared" si="82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9">
        <f t="shared" si="8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t="s">
        <v>8313</v>
      </c>
      <c r="Q1294" t="s">
        <v>8314</v>
      </c>
      <c r="R1294" s="13">
        <f t="shared" si="83"/>
        <v>42256.764212962968</v>
      </c>
      <c r="S1294" s="13">
        <f t="shared" si="81"/>
        <v>42283.957638888889</v>
      </c>
      <c r="T1294">
        <f t="shared" si="82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9">
        <f t="shared" si="8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t="s">
        <v>8313</v>
      </c>
      <c r="Q1295" t="s">
        <v>8314</v>
      </c>
      <c r="R1295" s="13">
        <f t="shared" si="83"/>
        <v>42292.701053240744</v>
      </c>
      <c r="S1295" s="13">
        <f t="shared" si="81"/>
        <v>42322.742719907401</v>
      </c>
      <c r="T1295">
        <f t="shared" si="82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9">
        <f t="shared" si="8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t="s">
        <v>8313</v>
      </c>
      <c r="Q1296" t="s">
        <v>8314</v>
      </c>
      <c r="R1296" s="13">
        <f t="shared" si="83"/>
        <v>42278.453668981485</v>
      </c>
      <c r="S1296" s="13">
        <f t="shared" si="81"/>
        <v>42296.458333333328</v>
      </c>
      <c r="T1296">
        <f t="shared" si="82"/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9">
        <f t="shared" si="8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t="s">
        <v>8313</v>
      </c>
      <c r="Q1297" t="s">
        <v>8314</v>
      </c>
      <c r="R1297" s="13">
        <f t="shared" si="83"/>
        <v>42184.572881944448</v>
      </c>
      <c r="S1297" s="13">
        <f t="shared" si="81"/>
        <v>42214.708333333328</v>
      </c>
      <c r="T1297">
        <f t="shared" si="82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9">
        <f t="shared" si="8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t="s">
        <v>8313</v>
      </c>
      <c r="Q1298" t="s">
        <v>8314</v>
      </c>
      <c r="R1298" s="13">
        <f t="shared" si="83"/>
        <v>42423.050613425927</v>
      </c>
      <c r="S1298" s="13">
        <f t="shared" si="81"/>
        <v>42443.008946759262</v>
      </c>
      <c r="T1298">
        <f t="shared" si="82"/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9">
        <f t="shared" si="8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t="s">
        <v>8313</v>
      </c>
      <c r="Q1299" t="s">
        <v>8314</v>
      </c>
      <c r="R1299" s="13">
        <f t="shared" si="83"/>
        <v>42461.747199074074</v>
      </c>
      <c r="S1299" s="13">
        <f t="shared" si="81"/>
        <v>42491.747199074074</v>
      </c>
      <c r="T1299">
        <f t="shared" si="82"/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9">
        <f t="shared" si="8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t="s">
        <v>8313</v>
      </c>
      <c r="Q1300" t="s">
        <v>8314</v>
      </c>
      <c r="R1300" s="13">
        <f t="shared" si="83"/>
        <v>42458.680925925932</v>
      </c>
      <c r="S1300" s="13">
        <f t="shared" si="81"/>
        <v>42488.680925925932</v>
      </c>
      <c r="T1300">
        <f t="shared" si="82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9">
        <f t="shared" si="8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t="s">
        <v>8313</v>
      </c>
      <c r="Q1301" t="s">
        <v>8314</v>
      </c>
      <c r="R1301" s="13">
        <f t="shared" si="83"/>
        <v>42169.814340277779</v>
      </c>
      <c r="S1301" s="13">
        <f t="shared" si="81"/>
        <v>42199.814340277779</v>
      </c>
      <c r="T1301">
        <f t="shared" si="82"/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9">
        <f t="shared" si="8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t="s">
        <v>8313</v>
      </c>
      <c r="Q1302" t="s">
        <v>8314</v>
      </c>
      <c r="R1302" s="13">
        <f t="shared" si="83"/>
        <v>42483.675208333334</v>
      </c>
      <c r="S1302" s="13">
        <f t="shared" si="81"/>
        <v>42522.789583333331</v>
      </c>
      <c r="T1302">
        <f t="shared" si="82"/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9">
        <f t="shared" si="8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t="s">
        <v>8313</v>
      </c>
      <c r="Q1303" t="s">
        <v>8314</v>
      </c>
      <c r="R1303" s="13">
        <f t="shared" si="83"/>
        <v>42195.749745370369</v>
      </c>
      <c r="S1303" s="13">
        <f t="shared" si="81"/>
        <v>42206.125</v>
      </c>
      <c r="T1303">
        <f t="shared" si="82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9">
        <f t="shared" si="8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t="s">
        <v>8313</v>
      </c>
      <c r="Q1304" t="s">
        <v>8314</v>
      </c>
      <c r="R1304" s="13">
        <f t="shared" si="83"/>
        <v>42675.057997685188</v>
      </c>
      <c r="S1304" s="13">
        <f t="shared" si="81"/>
        <v>42705.099664351852</v>
      </c>
      <c r="T1304">
        <f t="shared" si="82"/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9">
        <f t="shared" si="8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t="s">
        <v>8313</v>
      </c>
      <c r="Q1305" t="s">
        <v>8314</v>
      </c>
      <c r="R1305" s="13">
        <f t="shared" si="83"/>
        <v>42566.441203703704</v>
      </c>
      <c r="S1305" s="13">
        <f t="shared" si="81"/>
        <v>42582.458333333328</v>
      </c>
      <c r="T1305">
        <f t="shared" si="82"/>
        <v>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>
        <f t="shared" si="8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t="s">
        <v>8315</v>
      </c>
      <c r="Q1306" t="s">
        <v>8317</v>
      </c>
      <c r="R1306" s="13">
        <f t="shared" si="83"/>
        <v>42747.194502314815</v>
      </c>
      <c r="S1306" s="13">
        <f t="shared" si="81"/>
        <v>42807.152835648143</v>
      </c>
      <c r="T1306">
        <f t="shared" si="82"/>
        <v>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>
        <f t="shared" si="8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t="s">
        <v>8315</v>
      </c>
      <c r="Q1307" t="s">
        <v>8317</v>
      </c>
      <c r="R1307" s="13">
        <f t="shared" si="83"/>
        <v>42543.665601851855</v>
      </c>
      <c r="S1307" s="13">
        <f t="shared" si="81"/>
        <v>42572.729166666672</v>
      </c>
      <c r="T1307">
        <f t="shared" si="82"/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>
        <f t="shared" si="8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t="s">
        <v>8315</v>
      </c>
      <c r="Q1308" t="s">
        <v>8317</v>
      </c>
      <c r="R1308" s="13">
        <f t="shared" si="83"/>
        <v>41947.457569444443</v>
      </c>
      <c r="S1308" s="13">
        <f t="shared" si="81"/>
        <v>41977.457569444443</v>
      </c>
      <c r="T1308">
        <f t="shared" si="82"/>
        <v>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>
        <f t="shared" si="8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t="s">
        <v>8315</v>
      </c>
      <c r="Q1309" t="s">
        <v>8317</v>
      </c>
      <c r="R1309" s="13">
        <f t="shared" si="83"/>
        <v>42387.503229166665</v>
      </c>
      <c r="S1309" s="13">
        <f t="shared" si="81"/>
        <v>42417.503229166665</v>
      </c>
      <c r="T1309">
        <f t="shared" si="82"/>
        <v>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>
        <f t="shared" si="8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t="s">
        <v>8315</v>
      </c>
      <c r="Q1310" t="s">
        <v>8317</v>
      </c>
      <c r="R1310" s="13">
        <f t="shared" si="83"/>
        <v>42611.613564814819</v>
      </c>
      <c r="S1310" s="13">
        <f t="shared" si="81"/>
        <v>42651.613564814819</v>
      </c>
      <c r="T1310">
        <f t="shared" si="82"/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>
        <f t="shared" si="8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t="s">
        <v>8315</v>
      </c>
      <c r="Q1311" t="s">
        <v>8317</v>
      </c>
      <c r="R1311" s="13">
        <f t="shared" si="83"/>
        <v>42257.882731481484</v>
      </c>
      <c r="S1311" s="13">
        <f t="shared" si="81"/>
        <v>42292.882731481484</v>
      </c>
      <c r="T1311">
        <f t="shared" si="82"/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>
        <f t="shared" si="8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t="s">
        <v>8315</v>
      </c>
      <c r="Q1312" t="s">
        <v>8317</v>
      </c>
      <c r="R1312" s="13">
        <f t="shared" si="83"/>
        <v>42556.667245370365</v>
      </c>
      <c r="S1312" s="13">
        <f t="shared" si="81"/>
        <v>42601.667245370365</v>
      </c>
      <c r="T1312">
        <f t="shared" si="82"/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>
        <f t="shared" si="8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t="s">
        <v>8315</v>
      </c>
      <c r="Q1313" t="s">
        <v>8317</v>
      </c>
      <c r="R1313" s="13">
        <f t="shared" si="83"/>
        <v>42669.802303240736</v>
      </c>
      <c r="S1313" s="13">
        <f t="shared" si="81"/>
        <v>42704.843969907408</v>
      </c>
      <c r="T1313">
        <f t="shared" si="82"/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>
        <f t="shared" si="8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t="s">
        <v>8315</v>
      </c>
      <c r="Q1314" t="s">
        <v>8317</v>
      </c>
      <c r="R1314" s="13">
        <f t="shared" si="83"/>
        <v>42082.702800925923</v>
      </c>
      <c r="S1314" s="13">
        <f t="shared" si="81"/>
        <v>42112.702800925923</v>
      </c>
      <c r="T1314">
        <f t="shared" si="82"/>
        <v>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>
        <f t="shared" si="8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t="s">
        <v>8315</v>
      </c>
      <c r="Q1315" t="s">
        <v>8317</v>
      </c>
      <c r="R1315" s="13">
        <f t="shared" si="83"/>
        <v>42402.709652777776</v>
      </c>
      <c r="S1315" s="13">
        <f t="shared" si="81"/>
        <v>42432.709652777776</v>
      </c>
      <c r="T1315">
        <f t="shared" si="82"/>
        <v>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>
        <f t="shared" si="8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t="s">
        <v>8315</v>
      </c>
      <c r="Q1316" t="s">
        <v>8317</v>
      </c>
      <c r="R1316" s="13">
        <f t="shared" si="83"/>
        <v>42604.669675925921</v>
      </c>
      <c r="S1316" s="13">
        <f t="shared" si="81"/>
        <v>42664.669675925921</v>
      </c>
      <c r="T1316">
        <f t="shared" si="82"/>
        <v>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>
        <f t="shared" si="8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t="s">
        <v>8315</v>
      </c>
      <c r="Q1317" t="s">
        <v>8317</v>
      </c>
      <c r="R1317" s="13">
        <f t="shared" si="83"/>
        <v>42278.498240740737</v>
      </c>
      <c r="S1317" s="13">
        <f t="shared" si="81"/>
        <v>42314.041666666672</v>
      </c>
      <c r="T1317">
        <f t="shared" si="82"/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>
        <f t="shared" si="8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t="s">
        <v>8315</v>
      </c>
      <c r="Q1318" t="s">
        <v>8317</v>
      </c>
      <c r="R1318" s="13">
        <f t="shared" si="83"/>
        <v>42393.961909722217</v>
      </c>
      <c r="S1318" s="13">
        <f t="shared" si="81"/>
        <v>42428.961909722217</v>
      </c>
      <c r="T1318">
        <f t="shared" si="82"/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>
        <f t="shared" si="8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t="s">
        <v>8315</v>
      </c>
      <c r="Q1319" t="s">
        <v>8317</v>
      </c>
      <c r="R1319" s="13">
        <f t="shared" si="83"/>
        <v>42520.235486111109</v>
      </c>
      <c r="S1319" s="13">
        <f t="shared" si="81"/>
        <v>42572.583333333328</v>
      </c>
      <c r="T1319">
        <f t="shared" si="82"/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>
        <f t="shared" si="8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t="s">
        <v>8315</v>
      </c>
      <c r="Q1320" t="s">
        <v>8317</v>
      </c>
      <c r="R1320" s="13">
        <f t="shared" si="83"/>
        <v>41985.043657407412</v>
      </c>
      <c r="S1320" s="13">
        <f t="shared" si="81"/>
        <v>42015.043657407412</v>
      </c>
      <c r="T1320">
        <f t="shared" si="82"/>
        <v>2014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>
        <f t="shared" si="8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t="s">
        <v>8315</v>
      </c>
      <c r="Q1321" t="s">
        <v>8317</v>
      </c>
      <c r="R1321" s="13">
        <f t="shared" si="83"/>
        <v>41816.812094907407</v>
      </c>
      <c r="S1321" s="13">
        <f t="shared" si="81"/>
        <v>41831.666666666664</v>
      </c>
      <c r="T1321">
        <f t="shared" si="82"/>
        <v>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>
        <f t="shared" si="8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t="s">
        <v>8315</v>
      </c>
      <c r="Q1322" t="s">
        <v>8317</v>
      </c>
      <c r="R1322" s="13">
        <f t="shared" si="83"/>
        <v>42705.690347222218</v>
      </c>
      <c r="S1322" s="13">
        <f t="shared" si="81"/>
        <v>42734.958333333328</v>
      </c>
      <c r="T1322">
        <f t="shared" si="82"/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>
        <f t="shared" si="8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t="s">
        <v>8315</v>
      </c>
      <c r="Q1323" t="s">
        <v>8317</v>
      </c>
      <c r="R1323" s="13">
        <f t="shared" si="83"/>
        <v>42697.74927083333</v>
      </c>
      <c r="S1323" s="13">
        <f t="shared" si="81"/>
        <v>42727.74927083333</v>
      </c>
      <c r="T1323">
        <f t="shared" si="82"/>
        <v>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>
        <f t="shared" si="8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t="s">
        <v>8315</v>
      </c>
      <c r="Q1324" t="s">
        <v>8317</v>
      </c>
      <c r="R1324" s="13">
        <f t="shared" si="83"/>
        <v>42115.656539351854</v>
      </c>
      <c r="S1324" s="13">
        <f t="shared" si="81"/>
        <v>42145.656539351854</v>
      </c>
      <c r="T1324">
        <f t="shared" si="82"/>
        <v>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>
        <f t="shared" si="8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t="s">
        <v>8315</v>
      </c>
      <c r="Q1325" t="s">
        <v>8317</v>
      </c>
      <c r="R1325" s="13">
        <f t="shared" si="83"/>
        <v>42451.698449074072</v>
      </c>
      <c r="S1325" s="13">
        <f t="shared" si="81"/>
        <v>42486.288194444445</v>
      </c>
      <c r="T1325">
        <f t="shared" si="82"/>
        <v>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>
        <f t="shared" si="8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t="s">
        <v>8315</v>
      </c>
      <c r="Q1326" t="s">
        <v>8317</v>
      </c>
      <c r="R1326" s="13">
        <f t="shared" si="83"/>
        <v>42626.633703703701</v>
      </c>
      <c r="S1326" s="13">
        <f t="shared" si="81"/>
        <v>42656.633703703701</v>
      </c>
      <c r="T1326">
        <f t="shared" si="82"/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>
        <f t="shared" si="8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t="s">
        <v>8315</v>
      </c>
      <c r="Q1327" t="s">
        <v>8317</v>
      </c>
      <c r="R1327" s="13">
        <f t="shared" si="83"/>
        <v>42704.086053240739</v>
      </c>
      <c r="S1327" s="13">
        <f t="shared" si="81"/>
        <v>42734.086053240739</v>
      </c>
      <c r="T1327">
        <f t="shared" si="82"/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>
        <f t="shared" si="8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t="s">
        <v>8315</v>
      </c>
      <c r="Q1328" t="s">
        <v>8317</v>
      </c>
      <c r="R1328" s="13">
        <f t="shared" si="83"/>
        <v>41974.791990740734</v>
      </c>
      <c r="S1328" s="13">
        <f t="shared" si="81"/>
        <v>42019.791990740734</v>
      </c>
      <c r="T1328">
        <f t="shared" si="82"/>
        <v>2014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>
        <f t="shared" si="8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t="s">
        <v>8315</v>
      </c>
      <c r="Q1329" t="s">
        <v>8317</v>
      </c>
      <c r="R1329" s="13">
        <f t="shared" si="83"/>
        <v>42123.678645833337</v>
      </c>
      <c r="S1329" s="13">
        <f t="shared" si="81"/>
        <v>42153.678645833337</v>
      </c>
      <c r="T1329">
        <f t="shared" si="82"/>
        <v>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>
        <f t="shared" si="8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t="s">
        <v>8315</v>
      </c>
      <c r="Q1330" t="s">
        <v>8317</v>
      </c>
      <c r="R1330" s="13">
        <f t="shared" si="83"/>
        <v>42612.642754629633</v>
      </c>
      <c r="S1330" s="13">
        <f t="shared" si="81"/>
        <v>42657.642754629633</v>
      </c>
      <c r="T1330">
        <f t="shared" si="82"/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>
        <f t="shared" si="8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t="s">
        <v>8315</v>
      </c>
      <c r="Q1331" t="s">
        <v>8317</v>
      </c>
      <c r="R1331" s="13">
        <f t="shared" si="83"/>
        <v>41935.221585648149</v>
      </c>
      <c r="S1331" s="13">
        <f t="shared" si="81"/>
        <v>41975.263252314813</v>
      </c>
      <c r="T1331">
        <f t="shared" si="82"/>
        <v>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>
        <f t="shared" si="8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t="s">
        <v>8315</v>
      </c>
      <c r="Q1332" t="s">
        <v>8317</v>
      </c>
      <c r="R1332" s="13">
        <f t="shared" si="83"/>
        <v>42522.276724537034</v>
      </c>
      <c r="S1332" s="13">
        <f t="shared" si="81"/>
        <v>42553.166666666672</v>
      </c>
      <c r="T1332">
        <f t="shared" si="82"/>
        <v>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>
        <f t="shared" si="8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t="s">
        <v>8315</v>
      </c>
      <c r="Q1333" t="s">
        <v>8317</v>
      </c>
      <c r="R1333" s="13">
        <f t="shared" si="83"/>
        <v>42569.50409722222</v>
      </c>
      <c r="S1333" s="13">
        <f t="shared" si="81"/>
        <v>42599.50409722222</v>
      </c>
      <c r="T1333">
        <f t="shared" si="82"/>
        <v>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>
        <f t="shared" si="8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t="s">
        <v>8315</v>
      </c>
      <c r="Q1334" t="s">
        <v>8317</v>
      </c>
      <c r="R1334" s="13">
        <f t="shared" si="83"/>
        <v>42732.060277777782</v>
      </c>
      <c r="S1334" s="13">
        <f t="shared" si="81"/>
        <v>42762.060277777782</v>
      </c>
      <c r="T1334">
        <f t="shared" si="82"/>
        <v>2016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>
        <f t="shared" si="8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t="s">
        <v>8315</v>
      </c>
      <c r="Q1335" t="s">
        <v>8317</v>
      </c>
      <c r="R1335" s="13">
        <f t="shared" si="83"/>
        <v>41806.106770833336</v>
      </c>
      <c r="S1335" s="13">
        <f t="shared" si="81"/>
        <v>41836.106770833336</v>
      </c>
      <c r="T1335">
        <f t="shared" si="82"/>
        <v>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>
        <f t="shared" si="8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t="s">
        <v>8315</v>
      </c>
      <c r="Q1336" t="s">
        <v>8317</v>
      </c>
      <c r="R1336" s="13">
        <f t="shared" si="83"/>
        <v>42410.774155092593</v>
      </c>
      <c r="S1336" s="13">
        <f t="shared" si="81"/>
        <v>42440.774155092593</v>
      </c>
      <c r="T1336">
        <f t="shared" si="82"/>
        <v>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>
        <f t="shared" si="8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t="s">
        <v>8315</v>
      </c>
      <c r="Q1337" t="s">
        <v>8317</v>
      </c>
      <c r="R1337" s="13">
        <f t="shared" si="83"/>
        <v>42313.936365740738</v>
      </c>
      <c r="S1337" s="13">
        <f t="shared" si="81"/>
        <v>42343.936365740738</v>
      </c>
      <c r="T1337">
        <f t="shared" si="82"/>
        <v>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>
        <f t="shared" si="8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t="s">
        <v>8315</v>
      </c>
      <c r="Q1338" t="s">
        <v>8317</v>
      </c>
      <c r="R1338" s="13">
        <f t="shared" si="83"/>
        <v>41955.863750000004</v>
      </c>
      <c r="S1338" s="13">
        <f t="shared" si="81"/>
        <v>41990.863750000004</v>
      </c>
      <c r="T1338">
        <f t="shared" si="82"/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>
        <f t="shared" si="8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t="s">
        <v>8315</v>
      </c>
      <c r="Q1339" t="s">
        <v>8317</v>
      </c>
      <c r="R1339" s="13">
        <f t="shared" si="83"/>
        <v>42767.577303240745</v>
      </c>
      <c r="S1339" s="13">
        <f t="shared" si="81"/>
        <v>42797.577303240745</v>
      </c>
      <c r="T1339">
        <f t="shared" si="82"/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>
        <f t="shared" si="8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t="s">
        <v>8315</v>
      </c>
      <c r="Q1340" t="s">
        <v>8317</v>
      </c>
      <c r="R1340" s="13">
        <f t="shared" si="83"/>
        <v>42188.803622685184</v>
      </c>
      <c r="S1340" s="13">
        <f t="shared" si="81"/>
        <v>42218.803622685184</v>
      </c>
      <c r="T1340">
        <f t="shared" si="82"/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>
        <f t="shared" si="8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t="s">
        <v>8315</v>
      </c>
      <c r="Q1341" t="s">
        <v>8317</v>
      </c>
      <c r="R1341" s="13">
        <f t="shared" si="83"/>
        <v>41936.647164351853</v>
      </c>
      <c r="S1341" s="13">
        <f t="shared" si="81"/>
        <v>41981.688831018517</v>
      </c>
      <c r="T1341">
        <f t="shared" si="82"/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>
        <f t="shared" si="8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t="s">
        <v>8315</v>
      </c>
      <c r="Q1342" t="s">
        <v>8317</v>
      </c>
      <c r="R1342" s="13">
        <f t="shared" si="83"/>
        <v>41836.595520833333</v>
      </c>
      <c r="S1342" s="13">
        <f t="shared" si="81"/>
        <v>41866.595520833333</v>
      </c>
      <c r="T1342">
        <f t="shared" si="82"/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>
        <f t="shared" si="8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t="s">
        <v>8315</v>
      </c>
      <c r="Q1343" t="s">
        <v>8317</v>
      </c>
      <c r="R1343" s="13">
        <f t="shared" si="83"/>
        <v>42612.624039351853</v>
      </c>
      <c r="S1343" s="13">
        <f t="shared" si="81"/>
        <v>42644.624039351853</v>
      </c>
      <c r="T1343">
        <f t="shared" si="82"/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>
        <f t="shared" si="8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t="s">
        <v>8315</v>
      </c>
      <c r="Q1344" t="s">
        <v>8317</v>
      </c>
      <c r="R1344" s="13">
        <f t="shared" si="83"/>
        <v>42172.816423611104</v>
      </c>
      <c r="S1344" s="13">
        <f t="shared" si="81"/>
        <v>42202.816423611104</v>
      </c>
      <c r="T1344">
        <f t="shared" si="82"/>
        <v>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>
        <f t="shared" si="8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t="s">
        <v>8315</v>
      </c>
      <c r="Q1345" t="s">
        <v>8317</v>
      </c>
      <c r="R1345" s="13">
        <f t="shared" si="83"/>
        <v>42542.526423611111</v>
      </c>
      <c r="S1345" s="13">
        <f t="shared" si="81"/>
        <v>42601.165972222225</v>
      </c>
      <c r="T1345">
        <f t="shared" si="82"/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>
        <f t="shared" ref="F1346:F1405" si="84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t="s">
        <v>8318</v>
      </c>
      <c r="Q1346" t="s">
        <v>8319</v>
      </c>
      <c r="R1346" s="13">
        <f t="shared" si="83"/>
        <v>42522.789803240739</v>
      </c>
      <c r="S1346" s="13">
        <f t="shared" si="81"/>
        <v>42551.789803240739</v>
      </c>
      <c r="T1346">
        <f t="shared" si="82"/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>
        <f t="shared" si="84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t="s">
        <v>8318</v>
      </c>
      <c r="Q1347" t="s">
        <v>8319</v>
      </c>
      <c r="R1347" s="13">
        <f t="shared" si="83"/>
        <v>41799.814340277779</v>
      </c>
      <c r="S1347" s="13">
        <f t="shared" ref="S1347:S1405" si="85">(((J1347/60)/60)/24)+DATE(1970, 1, 1)</f>
        <v>41834.814340277779</v>
      </c>
      <c r="T1347">
        <f t="shared" ref="T1347:T1410" si="86">YEAR(R1347)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>
        <f t="shared" si="84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t="s">
        <v>8318</v>
      </c>
      <c r="Q1348" t="s">
        <v>8319</v>
      </c>
      <c r="R1348" s="13">
        <f t="shared" ref="R1348:R1405" si="87">(((K1348/60)/60)/24)+DATE(1970, 1, 1)</f>
        <v>41422.075821759259</v>
      </c>
      <c r="S1348" s="13">
        <f t="shared" si="85"/>
        <v>41452.075821759259</v>
      </c>
      <c r="T1348">
        <f t="shared" si="86"/>
        <v>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>
        <f t="shared" si="84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t="s">
        <v>8318</v>
      </c>
      <c r="Q1349" t="s">
        <v>8319</v>
      </c>
      <c r="R1349" s="13">
        <f t="shared" si="87"/>
        <v>42040.638020833328</v>
      </c>
      <c r="S1349" s="13">
        <f t="shared" si="85"/>
        <v>42070.638020833328</v>
      </c>
      <c r="T1349">
        <f t="shared" si="86"/>
        <v>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>
        <f t="shared" si="84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t="s">
        <v>8318</v>
      </c>
      <c r="Q1350" t="s">
        <v>8319</v>
      </c>
      <c r="R1350" s="13">
        <f t="shared" si="87"/>
        <v>41963.506168981476</v>
      </c>
      <c r="S1350" s="13">
        <f t="shared" si="85"/>
        <v>41991.506168981476</v>
      </c>
      <c r="T1350">
        <f t="shared" si="86"/>
        <v>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>
        <f t="shared" si="84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t="s">
        <v>8318</v>
      </c>
      <c r="Q1351" t="s">
        <v>8319</v>
      </c>
      <c r="R1351" s="13">
        <f t="shared" si="87"/>
        <v>42317.33258101852</v>
      </c>
      <c r="S1351" s="13">
        <f t="shared" si="85"/>
        <v>42354.290972222225</v>
      </c>
      <c r="T1351">
        <f t="shared" si="86"/>
        <v>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>
        <f t="shared" si="84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t="s">
        <v>8318</v>
      </c>
      <c r="Q1352" t="s">
        <v>8319</v>
      </c>
      <c r="R1352" s="13">
        <f t="shared" si="87"/>
        <v>42334.013124999998</v>
      </c>
      <c r="S1352" s="13">
        <f t="shared" si="85"/>
        <v>42364.013124999998</v>
      </c>
      <c r="T1352">
        <f t="shared" si="86"/>
        <v>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>
        <f t="shared" si="84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t="s">
        <v>8318</v>
      </c>
      <c r="Q1353" t="s">
        <v>8319</v>
      </c>
      <c r="R1353" s="13">
        <f t="shared" si="87"/>
        <v>42382.74009259259</v>
      </c>
      <c r="S1353" s="13">
        <f t="shared" si="85"/>
        <v>42412.74009259259</v>
      </c>
      <c r="T1353">
        <f t="shared" si="86"/>
        <v>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>
        <f t="shared" si="84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t="s">
        <v>8318</v>
      </c>
      <c r="Q1354" t="s">
        <v>8319</v>
      </c>
      <c r="R1354" s="13">
        <f t="shared" si="87"/>
        <v>42200.578310185185</v>
      </c>
      <c r="S1354" s="13">
        <f t="shared" si="85"/>
        <v>42252.165972222225</v>
      </c>
      <c r="T1354">
        <f t="shared" si="86"/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>
        <f t="shared" si="84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t="s">
        <v>8318</v>
      </c>
      <c r="Q1355" t="s">
        <v>8319</v>
      </c>
      <c r="R1355" s="13">
        <f t="shared" si="87"/>
        <v>41309.11791666667</v>
      </c>
      <c r="S1355" s="13">
        <f t="shared" si="85"/>
        <v>41344</v>
      </c>
      <c r="T1355">
        <f t="shared" si="86"/>
        <v>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>
        <f t="shared" si="84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t="s">
        <v>8318</v>
      </c>
      <c r="Q1356" t="s">
        <v>8319</v>
      </c>
      <c r="R1356" s="13">
        <f t="shared" si="87"/>
        <v>42502.807627314818</v>
      </c>
      <c r="S1356" s="13">
        <f t="shared" si="85"/>
        <v>42532.807627314818</v>
      </c>
      <c r="T1356">
        <f t="shared" si="86"/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>
        <f t="shared" si="84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t="s">
        <v>8318</v>
      </c>
      <c r="Q1357" t="s">
        <v>8319</v>
      </c>
      <c r="R1357" s="13">
        <f t="shared" si="87"/>
        <v>41213.254687499997</v>
      </c>
      <c r="S1357" s="13">
        <f t="shared" si="85"/>
        <v>41243.416666666664</v>
      </c>
      <c r="T1357">
        <f t="shared" si="86"/>
        <v>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>
        <f t="shared" si="84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t="s">
        <v>8318</v>
      </c>
      <c r="Q1358" t="s">
        <v>8319</v>
      </c>
      <c r="R1358" s="13">
        <f t="shared" si="87"/>
        <v>41430.038888888892</v>
      </c>
      <c r="S1358" s="13">
        <f t="shared" si="85"/>
        <v>41460.038888888892</v>
      </c>
      <c r="T1358">
        <f t="shared" si="86"/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>
        <f t="shared" si="84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t="s">
        <v>8318</v>
      </c>
      <c r="Q1359" t="s">
        <v>8319</v>
      </c>
      <c r="R1359" s="13">
        <f t="shared" si="87"/>
        <v>41304.962233796294</v>
      </c>
      <c r="S1359" s="13">
        <f t="shared" si="85"/>
        <v>41334.249305555553</v>
      </c>
      <c r="T1359">
        <f t="shared" si="86"/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>
        <f t="shared" si="84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t="s">
        <v>8318</v>
      </c>
      <c r="Q1360" t="s">
        <v>8319</v>
      </c>
      <c r="R1360" s="13">
        <f t="shared" si="87"/>
        <v>40689.570868055554</v>
      </c>
      <c r="S1360" s="13">
        <f t="shared" si="85"/>
        <v>40719.570868055554</v>
      </c>
      <c r="T1360">
        <f t="shared" si="86"/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>
        <f t="shared" si="84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t="s">
        <v>8318</v>
      </c>
      <c r="Q1361" t="s">
        <v>8319</v>
      </c>
      <c r="R1361" s="13">
        <f t="shared" si="87"/>
        <v>40668.814699074072</v>
      </c>
      <c r="S1361" s="13">
        <f t="shared" si="85"/>
        <v>40730.814699074072</v>
      </c>
      <c r="T1361">
        <f t="shared" si="86"/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>
        <f t="shared" si="84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t="s">
        <v>8318</v>
      </c>
      <c r="Q1362" t="s">
        <v>8319</v>
      </c>
      <c r="R1362" s="13">
        <f t="shared" si="87"/>
        <v>41095.900694444441</v>
      </c>
      <c r="S1362" s="13">
        <f t="shared" si="85"/>
        <v>41123.900694444441</v>
      </c>
      <c r="T1362">
        <f t="shared" si="86"/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>
        <f t="shared" si="84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t="s">
        <v>8318</v>
      </c>
      <c r="Q1363" t="s">
        <v>8319</v>
      </c>
      <c r="R1363" s="13">
        <f t="shared" si="87"/>
        <v>41781.717268518521</v>
      </c>
      <c r="S1363" s="13">
        <f t="shared" si="85"/>
        <v>41811.717268518521</v>
      </c>
      <c r="T1363">
        <f t="shared" si="86"/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>
        <f t="shared" si="84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t="s">
        <v>8318</v>
      </c>
      <c r="Q1364" t="s">
        <v>8319</v>
      </c>
      <c r="R1364" s="13">
        <f t="shared" si="87"/>
        <v>41464.934386574074</v>
      </c>
      <c r="S1364" s="13">
        <f t="shared" si="85"/>
        <v>41524.934386574074</v>
      </c>
      <c r="T1364">
        <f t="shared" si="86"/>
        <v>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>
        <f t="shared" si="84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t="s">
        <v>8318</v>
      </c>
      <c r="Q1365" t="s">
        <v>8319</v>
      </c>
      <c r="R1365" s="13">
        <f t="shared" si="87"/>
        <v>42396.8440625</v>
      </c>
      <c r="S1365" s="13">
        <f t="shared" si="85"/>
        <v>42415.332638888889</v>
      </c>
      <c r="T1365">
        <f t="shared" si="86"/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>
        <f t="shared" si="84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t="s">
        <v>8321</v>
      </c>
      <c r="Q1366" t="s">
        <v>8322</v>
      </c>
      <c r="R1366" s="13">
        <f t="shared" si="87"/>
        <v>41951.695671296293</v>
      </c>
      <c r="S1366" s="13">
        <f t="shared" si="85"/>
        <v>42011.6956712963</v>
      </c>
      <c r="T1366">
        <f t="shared" si="86"/>
        <v>2014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>
        <f t="shared" si="84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t="s">
        <v>8321</v>
      </c>
      <c r="Q1367" t="s">
        <v>8322</v>
      </c>
      <c r="R1367" s="13">
        <f t="shared" si="87"/>
        <v>42049.733240740738</v>
      </c>
      <c r="S1367" s="13">
        <f t="shared" si="85"/>
        <v>42079.691574074073</v>
      </c>
      <c r="T1367">
        <f t="shared" si="86"/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>
        <f t="shared" si="84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t="s">
        <v>8321</v>
      </c>
      <c r="Q1368" t="s">
        <v>8322</v>
      </c>
      <c r="R1368" s="13">
        <f t="shared" si="87"/>
        <v>41924.996099537035</v>
      </c>
      <c r="S1368" s="13">
        <f t="shared" si="85"/>
        <v>41970.037766203706</v>
      </c>
      <c r="T1368">
        <f t="shared" si="86"/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>
        <f t="shared" si="84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t="s">
        <v>8321</v>
      </c>
      <c r="Q1369" t="s">
        <v>8322</v>
      </c>
      <c r="R1369" s="13">
        <f t="shared" si="87"/>
        <v>42292.002893518518</v>
      </c>
      <c r="S1369" s="13">
        <f t="shared" si="85"/>
        <v>42322.044560185182</v>
      </c>
      <c r="T1369">
        <f t="shared" si="86"/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>
        <f t="shared" si="84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t="s">
        <v>8321</v>
      </c>
      <c r="Q1370" t="s">
        <v>8322</v>
      </c>
      <c r="R1370" s="13">
        <f t="shared" si="87"/>
        <v>42146.190902777773</v>
      </c>
      <c r="S1370" s="13">
        <f t="shared" si="85"/>
        <v>42170.190902777773</v>
      </c>
      <c r="T1370">
        <f t="shared" si="86"/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>
        <f t="shared" si="84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t="s">
        <v>8321</v>
      </c>
      <c r="Q1371" t="s">
        <v>8322</v>
      </c>
      <c r="R1371" s="13">
        <f t="shared" si="87"/>
        <v>41710.594282407408</v>
      </c>
      <c r="S1371" s="13">
        <f t="shared" si="85"/>
        <v>41740.594282407408</v>
      </c>
      <c r="T1371">
        <f t="shared" si="86"/>
        <v>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>
        <f t="shared" si="84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t="s">
        <v>8321</v>
      </c>
      <c r="Q1372" t="s">
        <v>8322</v>
      </c>
      <c r="R1372" s="13">
        <f t="shared" si="87"/>
        <v>41548.00335648148</v>
      </c>
      <c r="S1372" s="13">
        <f t="shared" si="85"/>
        <v>41563.00335648148</v>
      </c>
      <c r="T1372">
        <f t="shared" si="86"/>
        <v>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>
        <f t="shared" si="84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t="s">
        <v>8321</v>
      </c>
      <c r="Q1373" t="s">
        <v>8322</v>
      </c>
      <c r="R1373" s="13">
        <f t="shared" si="87"/>
        <v>42101.758587962962</v>
      </c>
      <c r="S1373" s="13">
        <f t="shared" si="85"/>
        <v>42131.758587962962</v>
      </c>
      <c r="T1373">
        <f t="shared" si="86"/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>
        <f t="shared" si="84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t="s">
        <v>8321</v>
      </c>
      <c r="Q1374" t="s">
        <v>8322</v>
      </c>
      <c r="R1374" s="13">
        <f t="shared" si="87"/>
        <v>41072.739953703705</v>
      </c>
      <c r="S1374" s="13">
        <f t="shared" si="85"/>
        <v>41102.739953703705</v>
      </c>
      <c r="T1374">
        <f t="shared" si="86"/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>
        <f t="shared" si="84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t="s">
        <v>8321</v>
      </c>
      <c r="Q1375" t="s">
        <v>8322</v>
      </c>
      <c r="R1375" s="13">
        <f t="shared" si="87"/>
        <v>42704.95177083333</v>
      </c>
      <c r="S1375" s="13">
        <f t="shared" si="85"/>
        <v>42734.95177083333</v>
      </c>
      <c r="T1375">
        <f t="shared" si="86"/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>
        <f t="shared" si="84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t="s">
        <v>8321</v>
      </c>
      <c r="Q1376" t="s">
        <v>8322</v>
      </c>
      <c r="R1376" s="13">
        <f t="shared" si="87"/>
        <v>42424.161898148144</v>
      </c>
      <c r="S1376" s="13">
        <f t="shared" si="85"/>
        <v>42454.12023148148</v>
      </c>
      <c r="T1376">
        <f t="shared" si="86"/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>
        <f t="shared" si="84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t="s">
        <v>8321</v>
      </c>
      <c r="Q1377" t="s">
        <v>8322</v>
      </c>
      <c r="R1377" s="13">
        <f t="shared" si="87"/>
        <v>42720.066192129627</v>
      </c>
      <c r="S1377" s="13">
        <f t="shared" si="85"/>
        <v>42750.066192129627</v>
      </c>
      <c r="T1377">
        <f t="shared" si="86"/>
        <v>2016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>
        <f t="shared" si="84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t="s">
        <v>8321</v>
      </c>
      <c r="Q1378" t="s">
        <v>8322</v>
      </c>
      <c r="R1378" s="13">
        <f t="shared" si="87"/>
        <v>42677.669050925921</v>
      </c>
      <c r="S1378" s="13">
        <f t="shared" si="85"/>
        <v>42707.710717592592</v>
      </c>
      <c r="T1378">
        <f t="shared" si="86"/>
        <v>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>
        <f t="shared" si="84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t="s">
        <v>8321</v>
      </c>
      <c r="Q1379" t="s">
        <v>8322</v>
      </c>
      <c r="R1379" s="13">
        <f t="shared" si="87"/>
        <v>42747.219560185185</v>
      </c>
      <c r="S1379" s="13">
        <f t="shared" si="85"/>
        <v>42769.174305555556</v>
      </c>
      <c r="T1379">
        <f t="shared" si="86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>
        <f t="shared" si="84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t="s">
        <v>8321</v>
      </c>
      <c r="Q1380" t="s">
        <v>8322</v>
      </c>
      <c r="R1380" s="13">
        <f t="shared" si="87"/>
        <v>42568.759374999994</v>
      </c>
      <c r="S1380" s="13">
        <f t="shared" si="85"/>
        <v>42583.759374999994</v>
      </c>
      <c r="T1380">
        <f t="shared" si="86"/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>
        <f t="shared" si="84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t="s">
        <v>8321</v>
      </c>
      <c r="Q1381" t="s">
        <v>8322</v>
      </c>
      <c r="R1381" s="13">
        <f t="shared" si="87"/>
        <v>42130.491620370376</v>
      </c>
      <c r="S1381" s="13">
        <f t="shared" si="85"/>
        <v>42160.491620370376</v>
      </c>
      <c r="T1381">
        <f t="shared" si="86"/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>
        <f t="shared" si="84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t="s">
        <v>8321</v>
      </c>
      <c r="Q1382" t="s">
        <v>8322</v>
      </c>
      <c r="R1382" s="13">
        <f t="shared" si="87"/>
        <v>42141.762800925921</v>
      </c>
      <c r="S1382" s="13">
        <f t="shared" si="85"/>
        <v>42164.083333333328</v>
      </c>
      <c r="T1382">
        <f t="shared" si="86"/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>
        <f t="shared" si="84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t="s">
        <v>8321</v>
      </c>
      <c r="Q1383" t="s">
        <v>8322</v>
      </c>
      <c r="R1383" s="13">
        <f t="shared" si="87"/>
        <v>42703.214409722219</v>
      </c>
      <c r="S1383" s="13">
        <f t="shared" si="85"/>
        <v>42733.214409722219</v>
      </c>
      <c r="T1383">
        <f t="shared" si="86"/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>
        <f t="shared" si="84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t="s">
        <v>8321</v>
      </c>
      <c r="Q1384" t="s">
        <v>8322</v>
      </c>
      <c r="R1384" s="13">
        <f t="shared" si="87"/>
        <v>41370.800185185188</v>
      </c>
      <c r="S1384" s="13">
        <f t="shared" si="85"/>
        <v>41400.800185185188</v>
      </c>
      <c r="T1384">
        <f t="shared" si="86"/>
        <v>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>
        <f t="shared" si="84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t="s">
        <v>8321</v>
      </c>
      <c r="Q1385" t="s">
        <v>8322</v>
      </c>
      <c r="R1385" s="13">
        <f t="shared" si="87"/>
        <v>42707.074976851851</v>
      </c>
      <c r="S1385" s="13">
        <f t="shared" si="85"/>
        <v>42727.074976851851</v>
      </c>
      <c r="T1385">
        <f t="shared" si="86"/>
        <v>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>
        <f t="shared" si="84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t="s">
        <v>8321</v>
      </c>
      <c r="Q1386" t="s">
        <v>8322</v>
      </c>
      <c r="R1386" s="13">
        <f t="shared" si="87"/>
        <v>42160.735208333332</v>
      </c>
      <c r="S1386" s="13">
        <f t="shared" si="85"/>
        <v>42190.735208333332</v>
      </c>
      <c r="T1386">
        <f t="shared" si="86"/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>
        <f t="shared" si="84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t="s">
        <v>8321</v>
      </c>
      <c r="Q1387" t="s">
        <v>8322</v>
      </c>
      <c r="R1387" s="13">
        <f t="shared" si="87"/>
        <v>42433.688900462963</v>
      </c>
      <c r="S1387" s="13">
        <f t="shared" si="85"/>
        <v>42489.507638888885</v>
      </c>
      <c r="T1387">
        <f t="shared" si="86"/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>
        <f t="shared" si="84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t="s">
        <v>8321</v>
      </c>
      <c r="Q1388" t="s">
        <v>8322</v>
      </c>
      <c r="R1388" s="13">
        <f t="shared" si="87"/>
        <v>42184.646863425922</v>
      </c>
      <c r="S1388" s="13">
        <f t="shared" si="85"/>
        <v>42214.646863425922</v>
      </c>
      <c r="T1388">
        <f t="shared" si="86"/>
        <v>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>
        <f t="shared" si="84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t="s">
        <v>8321</v>
      </c>
      <c r="Q1389" t="s">
        <v>8322</v>
      </c>
      <c r="R1389" s="13">
        <f t="shared" si="87"/>
        <v>42126.92123842593</v>
      </c>
      <c r="S1389" s="13">
        <f t="shared" si="85"/>
        <v>42158.1875</v>
      </c>
      <c r="T1389">
        <f t="shared" si="86"/>
        <v>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>
        <f t="shared" si="84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t="s">
        <v>8321</v>
      </c>
      <c r="Q1390" t="s">
        <v>8322</v>
      </c>
      <c r="R1390" s="13">
        <f t="shared" si="87"/>
        <v>42634.614780092597</v>
      </c>
      <c r="S1390" s="13">
        <f t="shared" si="85"/>
        <v>42660.676388888889</v>
      </c>
      <c r="T1390">
        <f t="shared" si="86"/>
        <v>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>
        <f t="shared" si="84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t="s">
        <v>8321</v>
      </c>
      <c r="Q1391" t="s">
        <v>8322</v>
      </c>
      <c r="R1391" s="13">
        <f t="shared" si="87"/>
        <v>42565.480983796297</v>
      </c>
      <c r="S1391" s="13">
        <f t="shared" si="85"/>
        <v>42595.480983796297</v>
      </c>
      <c r="T1391">
        <f t="shared" si="86"/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>
        <f t="shared" si="84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t="s">
        <v>8321</v>
      </c>
      <c r="Q1392" t="s">
        <v>8322</v>
      </c>
      <c r="R1392" s="13">
        <f t="shared" si="87"/>
        <v>42087.803310185183</v>
      </c>
      <c r="S1392" s="13">
        <f t="shared" si="85"/>
        <v>42121.716666666667</v>
      </c>
      <c r="T1392">
        <f t="shared" si="86"/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>
        <f t="shared" si="84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t="s">
        <v>8321</v>
      </c>
      <c r="Q1393" t="s">
        <v>8322</v>
      </c>
      <c r="R1393" s="13">
        <f t="shared" si="87"/>
        <v>42193.650671296295</v>
      </c>
      <c r="S1393" s="13">
        <f t="shared" si="85"/>
        <v>42238.207638888889</v>
      </c>
      <c r="T1393">
        <f t="shared" si="86"/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>
        <f t="shared" si="84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t="s">
        <v>8321</v>
      </c>
      <c r="Q1394" t="s">
        <v>8322</v>
      </c>
      <c r="R1394" s="13">
        <f t="shared" si="87"/>
        <v>42401.154930555553</v>
      </c>
      <c r="S1394" s="13">
        <f t="shared" si="85"/>
        <v>42432.154930555553</v>
      </c>
      <c r="T1394">
        <f t="shared" si="86"/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>
        <f t="shared" si="84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t="s">
        <v>8321</v>
      </c>
      <c r="Q1395" t="s">
        <v>8322</v>
      </c>
      <c r="R1395" s="13">
        <f t="shared" si="87"/>
        <v>42553.681979166664</v>
      </c>
      <c r="S1395" s="13">
        <f t="shared" si="85"/>
        <v>42583.681979166664</v>
      </c>
      <c r="T1395">
        <f t="shared" si="86"/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>
        <f t="shared" si="84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t="s">
        <v>8321</v>
      </c>
      <c r="Q1396" t="s">
        <v>8322</v>
      </c>
      <c r="R1396" s="13">
        <f t="shared" si="87"/>
        <v>42752.144976851851</v>
      </c>
      <c r="S1396" s="13">
        <f t="shared" si="85"/>
        <v>42795.125</v>
      </c>
      <c r="T1396">
        <f t="shared" si="86"/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>
        <f t="shared" si="84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t="s">
        <v>8321</v>
      </c>
      <c r="Q1397" t="s">
        <v>8322</v>
      </c>
      <c r="R1397" s="13">
        <f t="shared" si="87"/>
        <v>42719.90834490741</v>
      </c>
      <c r="S1397" s="13">
        <f t="shared" si="85"/>
        <v>42749.90834490741</v>
      </c>
      <c r="T1397">
        <f t="shared" si="86"/>
        <v>2016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>
        <f t="shared" si="84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t="s">
        <v>8321</v>
      </c>
      <c r="Q1398" t="s">
        <v>8322</v>
      </c>
      <c r="R1398" s="13">
        <f t="shared" si="87"/>
        <v>42018.99863425926</v>
      </c>
      <c r="S1398" s="13">
        <f t="shared" si="85"/>
        <v>42048.99863425926</v>
      </c>
      <c r="T1398">
        <f t="shared" si="86"/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>
        <f t="shared" si="84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t="s">
        <v>8321</v>
      </c>
      <c r="Q1399" t="s">
        <v>8322</v>
      </c>
      <c r="R1399" s="13">
        <f t="shared" si="87"/>
        <v>42640.917939814812</v>
      </c>
      <c r="S1399" s="13">
        <f t="shared" si="85"/>
        <v>42670.888194444444</v>
      </c>
      <c r="T1399">
        <f t="shared" si="86"/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>
        <f t="shared" si="84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t="s">
        <v>8321</v>
      </c>
      <c r="Q1400" t="s">
        <v>8322</v>
      </c>
      <c r="R1400" s="13">
        <f t="shared" si="87"/>
        <v>42526.874236111107</v>
      </c>
      <c r="S1400" s="13">
        <f t="shared" si="85"/>
        <v>42556.874236111107</v>
      </c>
      <c r="T1400">
        <f t="shared" si="86"/>
        <v>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>
        <f t="shared" si="84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t="s">
        <v>8321</v>
      </c>
      <c r="Q1401" t="s">
        <v>8322</v>
      </c>
      <c r="R1401" s="13">
        <f t="shared" si="87"/>
        <v>41889.004317129627</v>
      </c>
      <c r="S1401" s="13">
        <f t="shared" si="85"/>
        <v>41919.004317129627</v>
      </c>
      <c r="T1401">
        <f t="shared" si="86"/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>
        <f t="shared" si="84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t="s">
        <v>8321</v>
      </c>
      <c r="Q1402" t="s">
        <v>8322</v>
      </c>
      <c r="R1402" s="13">
        <f t="shared" si="87"/>
        <v>42498.341122685189</v>
      </c>
      <c r="S1402" s="13">
        <f t="shared" si="85"/>
        <v>42533.229166666672</v>
      </c>
      <c r="T1402">
        <f t="shared" si="86"/>
        <v>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>
        <f t="shared" si="84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t="s">
        <v>8321</v>
      </c>
      <c r="Q1403" t="s">
        <v>8322</v>
      </c>
      <c r="R1403" s="13">
        <f t="shared" si="87"/>
        <v>41399.99622685185</v>
      </c>
      <c r="S1403" s="13">
        <f t="shared" si="85"/>
        <v>41420.99622685185</v>
      </c>
      <c r="T1403">
        <f t="shared" si="86"/>
        <v>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>
        <f t="shared" si="84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t="s">
        <v>8321</v>
      </c>
      <c r="Q1404" t="s">
        <v>8322</v>
      </c>
      <c r="R1404" s="13">
        <f t="shared" si="87"/>
        <v>42065.053368055553</v>
      </c>
      <c r="S1404" s="13">
        <f t="shared" si="85"/>
        <v>42125.011701388896</v>
      </c>
      <c r="T1404">
        <f t="shared" si="86"/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>
        <f t="shared" si="84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t="s">
        <v>8321</v>
      </c>
      <c r="Q1405" t="s">
        <v>8322</v>
      </c>
      <c r="R1405" s="13">
        <f t="shared" si="87"/>
        <v>41451.062905092593</v>
      </c>
      <c r="S1405" s="13">
        <f t="shared" si="85"/>
        <v>41481.062905092593</v>
      </c>
      <c r="T1405">
        <f t="shared" si="86"/>
        <v>2013</v>
      </c>
    </row>
    <row r="1406" spans="1:20" ht="28.8" x14ac:dyDescent="0.3">
      <c r="A1406">
        <v>1461</v>
      </c>
      <c r="B1406" s="3" t="s">
        <v>1462</v>
      </c>
      <c r="C1406" s="3" t="s">
        <v>5571</v>
      </c>
      <c r="D1406" s="6">
        <v>15000</v>
      </c>
      <c r="E1406" s="8">
        <v>15186.69</v>
      </c>
      <c r="F1406" s="9">
        <f t="shared" ref="F1406:F1469" si="88">ROUND(E1406/D1406*100,0)</f>
        <v>101</v>
      </c>
      <c r="G1406" t="s">
        <v>8218</v>
      </c>
      <c r="H1406" t="s">
        <v>8223</v>
      </c>
      <c r="I1406" t="s">
        <v>8245</v>
      </c>
      <c r="J1406">
        <v>1413849600</v>
      </c>
      <c r="K1406">
        <v>1410967754</v>
      </c>
      <c r="L1406" t="b">
        <v>1</v>
      </c>
      <c r="M1406">
        <v>340</v>
      </c>
      <c r="N1406" t="b">
        <v>1</v>
      </c>
      <c r="O1406" t="s">
        <v>8286</v>
      </c>
      <c r="P1406" t="s">
        <v>8318</v>
      </c>
      <c r="Q1406" t="s">
        <v>8337</v>
      </c>
      <c r="R1406" s="13">
        <f t="shared" ref="R1406:R1469" si="89">(((K1406/60)/60)/24)+DATE(1970, 1, 1)</f>
        <v>41899.645300925928</v>
      </c>
      <c r="S1406" s="13">
        <f t="shared" ref="S1406:S1469" si="90">(((J1406/60)/60)/24)+DATE(1970, 1, 1)</f>
        <v>41933</v>
      </c>
      <c r="T1406">
        <f t="shared" si="86"/>
        <v>2014</v>
      </c>
    </row>
    <row r="1407" spans="1:20" ht="28.8" x14ac:dyDescent="0.3">
      <c r="A1407">
        <v>1462</v>
      </c>
      <c r="B1407" s="3" t="s">
        <v>1463</v>
      </c>
      <c r="C1407" s="3" t="s">
        <v>5572</v>
      </c>
      <c r="D1407" s="6">
        <v>4000</v>
      </c>
      <c r="E1407" s="8">
        <v>4340.7</v>
      </c>
      <c r="F1407" s="9">
        <f t="shared" si="88"/>
        <v>109</v>
      </c>
      <c r="G1407" t="s">
        <v>8218</v>
      </c>
      <c r="H1407" t="s">
        <v>8223</v>
      </c>
      <c r="I1407" t="s">
        <v>8245</v>
      </c>
      <c r="J1407">
        <v>1365609271</v>
      </c>
      <c r="K1407">
        <v>1363017271</v>
      </c>
      <c r="L1407" t="b">
        <v>1</v>
      </c>
      <c r="M1407">
        <v>150</v>
      </c>
      <c r="N1407" t="b">
        <v>1</v>
      </c>
      <c r="O1407" t="s">
        <v>8286</v>
      </c>
      <c r="P1407" t="s">
        <v>8318</v>
      </c>
      <c r="Q1407" t="s">
        <v>8337</v>
      </c>
      <c r="R1407" s="13">
        <f t="shared" si="89"/>
        <v>41344.662858796299</v>
      </c>
      <c r="S1407" s="13">
        <f t="shared" si="90"/>
        <v>41374.662858796299</v>
      </c>
      <c r="T1407">
        <f t="shared" si="86"/>
        <v>2013</v>
      </c>
    </row>
    <row r="1408" spans="1:20" ht="43.2" x14ac:dyDescent="0.3">
      <c r="A1408">
        <v>1463</v>
      </c>
      <c r="B1408" s="3" t="s">
        <v>1464</v>
      </c>
      <c r="C1408" s="3" t="s">
        <v>5573</v>
      </c>
      <c r="D1408" s="6">
        <v>600</v>
      </c>
      <c r="E1408" s="8">
        <v>886</v>
      </c>
      <c r="F1408" s="9">
        <f t="shared" si="88"/>
        <v>148</v>
      </c>
      <c r="G1408" t="s">
        <v>8218</v>
      </c>
      <c r="H1408" t="s">
        <v>8223</v>
      </c>
      <c r="I1408" t="s">
        <v>8245</v>
      </c>
      <c r="J1408">
        <v>1365367938</v>
      </c>
      <c r="K1408">
        <v>1361483538</v>
      </c>
      <c r="L1408" t="b">
        <v>1</v>
      </c>
      <c r="M1408">
        <v>25</v>
      </c>
      <c r="N1408" t="b">
        <v>1</v>
      </c>
      <c r="O1408" t="s">
        <v>8286</v>
      </c>
      <c r="P1408" t="s">
        <v>8318</v>
      </c>
      <c r="Q1408" t="s">
        <v>8337</v>
      </c>
      <c r="R1408" s="13">
        <f t="shared" si="89"/>
        <v>41326.911319444444</v>
      </c>
      <c r="S1408" s="13">
        <f t="shared" si="90"/>
        <v>41371.869652777779</v>
      </c>
      <c r="T1408">
        <f t="shared" si="86"/>
        <v>2013</v>
      </c>
    </row>
    <row r="1409" spans="1:20" x14ac:dyDescent="0.3">
      <c r="A1409">
        <v>1464</v>
      </c>
      <c r="B1409" s="3" t="s">
        <v>1465</v>
      </c>
      <c r="C1409" s="3" t="s">
        <v>5574</v>
      </c>
      <c r="D1409" s="6">
        <v>5000</v>
      </c>
      <c r="E1409" s="8">
        <v>8160</v>
      </c>
      <c r="F1409" s="9">
        <f t="shared" si="88"/>
        <v>163</v>
      </c>
      <c r="G1409" t="s">
        <v>8218</v>
      </c>
      <c r="H1409" t="s">
        <v>8223</v>
      </c>
      <c r="I1409" t="s">
        <v>8245</v>
      </c>
      <c r="J1409">
        <v>1361029958</v>
      </c>
      <c r="K1409">
        <v>1358437958</v>
      </c>
      <c r="L1409" t="b">
        <v>1</v>
      </c>
      <c r="M1409">
        <v>234</v>
      </c>
      <c r="N1409" t="b">
        <v>1</v>
      </c>
      <c r="O1409" t="s">
        <v>8286</v>
      </c>
      <c r="P1409" t="s">
        <v>8318</v>
      </c>
      <c r="Q1409" t="s">
        <v>8337</v>
      </c>
      <c r="R1409" s="13">
        <f t="shared" si="89"/>
        <v>41291.661550925928</v>
      </c>
      <c r="S1409" s="13">
        <f t="shared" si="90"/>
        <v>41321.661550925928</v>
      </c>
      <c r="T1409">
        <f t="shared" si="86"/>
        <v>2013</v>
      </c>
    </row>
    <row r="1410" spans="1:20" ht="43.2" x14ac:dyDescent="0.3">
      <c r="A1410">
        <v>1465</v>
      </c>
      <c r="B1410" s="3" t="s">
        <v>1466</v>
      </c>
      <c r="C1410" s="3" t="s">
        <v>5575</v>
      </c>
      <c r="D1410" s="6">
        <v>30000</v>
      </c>
      <c r="E1410" s="8">
        <v>136924.35</v>
      </c>
      <c r="F1410" s="9">
        <f t="shared" si="88"/>
        <v>456</v>
      </c>
      <c r="G1410" t="s">
        <v>8218</v>
      </c>
      <c r="H1410" t="s">
        <v>8223</v>
      </c>
      <c r="I1410" t="s">
        <v>8245</v>
      </c>
      <c r="J1410">
        <v>1332385200</v>
      </c>
      <c r="K1410">
        <v>1329759452</v>
      </c>
      <c r="L1410" t="b">
        <v>1</v>
      </c>
      <c r="M1410">
        <v>2602</v>
      </c>
      <c r="N1410" t="b">
        <v>1</v>
      </c>
      <c r="O1410" t="s">
        <v>8286</v>
      </c>
      <c r="P1410" t="s">
        <v>8318</v>
      </c>
      <c r="Q1410" t="s">
        <v>8337</v>
      </c>
      <c r="R1410" s="13">
        <f t="shared" si="89"/>
        <v>40959.734398148146</v>
      </c>
      <c r="S1410" s="13">
        <f t="shared" si="90"/>
        <v>40990.125</v>
      </c>
      <c r="T1410">
        <f t="shared" si="86"/>
        <v>2012</v>
      </c>
    </row>
    <row r="1411" spans="1:20" ht="43.2" x14ac:dyDescent="0.3">
      <c r="A1411">
        <v>1466</v>
      </c>
      <c r="B1411" s="3" t="s">
        <v>1467</v>
      </c>
      <c r="C1411" s="3" t="s">
        <v>5576</v>
      </c>
      <c r="D1411" s="6">
        <v>16000</v>
      </c>
      <c r="E1411" s="8">
        <v>17260.37</v>
      </c>
      <c r="F1411" s="9">
        <f t="shared" si="88"/>
        <v>108</v>
      </c>
      <c r="G1411" t="s">
        <v>8218</v>
      </c>
      <c r="H1411" t="s">
        <v>8223</v>
      </c>
      <c r="I1411" t="s">
        <v>8245</v>
      </c>
      <c r="J1411">
        <v>1452574800</v>
      </c>
      <c r="K1411">
        <v>1449029266</v>
      </c>
      <c r="L1411" t="b">
        <v>1</v>
      </c>
      <c r="M1411">
        <v>248</v>
      </c>
      <c r="N1411" t="b">
        <v>1</v>
      </c>
      <c r="O1411" t="s">
        <v>8286</v>
      </c>
      <c r="P1411" t="s">
        <v>8318</v>
      </c>
      <c r="Q1411" t="s">
        <v>8337</v>
      </c>
      <c r="R1411" s="13">
        <f t="shared" si="89"/>
        <v>42340.172060185185</v>
      </c>
      <c r="S1411" s="13">
        <f t="shared" si="90"/>
        <v>42381.208333333328</v>
      </c>
      <c r="T1411">
        <f t="shared" ref="T1411:T1474" si="91">YEAR(R1411)</f>
        <v>2015</v>
      </c>
    </row>
    <row r="1412" spans="1:20" ht="28.8" x14ac:dyDescent="0.3">
      <c r="A1412">
        <v>1467</v>
      </c>
      <c r="B1412" s="3" t="s">
        <v>1468</v>
      </c>
      <c r="C1412" s="3" t="s">
        <v>5577</v>
      </c>
      <c r="D1412" s="6">
        <v>40000</v>
      </c>
      <c r="E1412" s="8">
        <v>46032</v>
      </c>
      <c r="F1412" s="9">
        <f t="shared" si="88"/>
        <v>115</v>
      </c>
      <c r="G1412" t="s">
        <v>8218</v>
      </c>
      <c r="H1412" t="s">
        <v>8223</v>
      </c>
      <c r="I1412" t="s">
        <v>8245</v>
      </c>
      <c r="J1412">
        <v>1332699285</v>
      </c>
      <c r="K1412">
        <v>1327518885</v>
      </c>
      <c r="L1412" t="b">
        <v>1</v>
      </c>
      <c r="M1412">
        <v>600</v>
      </c>
      <c r="N1412" t="b">
        <v>1</v>
      </c>
      <c r="O1412" t="s">
        <v>8286</v>
      </c>
      <c r="P1412" t="s">
        <v>8318</v>
      </c>
      <c r="Q1412" t="s">
        <v>8337</v>
      </c>
      <c r="R1412" s="13">
        <f t="shared" si="89"/>
        <v>40933.80190972222</v>
      </c>
      <c r="S1412" s="13">
        <f t="shared" si="90"/>
        <v>40993.760243055556</v>
      </c>
      <c r="T1412">
        <f t="shared" si="91"/>
        <v>2012</v>
      </c>
    </row>
    <row r="1413" spans="1:20" ht="43.2" x14ac:dyDescent="0.3">
      <c r="A1413">
        <v>1468</v>
      </c>
      <c r="B1413" s="3" t="s">
        <v>1469</v>
      </c>
      <c r="C1413" s="3" t="s">
        <v>5578</v>
      </c>
      <c r="D1413" s="6">
        <v>9500</v>
      </c>
      <c r="E1413" s="8">
        <v>9725</v>
      </c>
      <c r="F1413" s="9">
        <f t="shared" si="88"/>
        <v>102</v>
      </c>
      <c r="G1413" t="s">
        <v>8218</v>
      </c>
      <c r="H1413" t="s">
        <v>8223</v>
      </c>
      <c r="I1413" t="s">
        <v>8245</v>
      </c>
      <c r="J1413">
        <v>1307838049</v>
      </c>
      <c r="K1413">
        <v>1302654049</v>
      </c>
      <c r="L1413" t="b">
        <v>1</v>
      </c>
      <c r="M1413">
        <v>293</v>
      </c>
      <c r="N1413" t="b">
        <v>1</v>
      </c>
      <c r="O1413" t="s">
        <v>8286</v>
      </c>
      <c r="P1413" t="s">
        <v>8318</v>
      </c>
      <c r="Q1413" t="s">
        <v>8337</v>
      </c>
      <c r="R1413" s="13">
        <f t="shared" si="89"/>
        <v>40646.014456018522</v>
      </c>
      <c r="S1413" s="13">
        <f t="shared" si="90"/>
        <v>40706.014456018522</v>
      </c>
      <c r="T1413">
        <f t="shared" si="91"/>
        <v>2011</v>
      </c>
    </row>
    <row r="1414" spans="1:20" ht="43.2" x14ac:dyDescent="0.3">
      <c r="A1414">
        <v>1469</v>
      </c>
      <c r="B1414" s="3" t="s">
        <v>1470</v>
      </c>
      <c r="C1414" s="3" t="s">
        <v>5579</v>
      </c>
      <c r="D1414" s="6">
        <v>44250</v>
      </c>
      <c r="E1414" s="8">
        <v>47978</v>
      </c>
      <c r="F1414" s="9">
        <f t="shared" si="88"/>
        <v>108</v>
      </c>
      <c r="G1414" t="s">
        <v>8218</v>
      </c>
      <c r="H1414" t="s">
        <v>8223</v>
      </c>
      <c r="I1414" t="s">
        <v>8245</v>
      </c>
      <c r="J1414">
        <v>1360938109</v>
      </c>
      <c r="K1414">
        <v>1358346109</v>
      </c>
      <c r="L1414" t="b">
        <v>1</v>
      </c>
      <c r="M1414">
        <v>321</v>
      </c>
      <c r="N1414" t="b">
        <v>1</v>
      </c>
      <c r="O1414" t="s">
        <v>8286</v>
      </c>
      <c r="P1414" t="s">
        <v>8318</v>
      </c>
      <c r="Q1414" t="s">
        <v>8337</v>
      </c>
      <c r="R1414" s="13">
        <f t="shared" si="89"/>
        <v>41290.598483796297</v>
      </c>
      <c r="S1414" s="13">
        <f t="shared" si="90"/>
        <v>41320.598483796297</v>
      </c>
      <c r="T1414">
        <f t="shared" si="91"/>
        <v>2013</v>
      </c>
    </row>
    <row r="1415" spans="1:20" ht="57.6" x14ac:dyDescent="0.3">
      <c r="A1415">
        <v>1470</v>
      </c>
      <c r="B1415" s="3" t="s">
        <v>1471</v>
      </c>
      <c r="C1415" s="3" t="s">
        <v>5580</v>
      </c>
      <c r="D1415" s="6">
        <v>1500</v>
      </c>
      <c r="E1415" s="8">
        <v>1877</v>
      </c>
      <c r="F1415" s="9">
        <f t="shared" si="88"/>
        <v>125</v>
      </c>
      <c r="G1415" t="s">
        <v>8218</v>
      </c>
      <c r="H1415" t="s">
        <v>8223</v>
      </c>
      <c r="I1415" t="s">
        <v>8245</v>
      </c>
      <c r="J1415">
        <v>1356724263</v>
      </c>
      <c r="K1415">
        <v>1354909863</v>
      </c>
      <c r="L1415" t="b">
        <v>1</v>
      </c>
      <c r="M1415">
        <v>81</v>
      </c>
      <c r="N1415" t="b">
        <v>1</v>
      </c>
      <c r="O1415" t="s">
        <v>8286</v>
      </c>
      <c r="P1415" t="s">
        <v>8318</v>
      </c>
      <c r="Q1415" t="s">
        <v>8337</v>
      </c>
      <c r="R1415" s="13">
        <f t="shared" si="89"/>
        <v>41250.827118055553</v>
      </c>
      <c r="S1415" s="13">
        <f t="shared" si="90"/>
        <v>41271.827118055553</v>
      </c>
      <c r="T1415">
        <f t="shared" si="91"/>
        <v>2012</v>
      </c>
    </row>
    <row r="1416" spans="1:20" ht="43.2" x14ac:dyDescent="0.3">
      <c r="A1416">
        <v>1471</v>
      </c>
      <c r="B1416" s="3" t="s">
        <v>1472</v>
      </c>
      <c r="C1416" s="3" t="s">
        <v>5581</v>
      </c>
      <c r="D1416" s="6">
        <v>32000</v>
      </c>
      <c r="E1416" s="8">
        <v>33229</v>
      </c>
      <c r="F1416" s="9">
        <f t="shared" si="88"/>
        <v>104</v>
      </c>
      <c r="G1416" t="s">
        <v>8218</v>
      </c>
      <c r="H1416" t="s">
        <v>8223</v>
      </c>
      <c r="I1416" t="s">
        <v>8245</v>
      </c>
      <c r="J1416">
        <v>1428620334</v>
      </c>
      <c r="K1416">
        <v>1426028334</v>
      </c>
      <c r="L1416" t="b">
        <v>1</v>
      </c>
      <c r="M1416">
        <v>343</v>
      </c>
      <c r="N1416" t="b">
        <v>1</v>
      </c>
      <c r="O1416" t="s">
        <v>8286</v>
      </c>
      <c r="P1416" t="s">
        <v>8318</v>
      </c>
      <c r="Q1416" t="s">
        <v>8337</v>
      </c>
      <c r="R1416" s="13">
        <f t="shared" si="89"/>
        <v>42073.957569444443</v>
      </c>
      <c r="S1416" s="13">
        <f t="shared" si="90"/>
        <v>42103.957569444443</v>
      </c>
      <c r="T1416">
        <f t="shared" si="91"/>
        <v>2015</v>
      </c>
    </row>
    <row r="1417" spans="1:20" ht="57.6" x14ac:dyDescent="0.3">
      <c r="A1417">
        <v>1472</v>
      </c>
      <c r="B1417" s="3" t="s">
        <v>1473</v>
      </c>
      <c r="C1417" s="3" t="s">
        <v>5582</v>
      </c>
      <c r="D1417" s="6">
        <v>25000</v>
      </c>
      <c r="E1417" s="8">
        <v>34676</v>
      </c>
      <c r="F1417" s="9">
        <f t="shared" si="88"/>
        <v>139</v>
      </c>
      <c r="G1417" t="s">
        <v>8218</v>
      </c>
      <c r="H1417" t="s">
        <v>8223</v>
      </c>
      <c r="I1417" t="s">
        <v>8245</v>
      </c>
      <c r="J1417">
        <v>1381928503</v>
      </c>
      <c r="K1417">
        <v>1379336503</v>
      </c>
      <c r="L1417" t="b">
        <v>1</v>
      </c>
      <c r="M1417">
        <v>336</v>
      </c>
      <c r="N1417" t="b">
        <v>1</v>
      </c>
      <c r="O1417" t="s">
        <v>8286</v>
      </c>
      <c r="P1417" t="s">
        <v>8318</v>
      </c>
      <c r="Q1417" t="s">
        <v>8337</v>
      </c>
      <c r="R1417" s="13">
        <f t="shared" si="89"/>
        <v>41533.542858796296</v>
      </c>
      <c r="S1417" s="13">
        <f t="shared" si="90"/>
        <v>41563.542858796296</v>
      </c>
      <c r="T1417">
        <f t="shared" si="91"/>
        <v>2013</v>
      </c>
    </row>
    <row r="1418" spans="1:20" x14ac:dyDescent="0.3">
      <c r="A1418">
        <v>1473</v>
      </c>
      <c r="B1418" s="3" t="s">
        <v>1474</v>
      </c>
      <c r="C1418" s="3" t="s">
        <v>5583</v>
      </c>
      <c r="D1418" s="6">
        <v>1500</v>
      </c>
      <c r="E1418" s="8">
        <v>1807.74</v>
      </c>
      <c r="F1418" s="9">
        <f t="shared" si="88"/>
        <v>121</v>
      </c>
      <c r="G1418" t="s">
        <v>8218</v>
      </c>
      <c r="H1418" t="s">
        <v>8223</v>
      </c>
      <c r="I1418" t="s">
        <v>8245</v>
      </c>
      <c r="J1418">
        <v>1330644639</v>
      </c>
      <c r="K1418">
        <v>1328052639</v>
      </c>
      <c r="L1418" t="b">
        <v>1</v>
      </c>
      <c r="M1418">
        <v>47</v>
      </c>
      <c r="N1418" t="b">
        <v>1</v>
      </c>
      <c r="O1418" t="s">
        <v>8286</v>
      </c>
      <c r="P1418" t="s">
        <v>8318</v>
      </c>
      <c r="Q1418" t="s">
        <v>8337</v>
      </c>
      <c r="R1418" s="13">
        <f t="shared" si="89"/>
        <v>40939.979618055557</v>
      </c>
      <c r="S1418" s="13">
        <f t="shared" si="90"/>
        <v>40969.979618055557</v>
      </c>
      <c r="T1418">
        <f t="shared" si="91"/>
        <v>2012</v>
      </c>
    </row>
    <row r="1419" spans="1:20" ht="43.2" x14ac:dyDescent="0.3">
      <c r="A1419">
        <v>1474</v>
      </c>
      <c r="B1419" s="3" t="s">
        <v>1475</v>
      </c>
      <c r="C1419" s="3" t="s">
        <v>5584</v>
      </c>
      <c r="D1419" s="6">
        <v>3000</v>
      </c>
      <c r="E1419" s="8">
        <v>3368</v>
      </c>
      <c r="F1419" s="9">
        <f t="shared" si="88"/>
        <v>112</v>
      </c>
      <c r="G1419" t="s">
        <v>8218</v>
      </c>
      <c r="H1419" t="s">
        <v>8223</v>
      </c>
      <c r="I1419" t="s">
        <v>8245</v>
      </c>
      <c r="J1419">
        <v>1379093292</v>
      </c>
      <c r="K1419">
        <v>1376501292</v>
      </c>
      <c r="L1419" t="b">
        <v>1</v>
      </c>
      <c r="M1419">
        <v>76</v>
      </c>
      <c r="N1419" t="b">
        <v>1</v>
      </c>
      <c r="O1419" t="s">
        <v>8286</v>
      </c>
      <c r="P1419" t="s">
        <v>8318</v>
      </c>
      <c r="Q1419" t="s">
        <v>8337</v>
      </c>
      <c r="R1419" s="13">
        <f t="shared" si="89"/>
        <v>41500.727916666663</v>
      </c>
      <c r="S1419" s="13">
        <f t="shared" si="90"/>
        <v>41530.727916666663</v>
      </c>
      <c r="T1419">
        <f t="shared" si="91"/>
        <v>2013</v>
      </c>
    </row>
    <row r="1420" spans="1:20" ht="43.2" x14ac:dyDescent="0.3">
      <c r="A1420">
        <v>1475</v>
      </c>
      <c r="B1420" s="3" t="s">
        <v>1476</v>
      </c>
      <c r="C1420" s="3" t="s">
        <v>5585</v>
      </c>
      <c r="D1420" s="6">
        <v>15000</v>
      </c>
      <c r="E1420" s="8">
        <v>28300.45</v>
      </c>
      <c r="F1420" s="9">
        <f t="shared" si="88"/>
        <v>189</v>
      </c>
      <c r="G1420" t="s">
        <v>8218</v>
      </c>
      <c r="H1420" t="s">
        <v>8223</v>
      </c>
      <c r="I1420" t="s">
        <v>8245</v>
      </c>
      <c r="J1420">
        <v>1419051540</v>
      </c>
      <c r="K1420">
        <v>1416244863</v>
      </c>
      <c r="L1420" t="b">
        <v>1</v>
      </c>
      <c r="M1420">
        <v>441</v>
      </c>
      <c r="N1420" t="b">
        <v>1</v>
      </c>
      <c r="O1420" t="s">
        <v>8286</v>
      </c>
      <c r="P1420" t="s">
        <v>8318</v>
      </c>
      <c r="Q1420" t="s">
        <v>8337</v>
      </c>
      <c r="R1420" s="13">
        <f t="shared" si="89"/>
        <v>41960.722951388889</v>
      </c>
      <c r="S1420" s="13">
        <f t="shared" si="90"/>
        <v>41993.207638888889</v>
      </c>
      <c r="T1420">
        <f t="shared" si="91"/>
        <v>2014</v>
      </c>
    </row>
    <row r="1421" spans="1:20" ht="28.8" x14ac:dyDescent="0.3">
      <c r="A1421">
        <v>1476</v>
      </c>
      <c r="B1421" s="3" t="s">
        <v>1477</v>
      </c>
      <c r="C1421" s="3" t="s">
        <v>5586</v>
      </c>
      <c r="D1421" s="6">
        <v>6000</v>
      </c>
      <c r="E1421" s="8">
        <v>39693.279999999999</v>
      </c>
      <c r="F1421" s="9">
        <f t="shared" si="88"/>
        <v>662</v>
      </c>
      <c r="G1421" t="s">
        <v>8218</v>
      </c>
      <c r="H1421" t="s">
        <v>8223</v>
      </c>
      <c r="I1421" t="s">
        <v>8245</v>
      </c>
      <c r="J1421">
        <v>1315616422</v>
      </c>
      <c r="K1421">
        <v>1313024422</v>
      </c>
      <c r="L1421" t="b">
        <v>1</v>
      </c>
      <c r="M1421">
        <v>916</v>
      </c>
      <c r="N1421" t="b">
        <v>1</v>
      </c>
      <c r="O1421" t="s">
        <v>8286</v>
      </c>
      <c r="P1421" t="s">
        <v>8318</v>
      </c>
      <c r="Q1421" t="s">
        <v>8337</v>
      </c>
      <c r="R1421" s="13">
        <f t="shared" si="89"/>
        <v>40766.041921296295</v>
      </c>
      <c r="S1421" s="13">
        <f t="shared" si="90"/>
        <v>40796.041921296295</v>
      </c>
      <c r="T1421">
        <f t="shared" si="91"/>
        <v>2011</v>
      </c>
    </row>
    <row r="1422" spans="1:20" ht="43.2" x14ac:dyDescent="0.3">
      <c r="A1422">
        <v>1477</v>
      </c>
      <c r="B1422" s="3" t="s">
        <v>1478</v>
      </c>
      <c r="C1422" s="3" t="s">
        <v>5587</v>
      </c>
      <c r="D1422" s="6">
        <v>30000</v>
      </c>
      <c r="E1422" s="8">
        <v>33393</v>
      </c>
      <c r="F1422" s="9">
        <f t="shared" si="88"/>
        <v>111</v>
      </c>
      <c r="G1422" t="s">
        <v>8218</v>
      </c>
      <c r="H1422" t="s">
        <v>8223</v>
      </c>
      <c r="I1422" t="s">
        <v>8245</v>
      </c>
      <c r="J1422">
        <v>1324609200</v>
      </c>
      <c r="K1422">
        <v>1319467604</v>
      </c>
      <c r="L1422" t="b">
        <v>1</v>
      </c>
      <c r="M1422">
        <v>369</v>
      </c>
      <c r="N1422" t="b">
        <v>1</v>
      </c>
      <c r="O1422" t="s">
        <v>8286</v>
      </c>
      <c r="P1422" t="s">
        <v>8318</v>
      </c>
      <c r="Q1422" t="s">
        <v>8337</v>
      </c>
      <c r="R1422" s="13">
        <f t="shared" si="89"/>
        <v>40840.615787037037</v>
      </c>
      <c r="S1422" s="13">
        <f t="shared" si="90"/>
        <v>40900.125</v>
      </c>
      <c r="T1422">
        <f t="shared" si="91"/>
        <v>2011</v>
      </c>
    </row>
    <row r="1423" spans="1:20" ht="43.2" x14ac:dyDescent="0.3">
      <c r="A1423">
        <v>1478</v>
      </c>
      <c r="B1423" s="3" t="s">
        <v>1479</v>
      </c>
      <c r="C1423" s="3" t="s">
        <v>5588</v>
      </c>
      <c r="D1423" s="6">
        <v>50000</v>
      </c>
      <c r="E1423" s="8">
        <v>590807.11</v>
      </c>
      <c r="F1423" s="9">
        <f t="shared" si="88"/>
        <v>1182</v>
      </c>
      <c r="G1423" t="s">
        <v>8218</v>
      </c>
      <c r="H1423" t="s">
        <v>8223</v>
      </c>
      <c r="I1423" t="s">
        <v>8245</v>
      </c>
      <c r="J1423">
        <v>1368564913</v>
      </c>
      <c r="K1423">
        <v>1367355313</v>
      </c>
      <c r="L1423" t="b">
        <v>1</v>
      </c>
      <c r="M1423">
        <v>20242</v>
      </c>
      <c r="N1423" t="b">
        <v>1</v>
      </c>
      <c r="O1423" t="s">
        <v>8286</v>
      </c>
      <c r="P1423" t="s">
        <v>8318</v>
      </c>
      <c r="Q1423" t="s">
        <v>8337</v>
      </c>
      <c r="R1423" s="13">
        <f t="shared" si="89"/>
        <v>41394.871678240743</v>
      </c>
      <c r="S1423" s="13">
        <f t="shared" si="90"/>
        <v>41408.871678240743</v>
      </c>
      <c r="T1423">
        <f t="shared" si="91"/>
        <v>2013</v>
      </c>
    </row>
    <row r="1424" spans="1:20" ht="43.2" x14ac:dyDescent="0.3">
      <c r="A1424">
        <v>1479</v>
      </c>
      <c r="B1424" s="3" t="s">
        <v>1480</v>
      </c>
      <c r="C1424" s="3" t="s">
        <v>5589</v>
      </c>
      <c r="D1424" s="6">
        <v>1600</v>
      </c>
      <c r="E1424" s="8">
        <v>2198</v>
      </c>
      <c r="F1424" s="9">
        <f t="shared" si="88"/>
        <v>137</v>
      </c>
      <c r="G1424" t="s">
        <v>8218</v>
      </c>
      <c r="H1424" t="s">
        <v>8223</v>
      </c>
      <c r="I1424" t="s">
        <v>8245</v>
      </c>
      <c r="J1424">
        <v>1399694340</v>
      </c>
      <c r="K1424">
        <v>1398448389</v>
      </c>
      <c r="L1424" t="b">
        <v>1</v>
      </c>
      <c r="M1424">
        <v>71</v>
      </c>
      <c r="N1424" t="b">
        <v>1</v>
      </c>
      <c r="O1424" t="s">
        <v>8286</v>
      </c>
      <c r="P1424" t="s">
        <v>8318</v>
      </c>
      <c r="Q1424" t="s">
        <v>8337</v>
      </c>
      <c r="R1424" s="13">
        <f t="shared" si="89"/>
        <v>41754.745243055557</v>
      </c>
      <c r="S1424" s="13">
        <f t="shared" si="90"/>
        <v>41769.165972222225</v>
      </c>
      <c r="T1424">
        <f t="shared" si="91"/>
        <v>2014</v>
      </c>
    </row>
    <row r="1425" spans="1:20" ht="43.2" x14ac:dyDescent="0.3">
      <c r="A1425">
        <v>1480</v>
      </c>
      <c r="B1425" s="3" t="s">
        <v>1481</v>
      </c>
      <c r="C1425" s="3" t="s">
        <v>5590</v>
      </c>
      <c r="D1425" s="6">
        <v>50000</v>
      </c>
      <c r="E1425" s="8">
        <v>58520.2</v>
      </c>
      <c r="F1425" s="9">
        <f t="shared" si="88"/>
        <v>117</v>
      </c>
      <c r="G1425" t="s">
        <v>8218</v>
      </c>
      <c r="H1425" t="s">
        <v>8223</v>
      </c>
      <c r="I1425" t="s">
        <v>8245</v>
      </c>
      <c r="J1425">
        <v>1374858000</v>
      </c>
      <c r="K1425">
        <v>1373408699</v>
      </c>
      <c r="L1425" t="b">
        <v>1</v>
      </c>
      <c r="M1425">
        <v>635</v>
      </c>
      <c r="N1425" t="b">
        <v>1</v>
      </c>
      <c r="O1425" t="s">
        <v>8286</v>
      </c>
      <c r="P1425" t="s">
        <v>8318</v>
      </c>
      <c r="Q1425" t="s">
        <v>8337</v>
      </c>
      <c r="R1425" s="13">
        <f t="shared" si="89"/>
        <v>41464.934016203704</v>
      </c>
      <c r="S1425" s="13">
        <f t="shared" si="90"/>
        <v>41481.708333333336</v>
      </c>
      <c r="T1425">
        <f t="shared" si="91"/>
        <v>2013</v>
      </c>
    </row>
    <row r="1426" spans="1:20" ht="57.6" x14ac:dyDescent="0.3">
      <c r="A1426">
        <v>1507</v>
      </c>
      <c r="B1426" s="3" t="s">
        <v>1508</v>
      </c>
      <c r="C1426" s="3" t="s">
        <v>5617</v>
      </c>
      <c r="D1426" s="6">
        <v>1200</v>
      </c>
      <c r="E1426" s="8">
        <v>2580</v>
      </c>
      <c r="F1426" s="9">
        <f t="shared" si="88"/>
        <v>215</v>
      </c>
      <c r="G1426" t="s">
        <v>8218</v>
      </c>
      <c r="H1426" t="s">
        <v>8223</v>
      </c>
      <c r="I1426" t="s">
        <v>8245</v>
      </c>
      <c r="J1426">
        <v>1273911000</v>
      </c>
      <c r="K1426">
        <v>1268822909</v>
      </c>
      <c r="L1426" t="b">
        <v>1</v>
      </c>
      <c r="M1426">
        <v>33</v>
      </c>
      <c r="N1426" t="b">
        <v>1</v>
      </c>
      <c r="O1426" t="s">
        <v>8283</v>
      </c>
      <c r="P1426" t="s">
        <v>8334</v>
      </c>
      <c r="Q1426" t="s">
        <v>8337</v>
      </c>
      <c r="R1426" s="13">
        <f t="shared" si="89"/>
        <v>40254.450335648151</v>
      </c>
      <c r="S1426" s="13">
        <f t="shared" si="90"/>
        <v>40313.340277777781</v>
      </c>
      <c r="T1426">
        <f t="shared" si="91"/>
        <v>2010</v>
      </c>
    </row>
    <row r="1427" spans="1:20" ht="43.2" x14ac:dyDescent="0.3">
      <c r="A1427">
        <v>1508</v>
      </c>
      <c r="B1427" s="3" t="s">
        <v>1509</v>
      </c>
      <c r="C1427" s="3" t="s">
        <v>5618</v>
      </c>
      <c r="D1427" s="6">
        <v>18500</v>
      </c>
      <c r="E1427" s="8">
        <v>20491</v>
      </c>
      <c r="F1427" s="9">
        <f t="shared" si="88"/>
        <v>111</v>
      </c>
      <c r="G1427" t="s">
        <v>8218</v>
      </c>
      <c r="H1427" t="s">
        <v>8223</v>
      </c>
      <c r="I1427" t="s">
        <v>8245</v>
      </c>
      <c r="J1427">
        <v>1403880281</v>
      </c>
      <c r="K1427">
        <v>1401201881</v>
      </c>
      <c r="L1427" t="b">
        <v>1</v>
      </c>
      <c r="M1427">
        <v>211</v>
      </c>
      <c r="N1427" t="b">
        <v>1</v>
      </c>
      <c r="O1427" t="s">
        <v>8283</v>
      </c>
      <c r="P1427" t="s">
        <v>8334</v>
      </c>
      <c r="Q1427" t="s">
        <v>8337</v>
      </c>
      <c r="R1427" s="13">
        <f t="shared" si="89"/>
        <v>41786.614363425928</v>
      </c>
      <c r="S1427" s="13">
        <f t="shared" si="90"/>
        <v>41817.614363425928</v>
      </c>
      <c r="T1427">
        <f t="shared" si="91"/>
        <v>2014</v>
      </c>
    </row>
    <row r="1428" spans="1:20" ht="57.6" x14ac:dyDescent="0.3">
      <c r="A1428">
        <v>1511</v>
      </c>
      <c r="B1428" s="3" t="s">
        <v>1512</v>
      </c>
      <c r="C1428" s="3" t="s">
        <v>5621</v>
      </c>
      <c r="D1428" s="6">
        <v>14000</v>
      </c>
      <c r="E1428" s="8">
        <v>15651</v>
      </c>
      <c r="F1428" s="9">
        <f t="shared" si="88"/>
        <v>112</v>
      </c>
      <c r="G1428" t="s">
        <v>8218</v>
      </c>
      <c r="H1428" t="s">
        <v>8223</v>
      </c>
      <c r="I1428" t="s">
        <v>8245</v>
      </c>
      <c r="J1428">
        <v>1447858804</v>
      </c>
      <c r="K1428">
        <v>1445263204</v>
      </c>
      <c r="L1428" t="b">
        <v>1</v>
      </c>
      <c r="M1428">
        <v>206</v>
      </c>
      <c r="N1428" t="b">
        <v>1</v>
      </c>
      <c r="O1428" t="s">
        <v>8283</v>
      </c>
      <c r="P1428" t="s">
        <v>8334</v>
      </c>
      <c r="Q1428" t="s">
        <v>8337</v>
      </c>
      <c r="R1428" s="13">
        <f t="shared" si="89"/>
        <v>42296.583379629628</v>
      </c>
      <c r="S1428" s="13">
        <f t="shared" si="90"/>
        <v>42326.625046296293</v>
      </c>
      <c r="T1428">
        <f t="shared" si="91"/>
        <v>2015</v>
      </c>
    </row>
    <row r="1429" spans="1:20" ht="43.2" x14ac:dyDescent="0.3">
      <c r="A1429">
        <v>1512</v>
      </c>
      <c r="B1429" s="3" t="s">
        <v>1513</v>
      </c>
      <c r="C1429" s="3" t="s">
        <v>5622</v>
      </c>
      <c r="D1429" s="6">
        <v>3500</v>
      </c>
      <c r="E1429" s="8">
        <v>19557</v>
      </c>
      <c r="F1429" s="9">
        <f t="shared" si="88"/>
        <v>559</v>
      </c>
      <c r="G1429" t="s">
        <v>8218</v>
      </c>
      <c r="H1429" t="s">
        <v>8223</v>
      </c>
      <c r="I1429" t="s">
        <v>8245</v>
      </c>
      <c r="J1429">
        <v>1486311939</v>
      </c>
      <c r="K1429">
        <v>1483719939</v>
      </c>
      <c r="L1429" t="b">
        <v>1</v>
      </c>
      <c r="M1429">
        <v>335</v>
      </c>
      <c r="N1429" t="b">
        <v>1</v>
      </c>
      <c r="O1429" t="s">
        <v>8283</v>
      </c>
      <c r="P1429" t="s">
        <v>8334</v>
      </c>
      <c r="Q1429" t="s">
        <v>8337</v>
      </c>
      <c r="R1429" s="13">
        <f t="shared" si="89"/>
        <v>42741.684479166666</v>
      </c>
      <c r="S1429" s="13">
        <f t="shared" si="90"/>
        <v>42771.684479166666</v>
      </c>
      <c r="T1429">
        <f t="shared" si="91"/>
        <v>2017</v>
      </c>
    </row>
    <row r="1430" spans="1:20" ht="43.2" x14ac:dyDescent="0.3">
      <c r="A1430">
        <v>1514</v>
      </c>
      <c r="B1430" s="3" t="s">
        <v>1515</v>
      </c>
      <c r="C1430" s="3" t="s">
        <v>5624</v>
      </c>
      <c r="D1430" s="6">
        <v>25000</v>
      </c>
      <c r="E1430" s="8">
        <v>26619</v>
      </c>
      <c r="F1430" s="9">
        <f t="shared" si="88"/>
        <v>106</v>
      </c>
      <c r="G1430" t="s">
        <v>8218</v>
      </c>
      <c r="H1430" t="s">
        <v>8223</v>
      </c>
      <c r="I1430" t="s">
        <v>8245</v>
      </c>
      <c r="J1430">
        <v>1443363640</v>
      </c>
      <c r="K1430">
        <v>1439907640</v>
      </c>
      <c r="L1430" t="b">
        <v>1</v>
      </c>
      <c r="M1430">
        <v>176</v>
      </c>
      <c r="N1430" t="b">
        <v>1</v>
      </c>
      <c r="O1430" t="s">
        <v>8283</v>
      </c>
      <c r="P1430" t="s">
        <v>8334</v>
      </c>
      <c r="Q1430" t="s">
        <v>8337</v>
      </c>
      <c r="R1430" s="13">
        <f t="shared" si="89"/>
        <v>42234.597685185188</v>
      </c>
      <c r="S1430" s="13">
        <f t="shared" si="90"/>
        <v>42274.597685185188</v>
      </c>
      <c r="T1430">
        <f t="shared" si="91"/>
        <v>2015</v>
      </c>
    </row>
    <row r="1431" spans="1:20" ht="43.2" x14ac:dyDescent="0.3">
      <c r="A1431">
        <v>1516</v>
      </c>
      <c r="B1431" s="3" t="s">
        <v>1517</v>
      </c>
      <c r="C1431" s="3" t="s">
        <v>5626</v>
      </c>
      <c r="D1431" s="6">
        <v>17000</v>
      </c>
      <c r="E1431" s="8">
        <v>18472</v>
      </c>
      <c r="F1431" s="9">
        <f t="shared" si="88"/>
        <v>109</v>
      </c>
      <c r="G1431" t="s">
        <v>8218</v>
      </c>
      <c r="H1431" t="s">
        <v>8223</v>
      </c>
      <c r="I1431" t="s">
        <v>8245</v>
      </c>
      <c r="J1431">
        <v>1475762400</v>
      </c>
      <c r="K1431">
        <v>1473160292</v>
      </c>
      <c r="L1431" t="b">
        <v>1</v>
      </c>
      <c r="M1431">
        <v>116</v>
      </c>
      <c r="N1431" t="b">
        <v>1</v>
      </c>
      <c r="O1431" t="s">
        <v>8283</v>
      </c>
      <c r="P1431" t="s">
        <v>8334</v>
      </c>
      <c r="Q1431" t="s">
        <v>8337</v>
      </c>
      <c r="R1431" s="13">
        <f t="shared" si="89"/>
        <v>42619.466342592597</v>
      </c>
      <c r="S1431" s="13">
        <f t="shared" si="90"/>
        <v>42649.583333333328</v>
      </c>
      <c r="T1431">
        <f t="shared" si="91"/>
        <v>2016</v>
      </c>
    </row>
    <row r="1432" spans="1:20" ht="43.2" x14ac:dyDescent="0.3">
      <c r="A1432">
        <v>1517</v>
      </c>
      <c r="B1432" s="3" t="s">
        <v>1518</v>
      </c>
      <c r="C1432" s="3" t="s">
        <v>5627</v>
      </c>
      <c r="D1432" s="6">
        <v>15000</v>
      </c>
      <c r="E1432" s="8">
        <v>24297</v>
      </c>
      <c r="F1432" s="9">
        <f t="shared" si="88"/>
        <v>162</v>
      </c>
      <c r="G1432" t="s">
        <v>8218</v>
      </c>
      <c r="H1432" t="s">
        <v>8223</v>
      </c>
      <c r="I1432" t="s">
        <v>8245</v>
      </c>
      <c r="J1432">
        <v>1417845600</v>
      </c>
      <c r="K1432">
        <v>1415194553</v>
      </c>
      <c r="L1432" t="b">
        <v>1</v>
      </c>
      <c r="M1432">
        <v>615</v>
      </c>
      <c r="N1432" t="b">
        <v>1</v>
      </c>
      <c r="O1432" t="s">
        <v>8283</v>
      </c>
      <c r="P1432" t="s">
        <v>8334</v>
      </c>
      <c r="Q1432" t="s">
        <v>8337</v>
      </c>
      <c r="R1432" s="13">
        <f t="shared" si="89"/>
        <v>41948.56658564815</v>
      </c>
      <c r="S1432" s="13">
        <f t="shared" si="90"/>
        <v>41979.25</v>
      </c>
      <c r="T1432">
        <f t="shared" si="91"/>
        <v>2014</v>
      </c>
    </row>
    <row r="1433" spans="1:20" ht="28.8" x14ac:dyDescent="0.3">
      <c r="A1433">
        <v>1518</v>
      </c>
      <c r="B1433" s="3" t="s">
        <v>1519</v>
      </c>
      <c r="C1433" s="3" t="s">
        <v>5628</v>
      </c>
      <c r="D1433" s="6">
        <v>15000</v>
      </c>
      <c r="E1433" s="8">
        <v>30805</v>
      </c>
      <c r="F1433" s="9">
        <f t="shared" si="88"/>
        <v>205</v>
      </c>
      <c r="G1433" t="s">
        <v>8218</v>
      </c>
      <c r="H1433" t="s">
        <v>8223</v>
      </c>
      <c r="I1433" t="s">
        <v>8245</v>
      </c>
      <c r="J1433">
        <v>1401565252</v>
      </c>
      <c r="K1433">
        <v>1398973252</v>
      </c>
      <c r="L1433" t="b">
        <v>1</v>
      </c>
      <c r="M1433">
        <v>236</v>
      </c>
      <c r="N1433" t="b">
        <v>1</v>
      </c>
      <c r="O1433" t="s">
        <v>8283</v>
      </c>
      <c r="P1433" t="s">
        <v>8334</v>
      </c>
      <c r="Q1433" t="s">
        <v>8337</v>
      </c>
      <c r="R1433" s="13">
        <f t="shared" si="89"/>
        <v>41760.8200462963</v>
      </c>
      <c r="S1433" s="13">
        <f t="shared" si="90"/>
        <v>41790.8200462963</v>
      </c>
      <c r="T1433">
        <f t="shared" si="91"/>
        <v>2014</v>
      </c>
    </row>
    <row r="1434" spans="1:20" ht="43.2" x14ac:dyDescent="0.3">
      <c r="A1434">
        <v>1519</v>
      </c>
      <c r="B1434" s="3" t="s">
        <v>1520</v>
      </c>
      <c r="C1434" s="3" t="s">
        <v>5629</v>
      </c>
      <c r="D1434" s="6">
        <v>9000</v>
      </c>
      <c r="E1434" s="8">
        <v>9302.75</v>
      </c>
      <c r="F1434" s="9">
        <f t="shared" si="88"/>
        <v>103</v>
      </c>
      <c r="G1434" t="s">
        <v>8218</v>
      </c>
      <c r="H1434" t="s">
        <v>8223</v>
      </c>
      <c r="I1434" t="s">
        <v>8245</v>
      </c>
      <c r="J1434">
        <v>1403301540</v>
      </c>
      <c r="K1434">
        <v>1400867283</v>
      </c>
      <c r="L1434" t="b">
        <v>1</v>
      </c>
      <c r="M1434">
        <v>145</v>
      </c>
      <c r="N1434" t="b">
        <v>1</v>
      </c>
      <c r="O1434" t="s">
        <v>8283</v>
      </c>
      <c r="P1434" t="s">
        <v>8334</v>
      </c>
      <c r="Q1434" t="s">
        <v>8337</v>
      </c>
      <c r="R1434" s="13">
        <f t="shared" si="89"/>
        <v>41782.741701388892</v>
      </c>
      <c r="S1434" s="13">
        <f t="shared" si="90"/>
        <v>41810.915972222225</v>
      </c>
      <c r="T1434">
        <f t="shared" si="91"/>
        <v>2014</v>
      </c>
    </row>
    <row r="1435" spans="1:20" ht="28.8" x14ac:dyDescent="0.3">
      <c r="A1435">
        <v>1520</v>
      </c>
      <c r="B1435" s="3" t="s">
        <v>1521</v>
      </c>
      <c r="C1435" s="3" t="s">
        <v>5630</v>
      </c>
      <c r="D1435" s="6">
        <v>18000</v>
      </c>
      <c r="E1435" s="8">
        <v>18625</v>
      </c>
      <c r="F1435" s="9">
        <f t="shared" si="88"/>
        <v>103</v>
      </c>
      <c r="G1435" t="s">
        <v>8218</v>
      </c>
      <c r="H1435" t="s">
        <v>8223</v>
      </c>
      <c r="I1435" t="s">
        <v>8245</v>
      </c>
      <c r="J1435">
        <v>1418961600</v>
      </c>
      <c r="K1435">
        <v>1415824513</v>
      </c>
      <c r="L1435" t="b">
        <v>1</v>
      </c>
      <c r="M1435">
        <v>167</v>
      </c>
      <c r="N1435" t="b">
        <v>1</v>
      </c>
      <c r="O1435" t="s">
        <v>8283</v>
      </c>
      <c r="P1435" t="s">
        <v>8334</v>
      </c>
      <c r="Q1435" t="s">
        <v>8337</v>
      </c>
      <c r="R1435" s="13">
        <f t="shared" si="89"/>
        <v>41955.857789351852</v>
      </c>
      <c r="S1435" s="13">
        <f t="shared" si="90"/>
        <v>41992.166666666672</v>
      </c>
      <c r="T1435">
        <f t="shared" si="91"/>
        <v>2014</v>
      </c>
    </row>
    <row r="1436" spans="1:20" ht="43.2" x14ac:dyDescent="0.3">
      <c r="A1436">
        <v>1521</v>
      </c>
      <c r="B1436" s="3" t="s">
        <v>1522</v>
      </c>
      <c r="C1436" s="3" t="s">
        <v>5631</v>
      </c>
      <c r="D1436" s="6">
        <v>37500</v>
      </c>
      <c r="E1436" s="8">
        <v>40055</v>
      </c>
      <c r="F1436" s="9">
        <f t="shared" si="88"/>
        <v>107</v>
      </c>
      <c r="G1436" t="s">
        <v>8218</v>
      </c>
      <c r="H1436" t="s">
        <v>8223</v>
      </c>
      <c r="I1436" t="s">
        <v>8245</v>
      </c>
      <c r="J1436">
        <v>1465272091</v>
      </c>
      <c r="K1436">
        <v>1462248091</v>
      </c>
      <c r="L1436" t="b">
        <v>1</v>
      </c>
      <c r="M1436">
        <v>235</v>
      </c>
      <c r="N1436" t="b">
        <v>1</v>
      </c>
      <c r="O1436" t="s">
        <v>8283</v>
      </c>
      <c r="P1436" t="s">
        <v>8334</v>
      </c>
      <c r="Q1436" t="s">
        <v>8337</v>
      </c>
      <c r="R1436" s="13">
        <f t="shared" si="89"/>
        <v>42493.167719907404</v>
      </c>
      <c r="S1436" s="13">
        <f t="shared" si="90"/>
        <v>42528.167719907404</v>
      </c>
      <c r="T1436">
        <f t="shared" si="91"/>
        <v>2016</v>
      </c>
    </row>
    <row r="1437" spans="1:20" ht="57.6" x14ac:dyDescent="0.3">
      <c r="A1437">
        <v>1522</v>
      </c>
      <c r="B1437" s="3" t="s">
        <v>1523</v>
      </c>
      <c r="C1437" s="3" t="s">
        <v>5632</v>
      </c>
      <c r="D1437" s="6">
        <v>43500</v>
      </c>
      <c r="E1437" s="8">
        <v>60450.1</v>
      </c>
      <c r="F1437" s="9">
        <f t="shared" si="88"/>
        <v>139</v>
      </c>
      <c r="G1437" t="s">
        <v>8218</v>
      </c>
      <c r="H1437" t="s">
        <v>8223</v>
      </c>
      <c r="I1437" t="s">
        <v>8245</v>
      </c>
      <c r="J1437">
        <v>1413575739</v>
      </c>
      <c r="K1437">
        <v>1410983739</v>
      </c>
      <c r="L1437" t="b">
        <v>1</v>
      </c>
      <c r="M1437">
        <v>452</v>
      </c>
      <c r="N1437" t="b">
        <v>1</v>
      </c>
      <c r="O1437" t="s">
        <v>8283</v>
      </c>
      <c r="P1437" t="s">
        <v>8334</v>
      </c>
      <c r="Q1437" t="s">
        <v>8337</v>
      </c>
      <c r="R1437" s="13">
        <f t="shared" si="89"/>
        <v>41899.830312500002</v>
      </c>
      <c r="S1437" s="13">
        <f t="shared" si="90"/>
        <v>41929.830312500002</v>
      </c>
      <c r="T1437">
        <f t="shared" si="91"/>
        <v>2014</v>
      </c>
    </row>
    <row r="1438" spans="1:20" ht="43.2" x14ac:dyDescent="0.3">
      <c r="A1438">
        <v>1523</v>
      </c>
      <c r="B1438" s="3" t="s">
        <v>1524</v>
      </c>
      <c r="C1438" s="3" t="s">
        <v>5633</v>
      </c>
      <c r="D1438" s="6">
        <v>18500</v>
      </c>
      <c r="E1438" s="8">
        <v>23096</v>
      </c>
      <c r="F1438" s="9">
        <f t="shared" si="88"/>
        <v>125</v>
      </c>
      <c r="G1438" t="s">
        <v>8218</v>
      </c>
      <c r="H1438" t="s">
        <v>8223</v>
      </c>
      <c r="I1438" t="s">
        <v>8245</v>
      </c>
      <c r="J1438">
        <v>1419292800</v>
      </c>
      <c r="K1438">
        <v>1416592916</v>
      </c>
      <c r="L1438" t="b">
        <v>1</v>
      </c>
      <c r="M1438">
        <v>241</v>
      </c>
      <c r="N1438" t="b">
        <v>1</v>
      </c>
      <c r="O1438" t="s">
        <v>8283</v>
      </c>
      <c r="P1438" t="s">
        <v>8334</v>
      </c>
      <c r="Q1438" t="s">
        <v>8337</v>
      </c>
      <c r="R1438" s="13">
        <f t="shared" si="89"/>
        <v>41964.751342592594</v>
      </c>
      <c r="S1438" s="13">
        <f t="shared" si="90"/>
        <v>41996</v>
      </c>
      <c r="T1438">
        <f t="shared" si="91"/>
        <v>2014</v>
      </c>
    </row>
    <row r="1439" spans="1:20" ht="43.2" x14ac:dyDescent="0.3">
      <c r="A1439">
        <v>1525</v>
      </c>
      <c r="B1439" s="3" t="s">
        <v>1526</v>
      </c>
      <c r="C1439" s="3" t="s">
        <v>5635</v>
      </c>
      <c r="D1439" s="6">
        <v>2600</v>
      </c>
      <c r="E1439" s="8">
        <v>4524.1499999999996</v>
      </c>
      <c r="F1439" s="9">
        <f t="shared" si="88"/>
        <v>174</v>
      </c>
      <c r="G1439" t="s">
        <v>8218</v>
      </c>
      <c r="H1439" t="s">
        <v>8223</v>
      </c>
      <c r="I1439" t="s">
        <v>8245</v>
      </c>
      <c r="J1439">
        <v>1471539138</v>
      </c>
      <c r="K1439">
        <v>1468947138</v>
      </c>
      <c r="L1439" t="b">
        <v>1</v>
      </c>
      <c r="M1439">
        <v>140</v>
      </c>
      <c r="N1439" t="b">
        <v>1</v>
      </c>
      <c r="O1439" t="s">
        <v>8283</v>
      </c>
      <c r="P1439" t="s">
        <v>8334</v>
      </c>
      <c r="Q1439" t="s">
        <v>8337</v>
      </c>
      <c r="R1439" s="13">
        <f t="shared" si="89"/>
        <v>42570.702986111108</v>
      </c>
      <c r="S1439" s="13">
        <f t="shared" si="90"/>
        <v>42600.702986111108</v>
      </c>
      <c r="T1439">
        <f t="shared" si="91"/>
        <v>2016</v>
      </c>
    </row>
    <row r="1440" spans="1:20" ht="43.2" x14ac:dyDescent="0.3">
      <c r="A1440">
        <v>1526</v>
      </c>
      <c r="B1440" s="3" t="s">
        <v>1527</v>
      </c>
      <c r="C1440" s="3" t="s">
        <v>5636</v>
      </c>
      <c r="D1440" s="6">
        <v>23000</v>
      </c>
      <c r="E1440" s="8">
        <v>27675</v>
      </c>
      <c r="F1440" s="9">
        <f t="shared" si="88"/>
        <v>120</v>
      </c>
      <c r="G1440" t="s">
        <v>8218</v>
      </c>
      <c r="H1440" t="s">
        <v>8223</v>
      </c>
      <c r="I1440" t="s">
        <v>8245</v>
      </c>
      <c r="J1440">
        <v>1453185447</v>
      </c>
      <c r="K1440">
        <v>1448951847</v>
      </c>
      <c r="L1440" t="b">
        <v>1</v>
      </c>
      <c r="M1440">
        <v>280</v>
      </c>
      <c r="N1440" t="b">
        <v>1</v>
      </c>
      <c r="O1440" t="s">
        <v>8283</v>
      </c>
      <c r="P1440" t="s">
        <v>8334</v>
      </c>
      <c r="Q1440" t="s">
        <v>8337</v>
      </c>
      <c r="R1440" s="13">
        <f t="shared" si="89"/>
        <v>42339.276006944448</v>
      </c>
      <c r="S1440" s="13">
        <f t="shared" si="90"/>
        <v>42388.276006944448</v>
      </c>
      <c r="T1440">
        <f t="shared" si="91"/>
        <v>2015</v>
      </c>
    </row>
    <row r="1441" spans="1:20" ht="43.2" x14ac:dyDescent="0.3">
      <c r="A1441">
        <v>1527</v>
      </c>
      <c r="B1441" s="3" t="s">
        <v>1528</v>
      </c>
      <c r="C1441" s="3" t="s">
        <v>5637</v>
      </c>
      <c r="D1441" s="6">
        <v>3500</v>
      </c>
      <c r="E1441" s="8">
        <v>3865.55</v>
      </c>
      <c r="F1441" s="9">
        <f t="shared" si="88"/>
        <v>110</v>
      </c>
      <c r="G1441" t="s">
        <v>8218</v>
      </c>
      <c r="H1441" t="s">
        <v>8223</v>
      </c>
      <c r="I1441" t="s">
        <v>8245</v>
      </c>
      <c r="J1441">
        <v>1489497886</v>
      </c>
      <c r="K1441">
        <v>1487082286</v>
      </c>
      <c r="L1441" t="b">
        <v>1</v>
      </c>
      <c r="M1441">
        <v>70</v>
      </c>
      <c r="N1441" t="b">
        <v>1</v>
      </c>
      <c r="O1441" t="s">
        <v>8283</v>
      </c>
      <c r="P1441" t="s">
        <v>8334</v>
      </c>
      <c r="Q1441" t="s">
        <v>8337</v>
      </c>
      <c r="R1441" s="13">
        <f t="shared" si="89"/>
        <v>42780.600532407407</v>
      </c>
      <c r="S1441" s="13">
        <f t="shared" si="90"/>
        <v>42808.558865740735</v>
      </c>
      <c r="T1441">
        <f t="shared" si="91"/>
        <v>2017</v>
      </c>
    </row>
    <row r="1442" spans="1:20" ht="28.8" x14ac:dyDescent="0.3">
      <c r="A1442">
        <v>1528</v>
      </c>
      <c r="B1442" s="3" t="s">
        <v>1529</v>
      </c>
      <c r="C1442" s="3" t="s">
        <v>5638</v>
      </c>
      <c r="D1442" s="6">
        <v>3000</v>
      </c>
      <c r="E1442" s="8">
        <v>8447</v>
      </c>
      <c r="F1442" s="9">
        <f t="shared" si="88"/>
        <v>282</v>
      </c>
      <c r="G1442" t="s">
        <v>8218</v>
      </c>
      <c r="H1442" t="s">
        <v>8223</v>
      </c>
      <c r="I1442" t="s">
        <v>8245</v>
      </c>
      <c r="J1442">
        <v>1485907200</v>
      </c>
      <c r="K1442">
        <v>1483292122</v>
      </c>
      <c r="L1442" t="b">
        <v>1</v>
      </c>
      <c r="M1442">
        <v>160</v>
      </c>
      <c r="N1442" t="b">
        <v>1</v>
      </c>
      <c r="O1442" t="s">
        <v>8283</v>
      </c>
      <c r="P1442" t="s">
        <v>8334</v>
      </c>
      <c r="Q1442" t="s">
        <v>8337</v>
      </c>
      <c r="R1442" s="13">
        <f t="shared" si="89"/>
        <v>42736.732893518521</v>
      </c>
      <c r="S1442" s="13">
        <f t="shared" si="90"/>
        <v>42767</v>
      </c>
      <c r="T1442">
        <f t="shared" si="91"/>
        <v>2017</v>
      </c>
    </row>
    <row r="1443" spans="1:20" ht="28.8" x14ac:dyDescent="0.3">
      <c r="A1443">
        <v>1529</v>
      </c>
      <c r="B1443" s="3" t="s">
        <v>1530</v>
      </c>
      <c r="C1443" s="3" t="s">
        <v>5639</v>
      </c>
      <c r="D1443" s="6">
        <v>19000</v>
      </c>
      <c r="E1443" s="8">
        <v>19129</v>
      </c>
      <c r="F1443" s="9">
        <f t="shared" si="88"/>
        <v>101</v>
      </c>
      <c r="G1443" t="s">
        <v>8218</v>
      </c>
      <c r="H1443" t="s">
        <v>8223</v>
      </c>
      <c r="I1443" t="s">
        <v>8245</v>
      </c>
      <c r="J1443">
        <v>1426773920</v>
      </c>
      <c r="K1443">
        <v>1424185520</v>
      </c>
      <c r="L1443" t="b">
        <v>1</v>
      </c>
      <c r="M1443">
        <v>141</v>
      </c>
      <c r="N1443" t="b">
        <v>1</v>
      </c>
      <c r="O1443" t="s">
        <v>8283</v>
      </c>
      <c r="P1443" t="s">
        <v>8334</v>
      </c>
      <c r="Q1443" t="s">
        <v>8337</v>
      </c>
      <c r="R1443" s="13">
        <f t="shared" si="89"/>
        <v>42052.628703703704</v>
      </c>
      <c r="S1443" s="13">
        <f t="shared" si="90"/>
        <v>42082.587037037039</v>
      </c>
      <c r="T1443">
        <f t="shared" si="91"/>
        <v>2015</v>
      </c>
    </row>
    <row r="1444" spans="1:20" ht="57.6" x14ac:dyDescent="0.3">
      <c r="A1444">
        <v>1530</v>
      </c>
      <c r="B1444" s="3" t="s">
        <v>1531</v>
      </c>
      <c r="C1444" s="3" t="s">
        <v>5640</v>
      </c>
      <c r="D1444" s="6">
        <v>35000</v>
      </c>
      <c r="E1444" s="8">
        <v>47189</v>
      </c>
      <c r="F1444" s="9">
        <f t="shared" si="88"/>
        <v>135</v>
      </c>
      <c r="G1444" t="s">
        <v>8218</v>
      </c>
      <c r="H1444" t="s">
        <v>8223</v>
      </c>
      <c r="I1444" t="s">
        <v>8245</v>
      </c>
      <c r="J1444">
        <v>1445624695</v>
      </c>
      <c r="K1444">
        <v>1443464695</v>
      </c>
      <c r="L1444" t="b">
        <v>1</v>
      </c>
      <c r="M1444">
        <v>874</v>
      </c>
      <c r="N1444" t="b">
        <v>1</v>
      </c>
      <c r="O1444" t="s">
        <v>8283</v>
      </c>
      <c r="P1444" t="s">
        <v>8334</v>
      </c>
      <c r="Q1444" t="s">
        <v>8337</v>
      </c>
      <c r="R1444" s="13">
        <f t="shared" si="89"/>
        <v>42275.767303240747</v>
      </c>
      <c r="S1444" s="13">
        <f t="shared" si="90"/>
        <v>42300.767303240747</v>
      </c>
      <c r="T1444">
        <f t="shared" si="91"/>
        <v>2015</v>
      </c>
    </row>
    <row r="1445" spans="1:20" ht="57.6" x14ac:dyDescent="0.3">
      <c r="A1445">
        <v>1531</v>
      </c>
      <c r="B1445" s="3" t="s">
        <v>1532</v>
      </c>
      <c r="C1445" s="3" t="s">
        <v>5641</v>
      </c>
      <c r="D1445" s="6">
        <v>2350</v>
      </c>
      <c r="E1445" s="8">
        <v>4135</v>
      </c>
      <c r="F1445" s="9">
        <f t="shared" si="88"/>
        <v>176</v>
      </c>
      <c r="G1445" t="s">
        <v>8218</v>
      </c>
      <c r="H1445" t="s">
        <v>8223</v>
      </c>
      <c r="I1445" t="s">
        <v>8245</v>
      </c>
      <c r="J1445">
        <v>1417402800</v>
      </c>
      <c r="K1445">
        <v>1414610126</v>
      </c>
      <c r="L1445" t="b">
        <v>1</v>
      </c>
      <c r="M1445">
        <v>73</v>
      </c>
      <c r="N1445" t="b">
        <v>1</v>
      </c>
      <c r="O1445" t="s">
        <v>8283</v>
      </c>
      <c r="P1445" t="s">
        <v>8334</v>
      </c>
      <c r="Q1445" t="s">
        <v>8337</v>
      </c>
      <c r="R1445" s="13">
        <f t="shared" si="89"/>
        <v>41941.802384259259</v>
      </c>
      <c r="S1445" s="13">
        <f t="shared" si="90"/>
        <v>41974.125</v>
      </c>
      <c r="T1445">
        <f t="shared" si="91"/>
        <v>2014</v>
      </c>
    </row>
    <row r="1446" spans="1:20" ht="43.2" x14ac:dyDescent="0.3">
      <c r="A1446">
        <v>1533</v>
      </c>
      <c r="B1446" s="3" t="s">
        <v>1534</v>
      </c>
      <c r="C1446" s="3" t="s">
        <v>5643</v>
      </c>
      <c r="D1446" s="6">
        <v>45000</v>
      </c>
      <c r="E1446" s="8">
        <v>65313</v>
      </c>
      <c r="F1446" s="9">
        <f t="shared" si="88"/>
        <v>145</v>
      </c>
      <c r="G1446" t="s">
        <v>8218</v>
      </c>
      <c r="H1446" t="s">
        <v>8223</v>
      </c>
      <c r="I1446" t="s">
        <v>8245</v>
      </c>
      <c r="J1446">
        <v>1462161540</v>
      </c>
      <c r="K1446">
        <v>1457913777</v>
      </c>
      <c r="L1446" t="b">
        <v>1</v>
      </c>
      <c r="M1446">
        <v>740</v>
      </c>
      <c r="N1446" t="b">
        <v>1</v>
      </c>
      <c r="O1446" t="s">
        <v>8283</v>
      </c>
      <c r="P1446" t="s">
        <v>8334</v>
      </c>
      <c r="Q1446" t="s">
        <v>8337</v>
      </c>
      <c r="R1446" s="13">
        <f t="shared" si="89"/>
        <v>42443.00204861111</v>
      </c>
      <c r="S1446" s="13">
        <f t="shared" si="90"/>
        <v>42492.165972222225</v>
      </c>
      <c r="T1446">
        <f t="shared" si="91"/>
        <v>2016</v>
      </c>
    </row>
    <row r="1447" spans="1:20" ht="43.2" x14ac:dyDescent="0.3">
      <c r="A1447">
        <v>1534</v>
      </c>
      <c r="B1447" s="3" t="s">
        <v>1535</v>
      </c>
      <c r="C1447" s="3" t="s">
        <v>5644</v>
      </c>
      <c r="D1447" s="6">
        <v>7500</v>
      </c>
      <c r="E1447" s="8">
        <v>31330</v>
      </c>
      <c r="F1447" s="9">
        <f t="shared" si="88"/>
        <v>418</v>
      </c>
      <c r="G1447" t="s">
        <v>8218</v>
      </c>
      <c r="H1447" t="s">
        <v>8223</v>
      </c>
      <c r="I1447" t="s">
        <v>8245</v>
      </c>
      <c r="J1447">
        <v>1441383062</v>
      </c>
      <c r="K1447">
        <v>1438791062</v>
      </c>
      <c r="L1447" t="b">
        <v>1</v>
      </c>
      <c r="M1447">
        <v>369</v>
      </c>
      <c r="N1447" t="b">
        <v>1</v>
      </c>
      <c r="O1447" t="s">
        <v>8283</v>
      </c>
      <c r="P1447" t="s">
        <v>8334</v>
      </c>
      <c r="Q1447" t="s">
        <v>8337</v>
      </c>
      <c r="R1447" s="13">
        <f t="shared" si="89"/>
        <v>42221.67432870371</v>
      </c>
      <c r="S1447" s="13">
        <f t="shared" si="90"/>
        <v>42251.67432870371</v>
      </c>
      <c r="T1447">
        <f t="shared" si="91"/>
        <v>2015</v>
      </c>
    </row>
    <row r="1448" spans="1:20" ht="43.2" x14ac:dyDescent="0.3">
      <c r="A1448">
        <v>1535</v>
      </c>
      <c r="B1448" s="3" t="s">
        <v>1536</v>
      </c>
      <c r="C1448" s="3" t="s">
        <v>5645</v>
      </c>
      <c r="D1448" s="6">
        <v>4000</v>
      </c>
      <c r="E1448" s="8">
        <v>5297</v>
      </c>
      <c r="F1448" s="9">
        <f t="shared" si="88"/>
        <v>132</v>
      </c>
      <c r="G1448" t="s">
        <v>8218</v>
      </c>
      <c r="H1448" t="s">
        <v>8223</v>
      </c>
      <c r="I1448" t="s">
        <v>8245</v>
      </c>
      <c r="J1448">
        <v>1464040800</v>
      </c>
      <c r="K1448">
        <v>1461527631</v>
      </c>
      <c r="L1448" t="b">
        <v>1</v>
      </c>
      <c r="M1448">
        <v>110</v>
      </c>
      <c r="N1448" t="b">
        <v>1</v>
      </c>
      <c r="O1448" t="s">
        <v>8283</v>
      </c>
      <c r="P1448" t="s">
        <v>8334</v>
      </c>
      <c r="Q1448" t="s">
        <v>8337</v>
      </c>
      <c r="R1448" s="13">
        <f t="shared" si="89"/>
        <v>42484.829062500001</v>
      </c>
      <c r="S1448" s="13">
        <f t="shared" si="90"/>
        <v>42513.916666666672</v>
      </c>
      <c r="T1448">
        <f t="shared" si="91"/>
        <v>2016</v>
      </c>
    </row>
    <row r="1449" spans="1:20" ht="57.6" x14ac:dyDescent="0.3">
      <c r="A1449">
        <v>1536</v>
      </c>
      <c r="B1449" s="3" t="s">
        <v>1537</v>
      </c>
      <c r="C1449" s="3" t="s">
        <v>5646</v>
      </c>
      <c r="D1449" s="6">
        <v>12000</v>
      </c>
      <c r="E1449" s="8">
        <v>30037.01</v>
      </c>
      <c r="F1449" s="9">
        <f t="shared" si="88"/>
        <v>250</v>
      </c>
      <c r="G1449" t="s">
        <v>8218</v>
      </c>
      <c r="H1449" t="s">
        <v>8223</v>
      </c>
      <c r="I1449" t="s">
        <v>8245</v>
      </c>
      <c r="J1449">
        <v>1440702910</v>
      </c>
      <c r="K1449">
        <v>1438110910</v>
      </c>
      <c r="L1449" t="b">
        <v>1</v>
      </c>
      <c r="M1449">
        <v>455</v>
      </c>
      <c r="N1449" t="b">
        <v>1</v>
      </c>
      <c r="O1449" t="s">
        <v>8283</v>
      </c>
      <c r="P1449" t="s">
        <v>8334</v>
      </c>
      <c r="Q1449" t="s">
        <v>8337</v>
      </c>
      <c r="R1449" s="13">
        <f t="shared" si="89"/>
        <v>42213.802199074074</v>
      </c>
      <c r="S1449" s="13">
        <f t="shared" si="90"/>
        <v>42243.802199074074</v>
      </c>
      <c r="T1449">
        <f t="shared" si="91"/>
        <v>2015</v>
      </c>
    </row>
    <row r="1450" spans="1:20" ht="43.2" x14ac:dyDescent="0.3">
      <c r="A1450">
        <v>1538</v>
      </c>
      <c r="B1450" s="3" t="s">
        <v>1539</v>
      </c>
      <c r="C1450" s="3" t="s">
        <v>5648</v>
      </c>
      <c r="D1450" s="6">
        <v>7000</v>
      </c>
      <c r="E1450" s="8">
        <v>7184</v>
      </c>
      <c r="F1450" s="9">
        <f t="shared" si="88"/>
        <v>103</v>
      </c>
      <c r="G1450" t="s">
        <v>8218</v>
      </c>
      <c r="H1450" t="s">
        <v>8223</v>
      </c>
      <c r="I1450" t="s">
        <v>8245</v>
      </c>
      <c r="J1450">
        <v>1421952370</v>
      </c>
      <c r="K1450">
        <v>1418064370</v>
      </c>
      <c r="L1450" t="b">
        <v>1</v>
      </c>
      <c r="M1450">
        <v>46</v>
      </c>
      <c r="N1450" t="b">
        <v>1</v>
      </c>
      <c r="O1450" t="s">
        <v>8283</v>
      </c>
      <c r="P1450" t="s">
        <v>8334</v>
      </c>
      <c r="Q1450" t="s">
        <v>8337</v>
      </c>
      <c r="R1450" s="13">
        <f t="shared" si="89"/>
        <v>41981.782060185185</v>
      </c>
      <c r="S1450" s="13">
        <f t="shared" si="90"/>
        <v>42026.782060185185</v>
      </c>
      <c r="T1450">
        <f t="shared" si="91"/>
        <v>2014</v>
      </c>
    </row>
    <row r="1451" spans="1:20" ht="43.2" x14ac:dyDescent="0.3">
      <c r="A1451">
        <v>1539</v>
      </c>
      <c r="B1451" s="3" t="s">
        <v>1540</v>
      </c>
      <c r="C1451" s="3" t="s">
        <v>5649</v>
      </c>
      <c r="D1451" s="6">
        <v>20000</v>
      </c>
      <c r="E1451" s="8">
        <v>27197.22</v>
      </c>
      <c r="F1451" s="9">
        <f t="shared" si="88"/>
        <v>136</v>
      </c>
      <c r="G1451" t="s">
        <v>8218</v>
      </c>
      <c r="H1451" t="s">
        <v>8223</v>
      </c>
      <c r="I1451" t="s">
        <v>8245</v>
      </c>
      <c r="J1451">
        <v>1483481019</v>
      </c>
      <c r="K1451">
        <v>1480629819</v>
      </c>
      <c r="L1451" t="b">
        <v>0</v>
      </c>
      <c r="M1451">
        <v>284</v>
      </c>
      <c r="N1451" t="b">
        <v>1</v>
      </c>
      <c r="O1451" t="s">
        <v>8283</v>
      </c>
      <c r="P1451" t="s">
        <v>8334</v>
      </c>
      <c r="Q1451" t="s">
        <v>8337</v>
      </c>
      <c r="R1451" s="13">
        <f t="shared" si="89"/>
        <v>42705.919201388882</v>
      </c>
      <c r="S1451" s="13">
        <f t="shared" si="90"/>
        <v>42738.919201388882</v>
      </c>
      <c r="T1451">
        <f t="shared" si="91"/>
        <v>2016</v>
      </c>
    </row>
    <row r="1452" spans="1:20" ht="43.2" x14ac:dyDescent="0.3">
      <c r="A1452">
        <v>1540</v>
      </c>
      <c r="B1452" s="3" t="s">
        <v>1541</v>
      </c>
      <c r="C1452" s="3" t="s">
        <v>5650</v>
      </c>
      <c r="D1452" s="6">
        <v>15000</v>
      </c>
      <c r="E1452" s="8">
        <v>17680</v>
      </c>
      <c r="F1452" s="9">
        <f t="shared" si="88"/>
        <v>118</v>
      </c>
      <c r="G1452" t="s">
        <v>8218</v>
      </c>
      <c r="H1452" t="s">
        <v>8223</v>
      </c>
      <c r="I1452" t="s">
        <v>8245</v>
      </c>
      <c r="J1452">
        <v>1416964500</v>
      </c>
      <c r="K1452">
        <v>1414368616</v>
      </c>
      <c r="L1452" t="b">
        <v>1</v>
      </c>
      <c r="M1452">
        <v>98</v>
      </c>
      <c r="N1452" t="b">
        <v>1</v>
      </c>
      <c r="O1452" t="s">
        <v>8283</v>
      </c>
      <c r="P1452" t="s">
        <v>8334</v>
      </c>
      <c r="Q1452" t="s">
        <v>8337</v>
      </c>
      <c r="R1452" s="13">
        <f t="shared" si="89"/>
        <v>41939.00712962963</v>
      </c>
      <c r="S1452" s="13">
        <f t="shared" si="90"/>
        <v>41969.052083333328</v>
      </c>
      <c r="T1452">
        <f t="shared" si="91"/>
        <v>2014</v>
      </c>
    </row>
    <row r="1453" spans="1:20" ht="43.2" x14ac:dyDescent="0.3">
      <c r="A1453">
        <v>1601</v>
      </c>
      <c r="B1453" s="3" t="s">
        <v>1602</v>
      </c>
      <c r="C1453" s="3" t="s">
        <v>5711</v>
      </c>
      <c r="D1453" s="6">
        <v>2500</v>
      </c>
      <c r="E1453" s="8">
        <v>2706.23</v>
      </c>
      <c r="F1453" s="9">
        <f t="shared" si="88"/>
        <v>108</v>
      </c>
      <c r="G1453" t="s">
        <v>8218</v>
      </c>
      <c r="H1453" t="s">
        <v>8223</v>
      </c>
      <c r="I1453" t="s">
        <v>8245</v>
      </c>
      <c r="J1453">
        <v>1304561633</v>
      </c>
      <c r="K1453">
        <v>1301969633</v>
      </c>
      <c r="L1453" t="b">
        <v>0</v>
      </c>
      <c r="M1453">
        <v>56</v>
      </c>
      <c r="N1453" t="b">
        <v>1</v>
      </c>
      <c r="O1453" t="s">
        <v>8274</v>
      </c>
      <c r="P1453" t="s">
        <v>8321</v>
      </c>
      <c r="Q1453" t="s">
        <v>8337</v>
      </c>
      <c r="R1453" s="13">
        <f t="shared" si="89"/>
        <v>40638.092974537038</v>
      </c>
      <c r="S1453" s="13">
        <f t="shared" si="90"/>
        <v>40668.092974537038</v>
      </c>
      <c r="T1453">
        <f t="shared" si="91"/>
        <v>2011</v>
      </c>
    </row>
    <row r="1454" spans="1:20" ht="43.2" x14ac:dyDescent="0.3">
      <c r="A1454">
        <v>1602</v>
      </c>
      <c r="B1454" s="3" t="s">
        <v>1603</v>
      </c>
      <c r="C1454" s="3" t="s">
        <v>5712</v>
      </c>
      <c r="D1454" s="6">
        <v>1500</v>
      </c>
      <c r="E1454" s="8">
        <v>1502.5</v>
      </c>
      <c r="F1454" s="9">
        <f t="shared" si="88"/>
        <v>100</v>
      </c>
      <c r="G1454" t="s">
        <v>8218</v>
      </c>
      <c r="H1454" t="s">
        <v>8223</v>
      </c>
      <c r="I1454" t="s">
        <v>8245</v>
      </c>
      <c r="J1454">
        <v>1318633200</v>
      </c>
      <c r="K1454">
        <v>1314947317</v>
      </c>
      <c r="L1454" t="b">
        <v>0</v>
      </c>
      <c r="M1454">
        <v>32</v>
      </c>
      <c r="N1454" t="b">
        <v>1</v>
      </c>
      <c r="O1454" t="s">
        <v>8274</v>
      </c>
      <c r="P1454" t="s">
        <v>8321</v>
      </c>
      <c r="Q1454" t="s">
        <v>8337</v>
      </c>
      <c r="R1454" s="13">
        <f t="shared" si="89"/>
        <v>40788.297650462962</v>
      </c>
      <c r="S1454" s="13">
        <f t="shared" si="90"/>
        <v>40830.958333333336</v>
      </c>
      <c r="T1454">
        <f t="shared" si="91"/>
        <v>2011</v>
      </c>
    </row>
    <row r="1455" spans="1:20" ht="28.8" x14ac:dyDescent="0.3">
      <c r="A1455">
        <v>1603</v>
      </c>
      <c r="B1455" s="3" t="s">
        <v>1604</v>
      </c>
      <c r="C1455" s="3" t="s">
        <v>5713</v>
      </c>
      <c r="D1455" s="6">
        <v>2000</v>
      </c>
      <c r="E1455" s="8">
        <v>2000.66</v>
      </c>
      <c r="F1455" s="9">
        <f t="shared" si="88"/>
        <v>100</v>
      </c>
      <c r="G1455" t="s">
        <v>8218</v>
      </c>
      <c r="H1455" t="s">
        <v>8223</v>
      </c>
      <c r="I1455" t="s">
        <v>8245</v>
      </c>
      <c r="J1455">
        <v>1327723459</v>
      </c>
      <c r="K1455">
        <v>1322539459</v>
      </c>
      <c r="L1455" t="b">
        <v>0</v>
      </c>
      <c r="M1455">
        <v>30</v>
      </c>
      <c r="N1455" t="b">
        <v>1</v>
      </c>
      <c r="O1455" t="s">
        <v>8274</v>
      </c>
      <c r="P1455" t="s">
        <v>8321</v>
      </c>
      <c r="Q1455" t="s">
        <v>8337</v>
      </c>
      <c r="R1455" s="13">
        <f t="shared" si="89"/>
        <v>40876.169664351852</v>
      </c>
      <c r="S1455" s="13">
        <f t="shared" si="90"/>
        <v>40936.169664351852</v>
      </c>
      <c r="T1455">
        <f t="shared" si="91"/>
        <v>2011</v>
      </c>
    </row>
    <row r="1456" spans="1:20" ht="43.2" x14ac:dyDescent="0.3">
      <c r="A1456">
        <v>1604</v>
      </c>
      <c r="B1456" s="3" t="s">
        <v>1605</v>
      </c>
      <c r="C1456" s="3" t="s">
        <v>5714</v>
      </c>
      <c r="D1456" s="6">
        <v>2800</v>
      </c>
      <c r="E1456" s="8">
        <v>3419</v>
      </c>
      <c r="F1456" s="9">
        <f t="shared" si="88"/>
        <v>122</v>
      </c>
      <c r="G1456" t="s">
        <v>8218</v>
      </c>
      <c r="H1456" t="s">
        <v>8223</v>
      </c>
      <c r="I1456" t="s">
        <v>8245</v>
      </c>
      <c r="J1456">
        <v>1332011835</v>
      </c>
      <c r="K1456">
        <v>1328559435</v>
      </c>
      <c r="L1456" t="b">
        <v>0</v>
      </c>
      <c r="M1456">
        <v>70</v>
      </c>
      <c r="N1456" t="b">
        <v>1</v>
      </c>
      <c r="O1456" t="s">
        <v>8274</v>
      </c>
      <c r="P1456" t="s">
        <v>8321</v>
      </c>
      <c r="Q1456" t="s">
        <v>8337</v>
      </c>
      <c r="R1456" s="13">
        <f t="shared" si="89"/>
        <v>40945.845312500001</v>
      </c>
      <c r="S1456" s="13">
        <f t="shared" si="90"/>
        <v>40985.80364583333</v>
      </c>
      <c r="T1456">
        <f t="shared" si="91"/>
        <v>2012</v>
      </c>
    </row>
    <row r="1457" spans="1:20" ht="43.2" x14ac:dyDescent="0.3">
      <c r="A1457">
        <v>1605</v>
      </c>
      <c r="B1457" s="3" t="s">
        <v>1606</v>
      </c>
      <c r="C1457" s="3" t="s">
        <v>5715</v>
      </c>
      <c r="D1457" s="6">
        <v>6000</v>
      </c>
      <c r="E1457" s="8">
        <v>6041.6</v>
      </c>
      <c r="F1457" s="9">
        <f t="shared" si="88"/>
        <v>101</v>
      </c>
      <c r="G1457" t="s">
        <v>8218</v>
      </c>
      <c r="H1457" t="s">
        <v>8223</v>
      </c>
      <c r="I1457" t="s">
        <v>8245</v>
      </c>
      <c r="J1457">
        <v>1312182000</v>
      </c>
      <c r="K1457">
        <v>1311380313</v>
      </c>
      <c r="L1457" t="b">
        <v>0</v>
      </c>
      <c r="M1457">
        <v>44</v>
      </c>
      <c r="N1457" t="b">
        <v>1</v>
      </c>
      <c r="O1457" t="s">
        <v>8274</v>
      </c>
      <c r="P1457" t="s">
        <v>8321</v>
      </c>
      <c r="Q1457" t="s">
        <v>8337</v>
      </c>
      <c r="R1457" s="13">
        <f t="shared" si="89"/>
        <v>40747.012881944444</v>
      </c>
      <c r="S1457" s="13">
        <f t="shared" si="90"/>
        <v>40756.291666666664</v>
      </c>
      <c r="T1457">
        <f t="shared" si="91"/>
        <v>2011</v>
      </c>
    </row>
    <row r="1458" spans="1:20" ht="43.2" x14ac:dyDescent="0.3">
      <c r="A1458">
        <v>1606</v>
      </c>
      <c r="B1458" s="3" t="s">
        <v>1607</v>
      </c>
      <c r="C1458" s="3" t="s">
        <v>5716</v>
      </c>
      <c r="D1458" s="6">
        <v>8000</v>
      </c>
      <c r="E1458" s="8">
        <v>8080.33</v>
      </c>
      <c r="F1458" s="9">
        <f t="shared" si="88"/>
        <v>101</v>
      </c>
      <c r="G1458" t="s">
        <v>8218</v>
      </c>
      <c r="H1458" t="s">
        <v>8223</v>
      </c>
      <c r="I1458" t="s">
        <v>8245</v>
      </c>
      <c r="J1458">
        <v>1300930838</v>
      </c>
      <c r="K1458">
        <v>1293158438</v>
      </c>
      <c r="L1458" t="b">
        <v>0</v>
      </c>
      <c r="M1458">
        <v>92</v>
      </c>
      <c r="N1458" t="b">
        <v>1</v>
      </c>
      <c r="O1458" t="s">
        <v>8274</v>
      </c>
      <c r="P1458" t="s">
        <v>8321</v>
      </c>
      <c r="Q1458" t="s">
        <v>8337</v>
      </c>
      <c r="R1458" s="13">
        <f t="shared" si="89"/>
        <v>40536.111550925925</v>
      </c>
      <c r="S1458" s="13">
        <f t="shared" si="90"/>
        <v>40626.069884259261</v>
      </c>
      <c r="T1458">
        <f t="shared" si="91"/>
        <v>2010</v>
      </c>
    </row>
    <row r="1459" spans="1:20" ht="43.2" x14ac:dyDescent="0.3">
      <c r="A1459">
        <v>1607</v>
      </c>
      <c r="B1459" s="3" t="s">
        <v>1608</v>
      </c>
      <c r="C1459" s="3" t="s">
        <v>5717</v>
      </c>
      <c r="D1459" s="6">
        <v>10000</v>
      </c>
      <c r="E1459" s="8">
        <v>14511</v>
      </c>
      <c r="F1459" s="9">
        <f t="shared" si="88"/>
        <v>145</v>
      </c>
      <c r="G1459" t="s">
        <v>8218</v>
      </c>
      <c r="H1459" t="s">
        <v>8223</v>
      </c>
      <c r="I1459" t="s">
        <v>8245</v>
      </c>
      <c r="J1459">
        <v>1339701851</v>
      </c>
      <c r="K1459">
        <v>1337887451</v>
      </c>
      <c r="L1459" t="b">
        <v>0</v>
      </c>
      <c r="M1459">
        <v>205</v>
      </c>
      <c r="N1459" t="b">
        <v>1</v>
      </c>
      <c r="O1459" t="s">
        <v>8274</v>
      </c>
      <c r="P1459" t="s">
        <v>8321</v>
      </c>
      <c r="Q1459" t="s">
        <v>8337</v>
      </c>
      <c r="R1459" s="13">
        <f t="shared" si="89"/>
        <v>41053.80846064815</v>
      </c>
      <c r="S1459" s="13">
        <f t="shared" si="90"/>
        <v>41074.80846064815</v>
      </c>
      <c r="T1459">
        <f t="shared" si="91"/>
        <v>2012</v>
      </c>
    </row>
    <row r="1460" spans="1:20" ht="28.8" x14ac:dyDescent="0.3">
      <c r="A1460">
        <v>1608</v>
      </c>
      <c r="B1460" s="3" t="s">
        <v>1609</v>
      </c>
      <c r="C1460" s="3" t="s">
        <v>5718</v>
      </c>
      <c r="D1460" s="6">
        <v>1200</v>
      </c>
      <c r="E1460" s="8">
        <v>1215</v>
      </c>
      <c r="F1460" s="9">
        <f t="shared" si="88"/>
        <v>101</v>
      </c>
      <c r="G1460" t="s">
        <v>8218</v>
      </c>
      <c r="H1460" t="s">
        <v>8223</v>
      </c>
      <c r="I1460" t="s">
        <v>8245</v>
      </c>
      <c r="J1460">
        <v>1388553960</v>
      </c>
      <c r="K1460">
        <v>1385754986</v>
      </c>
      <c r="L1460" t="b">
        <v>0</v>
      </c>
      <c r="M1460">
        <v>23</v>
      </c>
      <c r="N1460" t="b">
        <v>1</v>
      </c>
      <c r="O1460" t="s">
        <v>8274</v>
      </c>
      <c r="P1460" t="s">
        <v>8321</v>
      </c>
      <c r="Q1460" t="s">
        <v>8337</v>
      </c>
      <c r="R1460" s="13">
        <f t="shared" si="89"/>
        <v>41607.83085648148</v>
      </c>
      <c r="S1460" s="13">
        <f t="shared" si="90"/>
        <v>41640.226388888892</v>
      </c>
      <c r="T1460">
        <f t="shared" si="91"/>
        <v>2013</v>
      </c>
    </row>
    <row r="1461" spans="1:20" ht="43.2" x14ac:dyDescent="0.3">
      <c r="A1461">
        <v>1609</v>
      </c>
      <c r="B1461" s="3" t="s">
        <v>1610</v>
      </c>
      <c r="C1461" s="3" t="s">
        <v>5719</v>
      </c>
      <c r="D1461" s="6">
        <v>1500</v>
      </c>
      <c r="E1461" s="8">
        <v>1775</v>
      </c>
      <c r="F1461" s="9">
        <f t="shared" si="88"/>
        <v>118</v>
      </c>
      <c r="G1461" t="s">
        <v>8218</v>
      </c>
      <c r="H1461" t="s">
        <v>8223</v>
      </c>
      <c r="I1461" t="s">
        <v>8245</v>
      </c>
      <c r="J1461">
        <v>1320220800</v>
      </c>
      <c r="K1461">
        <v>1315612909</v>
      </c>
      <c r="L1461" t="b">
        <v>0</v>
      </c>
      <c r="M1461">
        <v>4</v>
      </c>
      <c r="N1461" t="b">
        <v>1</v>
      </c>
      <c r="O1461" t="s">
        <v>8274</v>
      </c>
      <c r="P1461" t="s">
        <v>8321</v>
      </c>
      <c r="Q1461" t="s">
        <v>8337</v>
      </c>
      <c r="R1461" s="13">
        <f t="shared" si="89"/>
        <v>40796.001261574071</v>
      </c>
      <c r="S1461" s="13">
        <f t="shared" si="90"/>
        <v>40849.333333333336</v>
      </c>
      <c r="T1461">
        <f t="shared" si="91"/>
        <v>2011</v>
      </c>
    </row>
    <row r="1462" spans="1:20" ht="28.8" x14ac:dyDescent="0.3">
      <c r="A1462">
        <v>1610</v>
      </c>
      <c r="B1462" s="3" t="s">
        <v>1611</v>
      </c>
      <c r="C1462" s="3" t="s">
        <v>5720</v>
      </c>
      <c r="D1462" s="6">
        <v>2000</v>
      </c>
      <c r="E1462" s="8">
        <v>5437</v>
      </c>
      <c r="F1462" s="9">
        <f t="shared" si="88"/>
        <v>272</v>
      </c>
      <c r="G1462" t="s">
        <v>8218</v>
      </c>
      <c r="H1462" t="s">
        <v>8223</v>
      </c>
      <c r="I1462" t="s">
        <v>8245</v>
      </c>
      <c r="J1462">
        <v>1355609510</v>
      </c>
      <c r="K1462">
        <v>1353017510</v>
      </c>
      <c r="L1462" t="b">
        <v>0</v>
      </c>
      <c r="M1462">
        <v>112</v>
      </c>
      <c r="N1462" t="b">
        <v>1</v>
      </c>
      <c r="O1462" t="s">
        <v>8274</v>
      </c>
      <c r="P1462" t="s">
        <v>8321</v>
      </c>
      <c r="Q1462" t="s">
        <v>8337</v>
      </c>
      <c r="R1462" s="13">
        <f t="shared" si="89"/>
        <v>41228.924884259257</v>
      </c>
      <c r="S1462" s="13">
        <f t="shared" si="90"/>
        <v>41258.924884259257</v>
      </c>
      <c r="T1462">
        <f t="shared" si="91"/>
        <v>2012</v>
      </c>
    </row>
    <row r="1463" spans="1:20" x14ac:dyDescent="0.3">
      <c r="A1463">
        <v>1611</v>
      </c>
      <c r="B1463" s="3" t="s">
        <v>1612</v>
      </c>
      <c r="C1463" s="3" t="s">
        <v>5721</v>
      </c>
      <c r="D1463" s="6">
        <v>800</v>
      </c>
      <c r="E1463" s="8">
        <v>1001</v>
      </c>
      <c r="F1463" s="9">
        <f t="shared" si="88"/>
        <v>125</v>
      </c>
      <c r="G1463" t="s">
        <v>8218</v>
      </c>
      <c r="H1463" t="s">
        <v>8223</v>
      </c>
      <c r="I1463" t="s">
        <v>8245</v>
      </c>
      <c r="J1463">
        <v>1370390432</v>
      </c>
      <c r="K1463">
        <v>1368576032</v>
      </c>
      <c r="L1463" t="b">
        <v>0</v>
      </c>
      <c r="M1463">
        <v>27</v>
      </c>
      <c r="N1463" t="b">
        <v>1</v>
      </c>
      <c r="O1463" t="s">
        <v>8274</v>
      </c>
      <c r="P1463" t="s">
        <v>8321</v>
      </c>
      <c r="Q1463" t="s">
        <v>8338</v>
      </c>
      <c r="R1463" s="13">
        <f t="shared" si="89"/>
        <v>41409.00037037037</v>
      </c>
      <c r="S1463" s="13">
        <f t="shared" si="90"/>
        <v>41430.00037037037</v>
      </c>
      <c r="T1463">
        <f t="shared" si="91"/>
        <v>2013</v>
      </c>
    </row>
    <row r="1464" spans="1:20" ht="43.2" x14ac:dyDescent="0.3">
      <c r="A1464">
        <v>1612</v>
      </c>
      <c r="B1464" s="3" t="s">
        <v>1613</v>
      </c>
      <c r="C1464" s="3" t="s">
        <v>5722</v>
      </c>
      <c r="D1464" s="6">
        <v>500</v>
      </c>
      <c r="E1464" s="8">
        <v>550</v>
      </c>
      <c r="F1464" s="9">
        <f t="shared" si="88"/>
        <v>110</v>
      </c>
      <c r="G1464" t="s">
        <v>8218</v>
      </c>
      <c r="H1464" t="s">
        <v>8223</v>
      </c>
      <c r="I1464" t="s">
        <v>8245</v>
      </c>
      <c r="J1464">
        <v>1357160384</v>
      </c>
      <c r="K1464">
        <v>1354568384</v>
      </c>
      <c r="L1464" t="b">
        <v>0</v>
      </c>
      <c r="M1464">
        <v>11</v>
      </c>
      <c r="N1464" t="b">
        <v>1</v>
      </c>
      <c r="O1464" t="s">
        <v>8274</v>
      </c>
      <c r="P1464" t="s">
        <v>8321</v>
      </c>
      <c r="Q1464" t="s">
        <v>8338</v>
      </c>
      <c r="R1464" s="13">
        <f t="shared" si="89"/>
        <v>41246.874814814815</v>
      </c>
      <c r="S1464" s="13">
        <f t="shared" si="90"/>
        <v>41276.874814814815</v>
      </c>
      <c r="T1464">
        <f t="shared" si="91"/>
        <v>2012</v>
      </c>
    </row>
    <row r="1465" spans="1:20" ht="43.2" x14ac:dyDescent="0.3">
      <c r="A1465">
        <v>1613</v>
      </c>
      <c r="B1465" s="3" t="s">
        <v>1614</v>
      </c>
      <c r="C1465" s="3" t="s">
        <v>5723</v>
      </c>
      <c r="D1465" s="6">
        <v>1000</v>
      </c>
      <c r="E1465" s="8">
        <v>1015</v>
      </c>
      <c r="F1465" s="9">
        <f t="shared" si="88"/>
        <v>102</v>
      </c>
      <c r="G1465" t="s">
        <v>8218</v>
      </c>
      <c r="H1465" t="s">
        <v>8223</v>
      </c>
      <c r="I1465" t="s">
        <v>8245</v>
      </c>
      <c r="J1465">
        <v>1342921202</v>
      </c>
      <c r="K1465">
        <v>1340329202</v>
      </c>
      <c r="L1465" t="b">
        <v>0</v>
      </c>
      <c r="M1465">
        <v>26</v>
      </c>
      <c r="N1465" t="b">
        <v>1</v>
      </c>
      <c r="O1465" t="s">
        <v>8274</v>
      </c>
      <c r="P1465" t="s">
        <v>8321</v>
      </c>
      <c r="Q1465" t="s">
        <v>8338</v>
      </c>
      <c r="R1465" s="13">
        <f t="shared" si="89"/>
        <v>41082.069467592592</v>
      </c>
      <c r="S1465" s="13">
        <f t="shared" si="90"/>
        <v>41112.069467592592</v>
      </c>
      <c r="T1465">
        <f t="shared" si="91"/>
        <v>2012</v>
      </c>
    </row>
    <row r="1466" spans="1:20" ht="43.2" x14ac:dyDescent="0.3">
      <c r="A1466">
        <v>1614</v>
      </c>
      <c r="B1466" s="3" t="s">
        <v>1615</v>
      </c>
      <c r="C1466" s="3" t="s">
        <v>5724</v>
      </c>
      <c r="D1466" s="6">
        <v>5000</v>
      </c>
      <c r="E1466" s="8">
        <v>5135</v>
      </c>
      <c r="F1466" s="9">
        <f t="shared" si="88"/>
        <v>103</v>
      </c>
      <c r="G1466" t="s">
        <v>8218</v>
      </c>
      <c r="H1466" t="s">
        <v>8223</v>
      </c>
      <c r="I1466" t="s">
        <v>8245</v>
      </c>
      <c r="J1466">
        <v>1407085200</v>
      </c>
      <c r="K1466">
        <v>1401924769</v>
      </c>
      <c r="L1466" t="b">
        <v>0</v>
      </c>
      <c r="M1466">
        <v>77</v>
      </c>
      <c r="N1466" t="b">
        <v>1</v>
      </c>
      <c r="O1466" t="s">
        <v>8274</v>
      </c>
      <c r="P1466" t="s">
        <v>8321</v>
      </c>
      <c r="Q1466" t="s">
        <v>8338</v>
      </c>
      <c r="R1466" s="13">
        <f t="shared" si="89"/>
        <v>41794.981122685182</v>
      </c>
      <c r="S1466" s="13">
        <f t="shared" si="90"/>
        <v>41854.708333333336</v>
      </c>
      <c r="T1466">
        <f t="shared" si="91"/>
        <v>2014</v>
      </c>
    </row>
    <row r="1467" spans="1:20" ht="43.2" x14ac:dyDescent="0.3">
      <c r="A1467">
        <v>1615</v>
      </c>
      <c r="B1467" s="3" t="s">
        <v>1616</v>
      </c>
      <c r="C1467" s="3" t="s">
        <v>5725</v>
      </c>
      <c r="D1467" s="6">
        <v>8000</v>
      </c>
      <c r="E1467" s="8">
        <v>9130</v>
      </c>
      <c r="F1467" s="9">
        <f t="shared" si="88"/>
        <v>114</v>
      </c>
      <c r="G1467" t="s">
        <v>8218</v>
      </c>
      <c r="H1467" t="s">
        <v>8223</v>
      </c>
      <c r="I1467" t="s">
        <v>8245</v>
      </c>
      <c r="J1467">
        <v>1323742396</v>
      </c>
      <c r="K1467">
        <v>1319850796</v>
      </c>
      <c r="L1467" t="b">
        <v>0</v>
      </c>
      <c r="M1467">
        <v>136</v>
      </c>
      <c r="N1467" t="b">
        <v>1</v>
      </c>
      <c r="O1467" t="s">
        <v>8274</v>
      </c>
      <c r="P1467" t="s">
        <v>8321</v>
      </c>
      <c r="Q1467" t="s">
        <v>8338</v>
      </c>
      <c r="R1467" s="13">
        <f t="shared" si="89"/>
        <v>40845.050879629627</v>
      </c>
      <c r="S1467" s="13">
        <f t="shared" si="90"/>
        <v>40890.092546296299</v>
      </c>
      <c r="T1467">
        <f t="shared" si="91"/>
        <v>2011</v>
      </c>
    </row>
    <row r="1468" spans="1:20" ht="43.2" x14ac:dyDescent="0.3">
      <c r="A1468">
        <v>1616</v>
      </c>
      <c r="B1468" s="3" t="s">
        <v>1617</v>
      </c>
      <c r="C1468" s="3" t="s">
        <v>5726</v>
      </c>
      <c r="D1468" s="6">
        <v>10000</v>
      </c>
      <c r="E1468" s="8">
        <v>10420</v>
      </c>
      <c r="F1468" s="9">
        <f t="shared" si="88"/>
        <v>104</v>
      </c>
      <c r="G1468" t="s">
        <v>8218</v>
      </c>
      <c r="H1468" t="s">
        <v>8223</v>
      </c>
      <c r="I1468" t="s">
        <v>8245</v>
      </c>
      <c r="J1468">
        <v>1353621600</v>
      </c>
      <c r="K1468">
        <v>1350061821</v>
      </c>
      <c r="L1468" t="b">
        <v>0</v>
      </c>
      <c r="M1468">
        <v>157</v>
      </c>
      <c r="N1468" t="b">
        <v>1</v>
      </c>
      <c r="O1468" t="s">
        <v>8274</v>
      </c>
      <c r="P1468" t="s">
        <v>8321</v>
      </c>
      <c r="Q1468" t="s">
        <v>8338</v>
      </c>
      <c r="R1468" s="13">
        <f t="shared" si="89"/>
        <v>41194.715520833335</v>
      </c>
      <c r="S1468" s="13">
        <f t="shared" si="90"/>
        <v>41235.916666666664</v>
      </c>
      <c r="T1468">
        <f t="shared" si="91"/>
        <v>2012</v>
      </c>
    </row>
    <row r="1469" spans="1:20" ht="28.8" x14ac:dyDescent="0.3">
      <c r="A1469">
        <v>1617</v>
      </c>
      <c r="B1469" s="3" t="s">
        <v>1618</v>
      </c>
      <c r="C1469" s="3" t="s">
        <v>5727</v>
      </c>
      <c r="D1469" s="6">
        <v>7000</v>
      </c>
      <c r="E1469" s="8">
        <v>10210</v>
      </c>
      <c r="F1469" s="9">
        <f t="shared" si="88"/>
        <v>146</v>
      </c>
      <c r="G1469" t="s">
        <v>8218</v>
      </c>
      <c r="H1469" t="s">
        <v>8223</v>
      </c>
      <c r="I1469" t="s">
        <v>8245</v>
      </c>
      <c r="J1469">
        <v>1383332400</v>
      </c>
      <c r="K1469">
        <v>1380470188</v>
      </c>
      <c r="L1469" t="b">
        <v>0</v>
      </c>
      <c r="M1469">
        <v>158</v>
      </c>
      <c r="N1469" t="b">
        <v>1</v>
      </c>
      <c r="O1469" t="s">
        <v>8274</v>
      </c>
      <c r="P1469" t="s">
        <v>8321</v>
      </c>
      <c r="Q1469" t="s">
        <v>8338</v>
      </c>
      <c r="R1469" s="13">
        <f t="shared" si="89"/>
        <v>41546.664212962962</v>
      </c>
      <c r="S1469" s="13">
        <f t="shared" si="90"/>
        <v>41579.791666666664</v>
      </c>
      <c r="T1469">
        <f t="shared" si="91"/>
        <v>2013</v>
      </c>
    </row>
    <row r="1470" spans="1:20" ht="43.2" x14ac:dyDescent="0.3">
      <c r="A1470">
        <v>1618</v>
      </c>
      <c r="B1470" s="3" t="s">
        <v>1619</v>
      </c>
      <c r="C1470" s="3" t="s">
        <v>5728</v>
      </c>
      <c r="D1470" s="6">
        <v>1500</v>
      </c>
      <c r="E1470" s="8">
        <v>1576</v>
      </c>
      <c r="F1470" s="9">
        <f t="shared" ref="F1470:F1533" si="92">ROUND(E1470/D1470*100,0)</f>
        <v>105</v>
      </c>
      <c r="G1470" t="s">
        <v>8218</v>
      </c>
      <c r="H1470" t="s">
        <v>8223</v>
      </c>
      <c r="I1470" t="s">
        <v>8245</v>
      </c>
      <c r="J1470">
        <v>1362757335</v>
      </c>
      <c r="K1470">
        <v>1359301335</v>
      </c>
      <c r="L1470" t="b">
        <v>0</v>
      </c>
      <c r="M1470">
        <v>27</v>
      </c>
      <c r="N1470" t="b">
        <v>1</v>
      </c>
      <c r="O1470" t="s">
        <v>8274</v>
      </c>
      <c r="P1470" t="s">
        <v>8321</v>
      </c>
      <c r="Q1470" t="s">
        <v>8338</v>
      </c>
      <c r="R1470" s="13">
        <f t="shared" ref="R1470:R1533" si="93">(((K1470/60)/60)/24)+DATE(1970, 1, 1)</f>
        <v>41301.654340277775</v>
      </c>
      <c r="S1470" s="13">
        <f t="shared" ref="S1470:S1533" si="94">(((J1470/60)/60)/24)+DATE(1970, 1, 1)</f>
        <v>41341.654340277775</v>
      </c>
      <c r="T1470">
        <f t="shared" si="91"/>
        <v>2013</v>
      </c>
    </row>
    <row r="1471" spans="1:20" ht="43.2" x14ac:dyDescent="0.3">
      <c r="A1471">
        <v>1619</v>
      </c>
      <c r="B1471" s="3" t="s">
        <v>1620</v>
      </c>
      <c r="C1471" s="3" t="s">
        <v>5729</v>
      </c>
      <c r="D1471" s="6">
        <v>1500</v>
      </c>
      <c r="E1471" s="8">
        <v>2000</v>
      </c>
      <c r="F1471" s="9">
        <f t="shared" si="92"/>
        <v>133</v>
      </c>
      <c r="G1471" t="s">
        <v>8218</v>
      </c>
      <c r="H1471" t="s">
        <v>8223</v>
      </c>
      <c r="I1471" t="s">
        <v>8245</v>
      </c>
      <c r="J1471">
        <v>1410755286</v>
      </c>
      <c r="K1471">
        <v>1408940886</v>
      </c>
      <c r="L1471" t="b">
        <v>0</v>
      </c>
      <c r="M1471">
        <v>23</v>
      </c>
      <c r="N1471" t="b">
        <v>1</v>
      </c>
      <c r="O1471" t="s">
        <v>8274</v>
      </c>
      <c r="P1471" t="s">
        <v>8321</v>
      </c>
      <c r="Q1471" t="s">
        <v>8338</v>
      </c>
      <c r="R1471" s="13">
        <f t="shared" si="93"/>
        <v>41876.18618055556</v>
      </c>
      <c r="S1471" s="13">
        <f t="shared" si="94"/>
        <v>41897.18618055556</v>
      </c>
      <c r="T1471">
        <f t="shared" si="91"/>
        <v>2014</v>
      </c>
    </row>
    <row r="1472" spans="1:20" ht="28.8" x14ac:dyDescent="0.3">
      <c r="A1472">
        <v>1620</v>
      </c>
      <c r="B1472" s="3" t="s">
        <v>1621</v>
      </c>
      <c r="C1472" s="3" t="s">
        <v>5730</v>
      </c>
      <c r="D1472" s="6">
        <v>1000</v>
      </c>
      <c r="E1472" s="8">
        <v>1130</v>
      </c>
      <c r="F1472" s="9">
        <f t="shared" si="92"/>
        <v>113</v>
      </c>
      <c r="G1472" t="s">
        <v>8218</v>
      </c>
      <c r="H1472" t="s">
        <v>8223</v>
      </c>
      <c r="I1472" t="s">
        <v>8245</v>
      </c>
      <c r="J1472">
        <v>1361606940</v>
      </c>
      <c r="K1472">
        <v>1361002140</v>
      </c>
      <c r="L1472" t="b">
        <v>0</v>
      </c>
      <c r="M1472">
        <v>17</v>
      </c>
      <c r="N1472" t="b">
        <v>1</v>
      </c>
      <c r="O1472" t="s">
        <v>8274</v>
      </c>
      <c r="P1472" t="s">
        <v>8321</v>
      </c>
      <c r="Q1472" t="s">
        <v>8338</v>
      </c>
      <c r="R1472" s="13">
        <f t="shared" si="93"/>
        <v>41321.339583333334</v>
      </c>
      <c r="S1472" s="13">
        <f t="shared" si="94"/>
        <v>41328.339583333334</v>
      </c>
      <c r="T1472">
        <f t="shared" si="91"/>
        <v>2013</v>
      </c>
    </row>
    <row r="1473" spans="1:20" ht="43.2" x14ac:dyDescent="0.3">
      <c r="A1473">
        <v>1621</v>
      </c>
      <c r="B1473" s="3" t="s">
        <v>1622</v>
      </c>
      <c r="C1473" s="3" t="s">
        <v>5731</v>
      </c>
      <c r="D1473" s="6">
        <v>5000</v>
      </c>
      <c r="E1473" s="8">
        <v>6060</v>
      </c>
      <c r="F1473" s="9">
        <f t="shared" si="92"/>
        <v>121</v>
      </c>
      <c r="G1473" t="s">
        <v>8218</v>
      </c>
      <c r="H1473" t="s">
        <v>8223</v>
      </c>
      <c r="I1473" t="s">
        <v>8245</v>
      </c>
      <c r="J1473">
        <v>1338177540</v>
      </c>
      <c r="K1473">
        <v>1333550015</v>
      </c>
      <c r="L1473" t="b">
        <v>0</v>
      </c>
      <c r="M1473">
        <v>37</v>
      </c>
      <c r="N1473" t="b">
        <v>1</v>
      </c>
      <c r="O1473" t="s">
        <v>8274</v>
      </c>
      <c r="P1473" t="s">
        <v>8321</v>
      </c>
      <c r="Q1473" t="s">
        <v>8338</v>
      </c>
      <c r="R1473" s="13">
        <f t="shared" si="93"/>
        <v>41003.60665509259</v>
      </c>
      <c r="S1473" s="13">
        <f t="shared" si="94"/>
        <v>41057.165972222225</v>
      </c>
      <c r="T1473">
        <f t="shared" si="91"/>
        <v>2012</v>
      </c>
    </row>
    <row r="1474" spans="1:20" ht="43.2" x14ac:dyDescent="0.3">
      <c r="A1474">
        <v>1622</v>
      </c>
      <c r="B1474" s="3" t="s">
        <v>1623</v>
      </c>
      <c r="C1474" s="3" t="s">
        <v>5732</v>
      </c>
      <c r="D1474" s="6">
        <v>6900</v>
      </c>
      <c r="E1474" s="8">
        <v>7019</v>
      </c>
      <c r="F1474" s="9">
        <f t="shared" si="92"/>
        <v>102</v>
      </c>
      <c r="G1474" t="s">
        <v>8218</v>
      </c>
      <c r="H1474" t="s">
        <v>8223</v>
      </c>
      <c r="I1474" t="s">
        <v>8245</v>
      </c>
      <c r="J1474">
        <v>1418803140</v>
      </c>
      <c r="K1474">
        <v>1415343874</v>
      </c>
      <c r="L1474" t="b">
        <v>0</v>
      </c>
      <c r="M1474">
        <v>65</v>
      </c>
      <c r="N1474" t="b">
        <v>1</v>
      </c>
      <c r="O1474" t="s">
        <v>8274</v>
      </c>
      <c r="P1474" t="s">
        <v>8321</v>
      </c>
      <c r="Q1474" t="s">
        <v>8338</v>
      </c>
      <c r="R1474" s="13">
        <f t="shared" si="93"/>
        <v>41950.29483796296</v>
      </c>
      <c r="S1474" s="13">
        <f t="shared" si="94"/>
        <v>41990.332638888889</v>
      </c>
      <c r="T1474">
        <f t="shared" si="91"/>
        <v>2014</v>
      </c>
    </row>
    <row r="1475" spans="1:20" ht="43.2" x14ac:dyDescent="0.3">
      <c r="A1475">
        <v>1624</v>
      </c>
      <c r="B1475" s="3" t="s">
        <v>1625</v>
      </c>
      <c r="C1475" s="3" t="s">
        <v>5734</v>
      </c>
      <c r="D1475" s="6">
        <v>1000</v>
      </c>
      <c r="E1475" s="8">
        <v>1180</v>
      </c>
      <c r="F1475" s="9">
        <f t="shared" si="92"/>
        <v>118</v>
      </c>
      <c r="G1475" t="s">
        <v>8218</v>
      </c>
      <c r="H1475" t="s">
        <v>8223</v>
      </c>
      <c r="I1475" t="s">
        <v>8245</v>
      </c>
      <c r="J1475">
        <v>1357721335</v>
      </c>
      <c r="K1475">
        <v>1354265335</v>
      </c>
      <c r="L1475" t="b">
        <v>0</v>
      </c>
      <c r="M1475">
        <v>25</v>
      </c>
      <c r="N1475" t="b">
        <v>1</v>
      </c>
      <c r="O1475" t="s">
        <v>8274</v>
      </c>
      <c r="P1475" t="s">
        <v>8321</v>
      </c>
      <c r="Q1475" t="s">
        <v>8338</v>
      </c>
      <c r="R1475" s="13">
        <f t="shared" si="93"/>
        <v>41243.367303240739</v>
      </c>
      <c r="S1475" s="13">
        <f t="shared" si="94"/>
        <v>41283.367303240739</v>
      </c>
      <c r="T1475">
        <f t="shared" ref="T1475:T1538" si="95">YEAR(R1475)</f>
        <v>2012</v>
      </c>
    </row>
    <row r="1476" spans="1:20" ht="57.6" x14ac:dyDescent="0.3">
      <c r="A1476">
        <v>1625</v>
      </c>
      <c r="B1476" s="3" t="s">
        <v>1626</v>
      </c>
      <c r="C1476" s="3" t="s">
        <v>5735</v>
      </c>
      <c r="D1476" s="6">
        <v>7500</v>
      </c>
      <c r="E1476" s="8">
        <v>11650</v>
      </c>
      <c r="F1476" s="9">
        <f t="shared" si="92"/>
        <v>155</v>
      </c>
      <c r="G1476" t="s">
        <v>8218</v>
      </c>
      <c r="H1476" t="s">
        <v>8223</v>
      </c>
      <c r="I1476" t="s">
        <v>8245</v>
      </c>
      <c r="J1476">
        <v>1347382053</v>
      </c>
      <c r="K1476">
        <v>1344962853</v>
      </c>
      <c r="L1476" t="b">
        <v>0</v>
      </c>
      <c r="M1476">
        <v>104</v>
      </c>
      <c r="N1476" t="b">
        <v>1</v>
      </c>
      <c r="O1476" t="s">
        <v>8274</v>
      </c>
      <c r="P1476" t="s">
        <v>8321</v>
      </c>
      <c r="Q1476" t="s">
        <v>8338</v>
      </c>
      <c r="R1476" s="13">
        <f t="shared" si="93"/>
        <v>41135.699687500004</v>
      </c>
      <c r="S1476" s="13">
        <f t="shared" si="94"/>
        <v>41163.699687500004</v>
      </c>
      <c r="T1476">
        <f t="shared" si="95"/>
        <v>2012</v>
      </c>
    </row>
    <row r="1477" spans="1:20" ht="43.2" x14ac:dyDescent="0.3">
      <c r="A1477">
        <v>1626</v>
      </c>
      <c r="B1477" s="3" t="s">
        <v>1627</v>
      </c>
      <c r="C1477" s="3" t="s">
        <v>5736</v>
      </c>
      <c r="D1477" s="6">
        <v>8000</v>
      </c>
      <c r="E1477" s="8">
        <v>8095</v>
      </c>
      <c r="F1477" s="9">
        <f t="shared" si="92"/>
        <v>101</v>
      </c>
      <c r="G1477" t="s">
        <v>8218</v>
      </c>
      <c r="H1477" t="s">
        <v>8223</v>
      </c>
      <c r="I1477" t="s">
        <v>8245</v>
      </c>
      <c r="J1477">
        <v>1385932867</v>
      </c>
      <c r="K1477">
        <v>1383337267</v>
      </c>
      <c r="L1477" t="b">
        <v>0</v>
      </c>
      <c r="M1477">
        <v>108</v>
      </c>
      <c r="N1477" t="b">
        <v>1</v>
      </c>
      <c r="O1477" t="s">
        <v>8274</v>
      </c>
      <c r="P1477" t="s">
        <v>8321</v>
      </c>
      <c r="Q1477" t="s">
        <v>8338</v>
      </c>
      <c r="R1477" s="13">
        <f t="shared" si="93"/>
        <v>41579.847997685189</v>
      </c>
      <c r="S1477" s="13">
        <f t="shared" si="94"/>
        <v>41609.889664351853</v>
      </c>
      <c r="T1477">
        <f t="shared" si="95"/>
        <v>2013</v>
      </c>
    </row>
    <row r="1478" spans="1:20" ht="43.2" x14ac:dyDescent="0.3">
      <c r="A1478">
        <v>1627</v>
      </c>
      <c r="B1478" s="3" t="s">
        <v>1628</v>
      </c>
      <c r="C1478" s="3" t="s">
        <v>5737</v>
      </c>
      <c r="D1478" s="6">
        <v>2000</v>
      </c>
      <c r="E1478" s="8">
        <v>2340</v>
      </c>
      <c r="F1478" s="9">
        <f t="shared" si="92"/>
        <v>117</v>
      </c>
      <c r="G1478" t="s">
        <v>8218</v>
      </c>
      <c r="H1478" t="s">
        <v>8223</v>
      </c>
      <c r="I1478" t="s">
        <v>8245</v>
      </c>
      <c r="J1478">
        <v>1353905940</v>
      </c>
      <c r="K1478">
        <v>1351011489</v>
      </c>
      <c r="L1478" t="b">
        <v>0</v>
      </c>
      <c r="M1478">
        <v>38</v>
      </c>
      <c r="N1478" t="b">
        <v>1</v>
      </c>
      <c r="O1478" t="s">
        <v>8274</v>
      </c>
      <c r="P1478" t="s">
        <v>8321</v>
      </c>
      <c r="Q1478" t="s">
        <v>8338</v>
      </c>
      <c r="R1478" s="13">
        <f t="shared" si="93"/>
        <v>41205.707048611112</v>
      </c>
      <c r="S1478" s="13">
        <f t="shared" si="94"/>
        <v>41239.207638888889</v>
      </c>
      <c r="T1478">
        <f t="shared" si="95"/>
        <v>2012</v>
      </c>
    </row>
    <row r="1479" spans="1:20" ht="28.8" x14ac:dyDescent="0.3">
      <c r="A1479">
        <v>1628</v>
      </c>
      <c r="B1479" s="3" t="s">
        <v>1629</v>
      </c>
      <c r="C1479" s="3" t="s">
        <v>5738</v>
      </c>
      <c r="D1479" s="6">
        <v>4000</v>
      </c>
      <c r="E1479" s="8">
        <v>4037</v>
      </c>
      <c r="F1479" s="9">
        <f t="shared" si="92"/>
        <v>101</v>
      </c>
      <c r="G1479" t="s">
        <v>8218</v>
      </c>
      <c r="H1479" t="s">
        <v>8223</v>
      </c>
      <c r="I1479" t="s">
        <v>8245</v>
      </c>
      <c r="J1479">
        <v>1403026882</v>
      </c>
      <c r="K1479">
        <v>1400175682</v>
      </c>
      <c r="L1479" t="b">
        <v>0</v>
      </c>
      <c r="M1479">
        <v>88</v>
      </c>
      <c r="N1479" t="b">
        <v>1</v>
      </c>
      <c r="O1479" t="s">
        <v>8274</v>
      </c>
      <c r="P1479" t="s">
        <v>8321</v>
      </c>
      <c r="Q1479" t="s">
        <v>8338</v>
      </c>
      <c r="R1479" s="13">
        <f t="shared" si="93"/>
        <v>41774.737060185187</v>
      </c>
      <c r="S1479" s="13">
        <f t="shared" si="94"/>
        <v>41807.737060185187</v>
      </c>
      <c r="T1479">
        <f t="shared" si="95"/>
        <v>2014</v>
      </c>
    </row>
    <row r="1480" spans="1:20" ht="28.8" x14ac:dyDescent="0.3">
      <c r="A1480">
        <v>1629</v>
      </c>
      <c r="B1480" s="3" t="s">
        <v>1630</v>
      </c>
      <c r="C1480" s="3" t="s">
        <v>5739</v>
      </c>
      <c r="D1480" s="6">
        <v>6000</v>
      </c>
      <c r="E1480" s="8">
        <v>6220</v>
      </c>
      <c r="F1480" s="9">
        <f t="shared" si="92"/>
        <v>104</v>
      </c>
      <c r="G1480" t="s">
        <v>8218</v>
      </c>
      <c r="H1480" t="s">
        <v>8223</v>
      </c>
      <c r="I1480" t="s">
        <v>8245</v>
      </c>
      <c r="J1480">
        <v>1392929333</v>
      </c>
      <c r="K1480">
        <v>1389041333</v>
      </c>
      <c r="L1480" t="b">
        <v>0</v>
      </c>
      <c r="M1480">
        <v>82</v>
      </c>
      <c r="N1480" t="b">
        <v>1</v>
      </c>
      <c r="O1480" t="s">
        <v>8274</v>
      </c>
      <c r="P1480" t="s">
        <v>8321</v>
      </c>
      <c r="Q1480" t="s">
        <v>8338</v>
      </c>
      <c r="R1480" s="13">
        <f t="shared" si="93"/>
        <v>41645.867280092592</v>
      </c>
      <c r="S1480" s="13">
        <f t="shared" si="94"/>
        <v>41690.867280092592</v>
      </c>
      <c r="T1480">
        <f t="shared" si="95"/>
        <v>2014</v>
      </c>
    </row>
    <row r="1481" spans="1:20" ht="43.2" x14ac:dyDescent="0.3">
      <c r="A1481">
        <v>1630</v>
      </c>
      <c r="B1481" s="3" t="s">
        <v>1631</v>
      </c>
      <c r="C1481" s="3" t="s">
        <v>5740</v>
      </c>
      <c r="D1481" s="6">
        <v>4000</v>
      </c>
      <c r="E1481" s="8">
        <v>10610</v>
      </c>
      <c r="F1481" s="9">
        <f t="shared" si="92"/>
        <v>265</v>
      </c>
      <c r="G1481" t="s">
        <v>8218</v>
      </c>
      <c r="H1481" t="s">
        <v>8223</v>
      </c>
      <c r="I1481" t="s">
        <v>8245</v>
      </c>
      <c r="J1481">
        <v>1330671540</v>
      </c>
      <c r="K1481">
        <v>1328040375</v>
      </c>
      <c r="L1481" t="b">
        <v>0</v>
      </c>
      <c r="M1481">
        <v>126</v>
      </c>
      <c r="N1481" t="b">
        <v>1</v>
      </c>
      <c r="O1481" t="s">
        <v>8274</v>
      </c>
      <c r="P1481" t="s">
        <v>8321</v>
      </c>
      <c r="Q1481" t="s">
        <v>8338</v>
      </c>
      <c r="R1481" s="13">
        <f t="shared" si="93"/>
        <v>40939.837673611109</v>
      </c>
      <c r="S1481" s="13">
        <f t="shared" si="94"/>
        <v>40970.290972222225</v>
      </c>
      <c r="T1481">
        <f t="shared" si="95"/>
        <v>2012</v>
      </c>
    </row>
    <row r="1482" spans="1:20" ht="43.2" x14ac:dyDescent="0.3">
      <c r="A1482">
        <v>1631</v>
      </c>
      <c r="B1482" s="3" t="s">
        <v>1632</v>
      </c>
      <c r="C1482" s="3" t="s">
        <v>5741</v>
      </c>
      <c r="D1482" s="6">
        <v>10000</v>
      </c>
      <c r="E1482" s="8">
        <v>15591</v>
      </c>
      <c r="F1482" s="9">
        <f t="shared" si="92"/>
        <v>156</v>
      </c>
      <c r="G1482" t="s">
        <v>8218</v>
      </c>
      <c r="H1482" t="s">
        <v>8223</v>
      </c>
      <c r="I1482" t="s">
        <v>8245</v>
      </c>
      <c r="J1482">
        <v>1350074261</v>
      </c>
      <c r="K1482">
        <v>1347482261</v>
      </c>
      <c r="L1482" t="b">
        <v>0</v>
      </c>
      <c r="M1482">
        <v>133</v>
      </c>
      <c r="N1482" t="b">
        <v>1</v>
      </c>
      <c r="O1482" t="s">
        <v>8274</v>
      </c>
      <c r="P1482" t="s">
        <v>8321</v>
      </c>
      <c r="Q1482" t="s">
        <v>8338</v>
      </c>
      <c r="R1482" s="13">
        <f t="shared" si="93"/>
        <v>41164.859502314815</v>
      </c>
      <c r="S1482" s="13">
        <f t="shared" si="94"/>
        <v>41194.859502314815</v>
      </c>
      <c r="T1482">
        <f t="shared" si="95"/>
        <v>2012</v>
      </c>
    </row>
    <row r="1483" spans="1:20" ht="43.2" x14ac:dyDescent="0.3">
      <c r="A1483">
        <v>1632</v>
      </c>
      <c r="B1483" s="3" t="s">
        <v>1633</v>
      </c>
      <c r="C1483" s="3" t="s">
        <v>5742</v>
      </c>
      <c r="D1483" s="6">
        <v>4000</v>
      </c>
      <c r="E1483" s="8">
        <v>4065</v>
      </c>
      <c r="F1483" s="9">
        <f t="shared" si="92"/>
        <v>102</v>
      </c>
      <c r="G1483" t="s">
        <v>8218</v>
      </c>
      <c r="H1483" t="s">
        <v>8223</v>
      </c>
      <c r="I1483" t="s">
        <v>8245</v>
      </c>
      <c r="J1483">
        <v>1316851854</v>
      </c>
      <c r="K1483">
        <v>1311667854</v>
      </c>
      <c r="L1483" t="b">
        <v>0</v>
      </c>
      <c r="M1483">
        <v>47</v>
      </c>
      <c r="N1483" t="b">
        <v>1</v>
      </c>
      <c r="O1483" t="s">
        <v>8274</v>
      </c>
      <c r="P1483" t="s">
        <v>8321</v>
      </c>
      <c r="Q1483" t="s">
        <v>8320</v>
      </c>
      <c r="R1483" s="13">
        <f t="shared" si="93"/>
        <v>40750.340902777774</v>
      </c>
      <c r="S1483" s="13">
        <f t="shared" si="94"/>
        <v>40810.340902777774</v>
      </c>
      <c r="T1483">
        <f t="shared" si="95"/>
        <v>2011</v>
      </c>
    </row>
    <row r="1484" spans="1:20" ht="43.2" x14ac:dyDescent="0.3">
      <c r="A1484">
        <v>1633</v>
      </c>
      <c r="B1484" s="3" t="s">
        <v>1634</v>
      </c>
      <c r="C1484" s="3" t="s">
        <v>5743</v>
      </c>
      <c r="D1484" s="6">
        <v>10000</v>
      </c>
      <c r="E1484" s="8">
        <v>10000</v>
      </c>
      <c r="F1484" s="9">
        <f t="shared" si="92"/>
        <v>100</v>
      </c>
      <c r="G1484" t="s">
        <v>8218</v>
      </c>
      <c r="H1484" t="s">
        <v>8223</v>
      </c>
      <c r="I1484" t="s">
        <v>8245</v>
      </c>
      <c r="J1484">
        <v>1326690000</v>
      </c>
      <c r="K1484">
        <v>1324329156</v>
      </c>
      <c r="L1484" t="b">
        <v>0</v>
      </c>
      <c r="M1484">
        <v>58</v>
      </c>
      <c r="N1484" t="b">
        <v>1</v>
      </c>
      <c r="O1484" t="s">
        <v>8274</v>
      </c>
      <c r="P1484" t="s">
        <v>8321</v>
      </c>
      <c r="Q1484" t="s">
        <v>8320</v>
      </c>
      <c r="R1484" s="13">
        <f t="shared" si="93"/>
        <v>40896.883750000001</v>
      </c>
      <c r="S1484" s="13">
        <f t="shared" si="94"/>
        <v>40924.208333333336</v>
      </c>
      <c r="T1484">
        <f t="shared" si="95"/>
        <v>2011</v>
      </c>
    </row>
    <row r="1485" spans="1:20" ht="43.2" x14ac:dyDescent="0.3">
      <c r="A1485">
        <v>1634</v>
      </c>
      <c r="B1485" s="3" t="s">
        <v>1635</v>
      </c>
      <c r="C1485" s="3" t="s">
        <v>5744</v>
      </c>
      <c r="D1485" s="6">
        <v>2000</v>
      </c>
      <c r="E1485" s="8">
        <v>2010</v>
      </c>
      <c r="F1485" s="9">
        <f t="shared" si="92"/>
        <v>101</v>
      </c>
      <c r="G1485" t="s">
        <v>8218</v>
      </c>
      <c r="H1485" t="s">
        <v>8223</v>
      </c>
      <c r="I1485" t="s">
        <v>8245</v>
      </c>
      <c r="J1485">
        <v>1306994340</v>
      </c>
      <c r="K1485">
        <v>1303706001</v>
      </c>
      <c r="L1485" t="b">
        <v>0</v>
      </c>
      <c r="M1485">
        <v>32</v>
      </c>
      <c r="N1485" t="b">
        <v>1</v>
      </c>
      <c r="O1485" t="s">
        <v>8274</v>
      </c>
      <c r="P1485" t="s">
        <v>8321</v>
      </c>
      <c r="Q1485" t="s">
        <v>8320</v>
      </c>
      <c r="R1485" s="13">
        <f t="shared" si="93"/>
        <v>40658.189826388887</v>
      </c>
      <c r="S1485" s="13">
        <f t="shared" si="94"/>
        <v>40696.249305555553</v>
      </c>
      <c r="T1485">
        <f t="shared" si="95"/>
        <v>2011</v>
      </c>
    </row>
    <row r="1486" spans="1:20" ht="57.6" x14ac:dyDescent="0.3">
      <c r="A1486">
        <v>1635</v>
      </c>
      <c r="B1486" s="3" t="s">
        <v>1636</v>
      </c>
      <c r="C1486" s="3" t="s">
        <v>5745</v>
      </c>
      <c r="D1486" s="6">
        <v>2000</v>
      </c>
      <c r="E1486" s="8">
        <v>2506</v>
      </c>
      <c r="F1486" s="9">
        <f t="shared" si="92"/>
        <v>125</v>
      </c>
      <c r="G1486" t="s">
        <v>8218</v>
      </c>
      <c r="H1486" t="s">
        <v>8223</v>
      </c>
      <c r="I1486" t="s">
        <v>8245</v>
      </c>
      <c r="J1486">
        <v>1468270261</v>
      </c>
      <c r="K1486">
        <v>1463086261</v>
      </c>
      <c r="L1486" t="b">
        <v>0</v>
      </c>
      <c r="M1486">
        <v>37</v>
      </c>
      <c r="N1486" t="b">
        <v>1</v>
      </c>
      <c r="O1486" t="s">
        <v>8274</v>
      </c>
      <c r="P1486" t="s">
        <v>8321</v>
      </c>
      <c r="Q1486" t="s">
        <v>8320</v>
      </c>
      <c r="R1486" s="13">
        <f t="shared" si="93"/>
        <v>42502.868761574078</v>
      </c>
      <c r="S1486" s="13">
        <f t="shared" si="94"/>
        <v>42562.868761574078</v>
      </c>
      <c r="T1486">
        <f t="shared" si="95"/>
        <v>2016</v>
      </c>
    </row>
    <row r="1487" spans="1:20" ht="43.2" x14ac:dyDescent="0.3">
      <c r="A1487">
        <v>1636</v>
      </c>
      <c r="B1487" s="3" t="s">
        <v>1637</v>
      </c>
      <c r="C1487" s="3" t="s">
        <v>5746</v>
      </c>
      <c r="D1487" s="6">
        <v>4500</v>
      </c>
      <c r="E1487" s="8">
        <v>4660</v>
      </c>
      <c r="F1487" s="9">
        <f t="shared" si="92"/>
        <v>104</v>
      </c>
      <c r="G1487" t="s">
        <v>8218</v>
      </c>
      <c r="H1487" t="s">
        <v>8223</v>
      </c>
      <c r="I1487" t="s">
        <v>8245</v>
      </c>
      <c r="J1487">
        <v>1307851200</v>
      </c>
      <c r="K1487">
        <v>1304129088</v>
      </c>
      <c r="L1487" t="b">
        <v>0</v>
      </c>
      <c r="M1487">
        <v>87</v>
      </c>
      <c r="N1487" t="b">
        <v>1</v>
      </c>
      <c r="O1487" t="s">
        <v>8274</v>
      </c>
      <c r="P1487" t="s">
        <v>8321</v>
      </c>
      <c r="Q1487" t="s">
        <v>8320</v>
      </c>
      <c r="R1487" s="13">
        <f t="shared" si="93"/>
        <v>40663.08666666667</v>
      </c>
      <c r="S1487" s="13">
        <f t="shared" si="94"/>
        <v>40706.166666666664</v>
      </c>
      <c r="T1487">
        <f t="shared" si="95"/>
        <v>2011</v>
      </c>
    </row>
    <row r="1488" spans="1:20" ht="43.2" x14ac:dyDescent="0.3">
      <c r="A1488">
        <v>1637</v>
      </c>
      <c r="B1488" s="3" t="s">
        <v>1638</v>
      </c>
      <c r="C1488" s="3" t="s">
        <v>5747</v>
      </c>
      <c r="D1488" s="6">
        <v>500</v>
      </c>
      <c r="E1488" s="8">
        <v>519</v>
      </c>
      <c r="F1488" s="9">
        <f t="shared" si="92"/>
        <v>104</v>
      </c>
      <c r="G1488" t="s">
        <v>8218</v>
      </c>
      <c r="H1488" t="s">
        <v>8223</v>
      </c>
      <c r="I1488" t="s">
        <v>8245</v>
      </c>
      <c r="J1488">
        <v>1262302740</v>
      </c>
      <c r="K1488">
        <v>1257444140</v>
      </c>
      <c r="L1488" t="b">
        <v>0</v>
      </c>
      <c r="M1488">
        <v>15</v>
      </c>
      <c r="N1488" t="b">
        <v>1</v>
      </c>
      <c r="O1488" t="s">
        <v>8274</v>
      </c>
      <c r="P1488" t="s">
        <v>8321</v>
      </c>
      <c r="Q1488" t="s">
        <v>8320</v>
      </c>
      <c r="R1488" s="13">
        <f t="shared" si="93"/>
        <v>40122.751620370371</v>
      </c>
      <c r="S1488" s="13">
        <f t="shared" si="94"/>
        <v>40178.98541666667</v>
      </c>
      <c r="T1488">
        <f t="shared" si="95"/>
        <v>2009</v>
      </c>
    </row>
    <row r="1489" spans="1:20" ht="28.8" x14ac:dyDescent="0.3">
      <c r="A1489">
        <v>1638</v>
      </c>
      <c r="B1489" s="3" t="s">
        <v>1639</v>
      </c>
      <c r="C1489" s="3" t="s">
        <v>5748</v>
      </c>
      <c r="D1489" s="6">
        <v>1000</v>
      </c>
      <c r="E1489" s="8">
        <v>1050</v>
      </c>
      <c r="F1489" s="9">
        <f t="shared" si="92"/>
        <v>105</v>
      </c>
      <c r="G1489" t="s">
        <v>8218</v>
      </c>
      <c r="H1489" t="s">
        <v>8223</v>
      </c>
      <c r="I1489" t="s">
        <v>8245</v>
      </c>
      <c r="J1489">
        <v>1362086700</v>
      </c>
      <c r="K1489">
        <v>1358180968</v>
      </c>
      <c r="L1489" t="b">
        <v>0</v>
      </c>
      <c r="M1489">
        <v>27</v>
      </c>
      <c r="N1489" t="b">
        <v>1</v>
      </c>
      <c r="O1489" t="s">
        <v>8274</v>
      </c>
      <c r="P1489" t="s">
        <v>8321</v>
      </c>
      <c r="Q1489" t="s">
        <v>8320</v>
      </c>
      <c r="R1489" s="13">
        <f t="shared" si="93"/>
        <v>41288.68712962963</v>
      </c>
      <c r="S1489" s="13">
        <f t="shared" si="94"/>
        <v>41333.892361111109</v>
      </c>
      <c r="T1489">
        <f t="shared" si="95"/>
        <v>2013</v>
      </c>
    </row>
    <row r="1490" spans="1:20" ht="43.2" x14ac:dyDescent="0.3">
      <c r="A1490">
        <v>1639</v>
      </c>
      <c r="B1490" s="3" t="s">
        <v>1640</v>
      </c>
      <c r="C1490" s="3" t="s">
        <v>5749</v>
      </c>
      <c r="D1490" s="6">
        <v>1800</v>
      </c>
      <c r="E1490" s="8">
        <v>1800</v>
      </c>
      <c r="F1490" s="9">
        <f t="shared" si="92"/>
        <v>100</v>
      </c>
      <c r="G1490" t="s">
        <v>8218</v>
      </c>
      <c r="H1490" t="s">
        <v>8223</v>
      </c>
      <c r="I1490" t="s">
        <v>8245</v>
      </c>
      <c r="J1490">
        <v>1330789165</v>
      </c>
      <c r="K1490">
        <v>1328197165</v>
      </c>
      <c r="L1490" t="b">
        <v>0</v>
      </c>
      <c r="M1490">
        <v>19</v>
      </c>
      <c r="N1490" t="b">
        <v>1</v>
      </c>
      <c r="O1490" t="s">
        <v>8274</v>
      </c>
      <c r="P1490" t="s">
        <v>8321</v>
      </c>
      <c r="Q1490" t="s">
        <v>8320</v>
      </c>
      <c r="R1490" s="13">
        <f t="shared" si="93"/>
        <v>40941.652372685188</v>
      </c>
      <c r="S1490" s="13">
        <f t="shared" si="94"/>
        <v>40971.652372685188</v>
      </c>
      <c r="T1490">
        <f t="shared" si="95"/>
        <v>2012</v>
      </c>
    </row>
    <row r="1491" spans="1:20" ht="43.2" x14ac:dyDescent="0.3">
      <c r="A1491">
        <v>1640</v>
      </c>
      <c r="B1491" s="3" t="s">
        <v>1641</v>
      </c>
      <c r="C1491" s="3" t="s">
        <v>5750</v>
      </c>
      <c r="D1491" s="6">
        <v>400</v>
      </c>
      <c r="E1491" s="8">
        <v>679.44</v>
      </c>
      <c r="F1491" s="9">
        <f t="shared" si="92"/>
        <v>170</v>
      </c>
      <c r="G1491" t="s">
        <v>8218</v>
      </c>
      <c r="H1491" t="s">
        <v>8223</v>
      </c>
      <c r="I1491" t="s">
        <v>8245</v>
      </c>
      <c r="J1491">
        <v>1280800740</v>
      </c>
      <c r="K1491">
        <v>1279603955</v>
      </c>
      <c r="L1491" t="b">
        <v>0</v>
      </c>
      <c r="M1491">
        <v>17</v>
      </c>
      <c r="N1491" t="b">
        <v>1</v>
      </c>
      <c r="O1491" t="s">
        <v>8274</v>
      </c>
      <c r="P1491" t="s">
        <v>8321</v>
      </c>
      <c r="Q1491" t="s">
        <v>8320</v>
      </c>
      <c r="R1491" s="13">
        <f t="shared" si="93"/>
        <v>40379.23096064815</v>
      </c>
      <c r="S1491" s="13">
        <f t="shared" si="94"/>
        <v>40393.082638888889</v>
      </c>
      <c r="T1491">
        <f t="shared" si="95"/>
        <v>2010</v>
      </c>
    </row>
    <row r="1492" spans="1:20" ht="28.8" x14ac:dyDescent="0.3">
      <c r="A1492">
        <v>1641</v>
      </c>
      <c r="B1492" s="3" t="s">
        <v>1642</v>
      </c>
      <c r="C1492" s="3" t="s">
        <v>5751</v>
      </c>
      <c r="D1492" s="6">
        <v>2500</v>
      </c>
      <c r="E1492" s="8">
        <v>2535</v>
      </c>
      <c r="F1492" s="9">
        <f t="shared" si="92"/>
        <v>101</v>
      </c>
      <c r="G1492" t="s">
        <v>8218</v>
      </c>
      <c r="H1492" t="s">
        <v>8223</v>
      </c>
      <c r="I1492" t="s">
        <v>8245</v>
      </c>
      <c r="J1492">
        <v>1418998744</v>
      </c>
      <c r="K1492">
        <v>1416406744</v>
      </c>
      <c r="L1492" t="b">
        <v>0</v>
      </c>
      <c r="M1492">
        <v>26</v>
      </c>
      <c r="N1492" t="b">
        <v>1</v>
      </c>
      <c r="O1492" t="s">
        <v>8290</v>
      </c>
      <c r="P1492" t="s">
        <v>8321</v>
      </c>
      <c r="Q1492" t="s">
        <v>8320</v>
      </c>
      <c r="R1492" s="13">
        <f t="shared" si="93"/>
        <v>41962.596574074079</v>
      </c>
      <c r="S1492" s="13">
        <f t="shared" si="94"/>
        <v>41992.596574074079</v>
      </c>
      <c r="T1492">
        <f t="shared" si="95"/>
        <v>2014</v>
      </c>
    </row>
    <row r="1493" spans="1:20" ht="43.2" x14ac:dyDescent="0.3">
      <c r="A1493">
        <v>1642</v>
      </c>
      <c r="B1493" s="3" t="s">
        <v>1643</v>
      </c>
      <c r="C1493" s="3" t="s">
        <v>5752</v>
      </c>
      <c r="D1493" s="6">
        <v>1200</v>
      </c>
      <c r="E1493" s="8">
        <v>1200</v>
      </c>
      <c r="F1493" s="9">
        <f t="shared" si="92"/>
        <v>100</v>
      </c>
      <c r="G1493" t="s">
        <v>8218</v>
      </c>
      <c r="H1493" t="s">
        <v>8223</v>
      </c>
      <c r="I1493" t="s">
        <v>8245</v>
      </c>
      <c r="J1493">
        <v>1308011727</v>
      </c>
      <c r="K1493">
        <v>1306283727</v>
      </c>
      <c r="L1493" t="b">
        <v>0</v>
      </c>
      <c r="M1493">
        <v>28</v>
      </c>
      <c r="N1493" t="b">
        <v>1</v>
      </c>
      <c r="O1493" t="s">
        <v>8290</v>
      </c>
      <c r="P1493" t="s">
        <v>8321</v>
      </c>
      <c r="Q1493" t="s">
        <v>8320</v>
      </c>
      <c r="R1493" s="13">
        <f t="shared" si="93"/>
        <v>40688.024618055555</v>
      </c>
      <c r="S1493" s="13">
        <f t="shared" si="94"/>
        <v>40708.024618055555</v>
      </c>
      <c r="T1493">
        <f t="shared" si="95"/>
        <v>2011</v>
      </c>
    </row>
    <row r="1494" spans="1:20" ht="28.8" x14ac:dyDescent="0.3">
      <c r="A1494">
        <v>1643</v>
      </c>
      <c r="B1494" s="3" t="s">
        <v>1644</v>
      </c>
      <c r="C1494" s="3" t="s">
        <v>5753</v>
      </c>
      <c r="D1494" s="6">
        <v>5000</v>
      </c>
      <c r="E1494" s="8">
        <v>6235</v>
      </c>
      <c r="F1494" s="9">
        <f t="shared" si="92"/>
        <v>125</v>
      </c>
      <c r="G1494" t="s">
        <v>8218</v>
      </c>
      <c r="H1494" t="s">
        <v>8223</v>
      </c>
      <c r="I1494" t="s">
        <v>8245</v>
      </c>
      <c r="J1494">
        <v>1348516012</v>
      </c>
      <c r="K1494">
        <v>1345924012</v>
      </c>
      <c r="L1494" t="b">
        <v>0</v>
      </c>
      <c r="M1494">
        <v>37</v>
      </c>
      <c r="N1494" t="b">
        <v>1</v>
      </c>
      <c r="O1494" t="s">
        <v>8290</v>
      </c>
      <c r="P1494" t="s">
        <v>8321</v>
      </c>
      <c r="Q1494" t="s">
        <v>8320</v>
      </c>
      <c r="R1494" s="13">
        <f t="shared" si="93"/>
        <v>41146.824212962965</v>
      </c>
      <c r="S1494" s="13">
        <f t="shared" si="94"/>
        <v>41176.824212962965</v>
      </c>
      <c r="T1494">
        <f t="shared" si="95"/>
        <v>2012</v>
      </c>
    </row>
    <row r="1495" spans="1:20" ht="43.2" x14ac:dyDescent="0.3">
      <c r="A1495">
        <v>1644</v>
      </c>
      <c r="B1495" s="3" t="s">
        <v>1645</v>
      </c>
      <c r="C1495" s="3" t="s">
        <v>5754</v>
      </c>
      <c r="D1495" s="6">
        <v>10000</v>
      </c>
      <c r="E1495" s="8">
        <v>10950</v>
      </c>
      <c r="F1495" s="9">
        <f t="shared" si="92"/>
        <v>110</v>
      </c>
      <c r="G1495" t="s">
        <v>8218</v>
      </c>
      <c r="H1495" t="s">
        <v>8223</v>
      </c>
      <c r="I1495" t="s">
        <v>8245</v>
      </c>
      <c r="J1495">
        <v>1353551160</v>
      </c>
      <c r="K1495">
        <v>1348363560</v>
      </c>
      <c r="L1495" t="b">
        <v>0</v>
      </c>
      <c r="M1495">
        <v>128</v>
      </c>
      <c r="N1495" t="b">
        <v>1</v>
      </c>
      <c r="O1495" t="s">
        <v>8290</v>
      </c>
      <c r="P1495" t="s">
        <v>8321</v>
      </c>
      <c r="Q1495" t="s">
        <v>8320</v>
      </c>
      <c r="R1495" s="13">
        <f t="shared" si="93"/>
        <v>41175.05972222222</v>
      </c>
      <c r="S1495" s="13">
        <f t="shared" si="94"/>
        <v>41235.101388888892</v>
      </c>
      <c r="T1495">
        <f t="shared" si="95"/>
        <v>2012</v>
      </c>
    </row>
    <row r="1496" spans="1:20" ht="43.2" x14ac:dyDescent="0.3">
      <c r="A1496">
        <v>1645</v>
      </c>
      <c r="B1496" s="3" t="s">
        <v>1646</v>
      </c>
      <c r="C1496" s="3" t="s">
        <v>5755</v>
      </c>
      <c r="D1496" s="6">
        <v>5000</v>
      </c>
      <c r="E1496" s="8">
        <v>5540</v>
      </c>
      <c r="F1496" s="9">
        <f t="shared" si="92"/>
        <v>111</v>
      </c>
      <c r="G1496" t="s">
        <v>8218</v>
      </c>
      <c r="H1496" t="s">
        <v>8223</v>
      </c>
      <c r="I1496" t="s">
        <v>8245</v>
      </c>
      <c r="J1496">
        <v>1379515740</v>
      </c>
      <c r="K1496">
        <v>1378306140</v>
      </c>
      <c r="L1496" t="b">
        <v>0</v>
      </c>
      <c r="M1496">
        <v>10</v>
      </c>
      <c r="N1496" t="b">
        <v>1</v>
      </c>
      <c r="O1496" t="s">
        <v>8290</v>
      </c>
      <c r="P1496" t="s">
        <v>8321</v>
      </c>
      <c r="Q1496" t="s">
        <v>8320</v>
      </c>
      <c r="R1496" s="13">
        <f t="shared" si="93"/>
        <v>41521.617361111108</v>
      </c>
      <c r="S1496" s="13">
        <f t="shared" si="94"/>
        <v>41535.617361111108</v>
      </c>
      <c r="T1496">
        <f t="shared" si="95"/>
        <v>2013</v>
      </c>
    </row>
    <row r="1497" spans="1:20" ht="43.2" x14ac:dyDescent="0.3">
      <c r="A1497">
        <v>1647</v>
      </c>
      <c r="B1497" s="3" t="s">
        <v>1648</v>
      </c>
      <c r="C1497" s="3" t="s">
        <v>5757</v>
      </c>
      <c r="D1497" s="6">
        <v>5000</v>
      </c>
      <c r="E1497" s="8">
        <v>5236</v>
      </c>
      <c r="F1497" s="9">
        <f t="shared" si="92"/>
        <v>105</v>
      </c>
      <c r="G1497" t="s">
        <v>8218</v>
      </c>
      <c r="H1497" t="s">
        <v>8223</v>
      </c>
      <c r="I1497" t="s">
        <v>8245</v>
      </c>
      <c r="J1497">
        <v>1339235377</v>
      </c>
      <c r="K1497">
        <v>1336643377</v>
      </c>
      <c r="L1497" t="b">
        <v>0</v>
      </c>
      <c r="M1497">
        <v>46</v>
      </c>
      <c r="N1497" t="b">
        <v>1</v>
      </c>
      <c r="O1497" t="s">
        <v>8290</v>
      </c>
      <c r="P1497" t="s">
        <v>8321</v>
      </c>
      <c r="Q1497" t="s">
        <v>8320</v>
      </c>
      <c r="R1497" s="13">
        <f t="shared" si="93"/>
        <v>41039.409456018519</v>
      </c>
      <c r="S1497" s="13">
        <f t="shared" si="94"/>
        <v>41069.409456018519</v>
      </c>
      <c r="T1497">
        <f t="shared" si="95"/>
        <v>2012</v>
      </c>
    </row>
    <row r="1498" spans="1:20" ht="43.2" x14ac:dyDescent="0.3">
      <c r="A1498">
        <v>1648</v>
      </c>
      <c r="B1498" s="3" t="s">
        <v>1649</v>
      </c>
      <c r="C1498" s="3" t="s">
        <v>5758</v>
      </c>
      <c r="D1498" s="6">
        <v>2300</v>
      </c>
      <c r="E1498" s="8">
        <v>2881</v>
      </c>
      <c r="F1498" s="9">
        <f t="shared" si="92"/>
        <v>125</v>
      </c>
      <c r="G1498" t="s">
        <v>8218</v>
      </c>
      <c r="H1498" t="s">
        <v>8223</v>
      </c>
      <c r="I1498" t="s">
        <v>8245</v>
      </c>
      <c r="J1498">
        <v>1300636482</v>
      </c>
      <c r="K1498">
        <v>1298048082</v>
      </c>
      <c r="L1498" t="b">
        <v>0</v>
      </c>
      <c r="M1498">
        <v>90</v>
      </c>
      <c r="N1498" t="b">
        <v>1</v>
      </c>
      <c r="O1498" t="s">
        <v>8290</v>
      </c>
      <c r="P1498" t="s">
        <v>8321</v>
      </c>
      <c r="Q1498" t="s">
        <v>8320</v>
      </c>
      <c r="R1498" s="13">
        <f t="shared" si="93"/>
        <v>40592.704652777778</v>
      </c>
      <c r="S1498" s="13">
        <f t="shared" si="94"/>
        <v>40622.662986111114</v>
      </c>
      <c r="T1498">
        <f t="shared" si="95"/>
        <v>2011</v>
      </c>
    </row>
    <row r="1499" spans="1:20" ht="43.2" x14ac:dyDescent="0.3">
      <c r="A1499">
        <v>1649</v>
      </c>
      <c r="B1499" s="3" t="s">
        <v>1650</v>
      </c>
      <c r="C1499" s="3" t="s">
        <v>5759</v>
      </c>
      <c r="D1499" s="6">
        <v>3800</v>
      </c>
      <c r="E1499" s="8">
        <v>3822.33</v>
      </c>
      <c r="F1499" s="9">
        <f t="shared" si="92"/>
        <v>101</v>
      </c>
      <c r="G1499" t="s">
        <v>8218</v>
      </c>
      <c r="H1499" t="s">
        <v>8223</v>
      </c>
      <c r="I1499" t="s">
        <v>8245</v>
      </c>
      <c r="J1499">
        <v>1400862355</v>
      </c>
      <c r="K1499">
        <v>1396974355</v>
      </c>
      <c r="L1499" t="b">
        <v>0</v>
      </c>
      <c r="M1499">
        <v>81</v>
      </c>
      <c r="N1499" t="b">
        <v>1</v>
      </c>
      <c r="O1499" t="s">
        <v>8290</v>
      </c>
      <c r="P1499" t="s">
        <v>8321</v>
      </c>
      <c r="Q1499" t="s">
        <v>8320</v>
      </c>
      <c r="R1499" s="13">
        <f t="shared" si="93"/>
        <v>41737.684664351851</v>
      </c>
      <c r="S1499" s="13">
        <f t="shared" si="94"/>
        <v>41782.684664351851</v>
      </c>
      <c r="T1499">
        <f t="shared" si="95"/>
        <v>2014</v>
      </c>
    </row>
    <row r="1500" spans="1:20" ht="43.2" x14ac:dyDescent="0.3">
      <c r="A1500">
        <v>1650</v>
      </c>
      <c r="B1500" s="3" t="s">
        <v>1651</v>
      </c>
      <c r="C1500" s="3" t="s">
        <v>5760</v>
      </c>
      <c r="D1500" s="6">
        <v>2000</v>
      </c>
      <c r="E1500" s="8">
        <v>2831</v>
      </c>
      <c r="F1500" s="9">
        <f t="shared" si="92"/>
        <v>142</v>
      </c>
      <c r="G1500" t="s">
        <v>8218</v>
      </c>
      <c r="H1500" t="s">
        <v>8223</v>
      </c>
      <c r="I1500" t="s">
        <v>8245</v>
      </c>
      <c r="J1500">
        <v>1381314437</v>
      </c>
      <c r="K1500">
        <v>1378722437</v>
      </c>
      <c r="L1500" t="b">
        <v>0</v>
      </c>
      <c r="M1500">
        <v>32</v>
      </c>
      <c r="N1500" t="b">
        <v>1</v>
      </c>
      <c r="O1500" t="s">
        <v>8290</v>
      </c>
      <c r="P1500" t="s">
        <v>8321</v>
      </c>
      <c r="Q1500" t="s">
        <v>8320</v>
      </c>
      <c r="R1500" s="13">
        <f t="shared" si="93"/>
        <v>41526.435613425929</v>
      </c>
      <c r="S1500" s="13">
        <f t="shared" si="94"/>
        <v>41556.435613425929</v>
      </c>
      <c r="T1500">
        <f t="shared" si="95"/>
        <v>2013</v>
      </c>
    </row>
    <row r="1501" spans="1:20" ht="43.2" x14ac:dyDescent="0.3">
      <c r="A1501">
        <v>1651</v>
      </c>
      <c r="B1501" s="3" t="s">
        <v>1652</v>
      </c>
      <c r="C1501" s="3" t="s">
        <v>5761</v>
      </c>
      <c r="D1501" s="6">
        <v>2000</v>
      </c>
      <c r="E1501" s="8">
        <v>2015</v>
      </c>
      <c r="F1501" s="9">
        <f t="shared" si="92"/>
        <v>101</v>
      </c>
      <c r="G1501" t="s">
        <v>8218</v>
      </c>
      <c r="H1501" t="s">
        <v>8223</v>
      </c>
      <c r="I1501" t="s">
        <v>8245</v>
      </c>
      <c r="J1501">
        <v>1303801140</v>
      </c>
      <c r="K1501">
        <v>1300916220</v>
      </c>
      <c r="L1501" t="b">
        <v>0</v>
      </c>
      <c r="M1501">
        <v>20</v>
      </c>
      <c r="N1501" t="b">
        <v>1</v>
      </c>
      <c r="O1501" t="s">
        <v>8290</v>
      </c>
      <c r="P1501" t="s">
        <v>8321</v>
      </c>
      <c r="Q1501" t="s">
        <v>8320</v>
      </c>
      <c r="R1501" s="13">
        <f t="shared" si="93"/>
        <v>40625.900694444441</v>
      </c>
      <c r="S1501" s="13">
        <f t="shared" si="94"/>
        <v>40659.290972222225</v>
      </c>
      <c r="T1501">
        <f t="shared" si="95"/>
        <v>2011</v>
      </c>
    </row>
    <row r="1502" spans="1:20" ht="43.2" x14ac:dyDescent="0.3">
      <c r="A1502">
        <v>1652</v>
      </c>
      <c r="B1502" s="3" t="s">
        <v>1653</v>
      </c>
      <c r="C1502" s="3" t="s">
        <v>5762</v>
      </c>
      <c r="D1502" s="6">
        <v>4500</v>
      </c>
      <c r="E1502" s="8">
        <v>4530</v>
      </c>
      <c r="F1502" s="9">
        <f t="shared" si="92"/>
        <v>101</v>
      </c>
      <c r="G1502" t="s">
        <v>8218</v>
      </c>
      <c r="H1502" t="s">
        <v>8223</v>
      </c>
      <c r="I1502" t="s">
        <v>8245</v>
      </c>
      <c r="J1502">
        <v>1385297393</v>
      </c>
      <c r="K1502">
        <v>1382701793</v>
      </c>
      <c r="L1502" t="b">
        <v>0</v>
      </c>
      <c r="M1502">
        <v>70</v>
      </c>
      <c r="N1502" t="b">
        <v>1</v>
      </c>
      <c r="O1502" t="s">
        <v>8290</v>
      </c>
      <c r="P1502" t="s">
        <v>8321</v>
      </c>
      <c r="Q1502" t="s">
        <v>8320</v>
      </c>
      <c r="R1502" s="13">
        <f t="shared" si="93"/>
        <v>41572.492974537039</v>
      </c>
      <c r="S1502" s="13">
        <f t="shared" si="94"/>
        <v>41602.534641203703</v>
      </c>
      <c r="T1502">
        <f t="shared" si="95"/>
        <v>2013</v>
      </c>
    </row>
    <row r="1503" spans="1:20" ht="43.2" x14ac:dyDescent="0.3">
      <c r="A1503">
        <v>1653</v>
      </c>
      <c r="B1503" s="3" t="s">
        <v>1654</v>
      </c>
      <c r="C1503" s="3" t="s">
        <v>5763</v>
      </c>
      <c r="D1503" s="6">
        <v>5000</v>
      </c>
      <c r="E1503" s="8">
        <v>8711.52</v>
      </c>
      <c r="F1503" s="9">
        <f t="shared" si="92"/>
        <v>174</v>
      </c>
      <c r="G1503" t="s">
        <v>8218</v>
      </c>
      <c r="H1503" t="s">
        <v>8223</v>
      </c>
      <c r="I1503" t="s">
        <v>8245</v>
      </c>
      <c r="J1503">
        <v>1303675296</v>
      </c>
      <c r="K1503">
        <v>1300996896</v>
      </c>
      <c r="L1503" t="b">
        <v>0</v>
      </c>
      <c r="M1503">
        <v>168</v>
      </c>
      <c r="N1503" t="b">
        <v>1</v>
      </c>
      <c r="O1503" t="s">
        <v>8290</v>
      </c>
      <c r="P1503" t="s">
        <v>8321</v>
      </c>
      <c r="Q1503" t="s">
        <v>8335</v>
      </c>
      <c r="R1503" s="13">
        <f t="shared" si="93"/>
        <v>40626.834444444445</v>
      </c>
      <c r="S1503" s="13">
        <f t="shared" si="94"/>
        <v>40657.834444444445</v>
      </c>
      <c r="T1503">
        <f t="shared" si="95"/>
        <v>2011</v>
      </c>
    </row>
    <row r="1504" spans="1:20" ht="43.2" x14ac:dyDescent="0.3">
      <c r="A1504">
        <v>1654</v>
      </c>
      <c r="B1504" s="3" t="s">
        <v>1655</v>
      </c>
      <c r="C1504" s="3" t="s">
        <v>5764</v>
      </c>
      <c r="D1504" s="6">
        <v>1100</v>
      </c>
      <c r="E1504" s="8">
        <v>1319</v>
      </c>
      <c r="F1504" s="9">
        <f t="shared" si="92"/>
        <v>120</v>
      </c>
      <c r="G1504" t="s">
        <v>8218</v>
      </c>
      <c r="H1504" t="s">
        <v>8223</v>
      </c>
      <c r="I1504" t="s">
        <v>8245</v>
      </c>
      <c r="J1504">
        <v>1334784160</v>
      </c>
      <c r="K1504">
        <v>1332192160</v>
      </c>
      <c r="L1504" t="b">
        <v>0</v>
      </c>
      <c r="M1504">
        <v>34</v>
      </c>
      <c r="N1504" t="b">
        <v>1</v>
      </c>
      <c r="O1504" t="s">
        <v>8290</v>
      </c>
      <c r="P1504" t="s">
        <v>8321</v>
      </c>
      <c r="Q1504" t="s">
        <v>8335</v>
      </c>
      <c r="R1504" s="13">
        <f t="shared" si="93"/>
        <v>40987.890740740739</v>
      </c>
      <c r="S1504" s="13">
        <f t="shared" si="94"/>
        <v>41017.890740740739</v>
      </c>
      <c r="T1504">
        <f t="shared" si="95"/>
        <v>2012</v>
      </c>
    </row>
    <row r="1505" spans="1:20" ht="28.8" x14ac:dyDescent="0.3">
      <c r="A1505">
        <v>1655</v>
      </c>
      <c r="B1505" s="3" t="s">
        <v>1656</v>
      </c>
      <c r="C1505" s="3" t="s">
        <v>5765</v>
      </c>
      <c r="D1505" s="6">
        <v>1500</v>
      </c>
      <c r="E1505" s="8">
        <v>2143</v>
      </c>
      <c r="F1505" s="9">
        <f t="shared" si="92"/>
        <v>143</v>
      </c>
      <c r="G1505" t="s">
        <v>8218</v>
      </c>
      <c r="H1505" t="s">
        <v>8223</v>
      </c>
      <c r="I1505" t="s">
        <v>8245</v>
      </c>
      <c r="J1505">
        <v>1333648820</v>
      </c>
      <c r="K1505">
        <v>1331060420</v>
      </c>
      <c r="L1505" t="b">
        <v>0</v>
      </c>
      <c r="M1505">
        <v>48</v>
      </c>
      <c r="N1505" t="b">
        <v>1</v>
      </c>
      <c r="O1505" t="s">
        <v>8290</v>
      </c>
      <c r="P1505" t="s">
        <v>8321</v>
      </c>
      <c r="Q1505" t="s">
        <v>8335</v>
      </c>
      <c r="R1505" s="13">
        <f t="shared" si="93"/>
        <v>40974.791898148149</v>
      </c>
      <c r="S1505" s="13">
        <f t="shared" si="94"/>
        <v>41004.750231481477</v>
      </c>
      <c r="T1505">
        <f t="shared" si="95"/>
        <v>2012</v>
      </c>
    </row>
    <row r="1506" spans="1:20" ht="57.6" x14ac:dyDescent="0.3">
      <c r="A1506">
        <v>1656</v>
      </c>
      <c r="B1506" s="3" t="s">
        <v>1657</v>
      </c>
      <c r="C1506" s="3" t="s">
        <v>5766</v>
      </c>
      <c r="D1506" s="6">
        <v>7500</v>
      </c>
      <c r="E1506" s="8">
        <v>7525.12</v>
      </c>
      <c r="F1506" s="9">
        <f t="shared" si="92"/>
        <v>100</v>
      </c>
      <c r="G1506" t="s">
        <v>8218</v>
      </c>
      <c r="H1506" t="s">
        <v>8223</v>
      </c>
      <c r="I1506" t="s">
        <v>8245</v>
      </c>
      <c r="J1506">
        <v>1355437052</v>
      </c>
      <c r="K1506">
        <v>1352845052</v>
      </c>
      <c r="L1506" t="b">
        <v>0</v>
      </c>
      <c r="M1506">
        <v>48</v>
      </c>
      <c r="N1506" t="b">
        <v>1</v>
      </c>
      <c r="O1506" t="s">
        <v>8290</v>
      </c>
      <c r="P1506" t="s">
        <v>8321</v>
      </c>
      <c r="Q1506" t="s">
        <v>8335</v>
      </c>
      <c r="R1506" s="13">
        <f t="shared" si="93"/>
        <v>41226.928842592592</v>
      </c>
      <c r="S1506" s="13">
        <f t="shared" si="94"/>
        <v>41256.928842592592</v>
      </c>
      <c r="T1506">
        <f t="shared" si="95"/>
        <v>2012</v>
      </c>
    </row>
    <row r="1507" spans="1:20" ht="43.2" x14ac:dyDescent="0.3">
      <c r="A1507">
        <v>1657</v>
      </c>
      <c r="B1507" s="3" t="s">
        <v>1658</v>
      </c>
      <c r="C1507" s="3" t="s">
        <v>5767</v>
      </c>
      <c r="D1507" s="6">
        <v>25000</v>
      </c>
      <c r="E1507" s="8">
        <v>26233.45</v>
      </c>
      <c r="F1507" s="9">
        <f t="shared" si="92"/>
        <v>105</v>
      </c>
      <c r="G1507" t="s">
        <v>8218</v>
      </c>
      <c r="H1507" t="s">
        <v>8223</v>
      </c>
      <c r="I1507" t="s">
        <v>8245</v>
      </c>
      <c r="J1507">
        <v>1337885168</v>
      </c>
      <c r="K1507">
        <v>1335293168</v>
      </c>
      <c r="L1507" t="b">
        <v>0</v>
      </c>
      <c r="M1507">
        <v>221</v>
      </c>
      <c r="N1507" t="b">
        <v>1</v>
      </c>
      <c r="O1507" t="s">
        <v>8290</v>
      </c>
      <c r="P1507" t="s">
        <v>8321</v>
      </c>
      <c r="Q1507" t="s">
        <v>8335</v>
      </c>
      <c r="R1507" s="13">
        <f t="shared" si="93"/>
        <v>41023.782037037039</v>
      </c>
      <c r="S1507" s="13">
        <f t="shared" si="94"/>
        <v>41053.782037037039</v>
      </c>
      <c r="T1507">
        <f t="shared" si="95"/>
        <v>2012</v>
      </c>
    </row>
    <row r="1508" spans="1:20" ht="43.2" x14ac:dyDescent="0.3">
      <c r="A1508">
        <v>1658</v>
      </c>
      <c r="B1508" s="3" t="s">
        <v>1659</v>
      </c>
      <c r="C1508" s="3" t="s">
        <v>5768</v>
      </c>
      <c r="D1508" s="6">
        <v>6000</v>
      </c>
      <c r="E1508" s="8">
        <v>7934</v>
      </c>
      <c r="F1508" s="9">
        <f t="shared" si="92"/>
        <v>132</v>
      </c>
      <c r="G1508" t="s">
        <v>8218</v>
      </c>
      <c r="H1508" t="s">
        <v>8223</v>
      </c>
      <c r="I1508" t="s">
        <v>8245</v>
      </c>
      <c r="J1508">
        <v>1355840400</v>
      </c>
      <c r="K1508">
        <v>1352524767</v>
      </c>
      <c r="L1508" t="b">
        <v>0</v>
      </c>
      <c r="M1508">
        <v>107</v>
      </c>
      <c r="N1508" t="b">
        <v>1</v>
      </c>
      <c r="O1508" t="s">
        <v>8290</v>
      </c>
      <c r="P1508" t="s">
        <v>8321</v>
      </c>
      <c r="Q1508" t="s">
        <v>8335</v>
      </c>
      <c r="R1508" s="13">
        <f t="shared" si="93"/>
        <v>41223.22184027778</v>
      </c>
      <c r="S1508" s="13">
        <f t="shared" si="94"/>
        <v>41261.597222222219</v>
      </c>
      <c r="T1508">
        <f t="shared" si="95"/>
        <v>2012</v>
      </c>
    </row>
    <row r="1509" spans="1:20" ht="43.2" x14ac:dyDescent="0.3">
      <c r="A1509">
        <v>1662</v>
      </c>
      <c r="B1509" s="3" t="s">
        <v>1663</v>
      </c>
      <c r="C1509" s="3" t="s">
        <v>5772</v>
      </c>
      <c r="D1509" s="6">
        <v>8000</v>
      </c>
      <c r="E1509" s="8">
        <v>8211</v>
      </c>
      <c r="F1509" s="9">
        <f t="shared" si="92"/>
        <v>103</v>
      </c>
      <c r="G1509" t="s">
        <v>8218</v>
      </c>
      <c r="H1509" t="s">
        <v>8223</v>
      </c>
      <c r="I1509" t="s">
        <v>8245</v>
      </c>
      <c r="J1509">
        <v>1325310336</v>
      </c>
      <c r="K1509">
        <v>1320122736</v>
      </c>
      <c r="L1509" t="b">
        <v>0</v>
      </c>
      <c r="M1509">
        <v>62</v>
      </c>
      <c r="N1509" t="b">
        <v>1</v>
      </c>
      <c r="O1509" t="s">
        <v>8290</v>
      </c>
      <c r="P1509" t="s">
        <v>8321</v>
      </c>
      <c r="Q1509" t="s">
        <v>8335</v>
      </c>
      <c r="R1509" s="13">
        <f t="shared" si="93"/>
        <v>40848.198333333334</v>
      </c>
      <c r="S1509" s="13">
        <f t="shared" si="94"/>
        <v>40908.239999999998</v>
      </c>
      <c r="T1509">
        <f t="shared" si="95"/>
        <v>2011</v>
      </c>
    </row>
    <row r="1510" spans="1:20" ht="43.2" x14ac:dyDescent="0.3">
      <c r="A1510">
        <v>1663</v>
      </c>
      <c r="B1510" s="3" t="s">
        <v>1664</v>
      </c>
      <c r="C1510" s="3" t="s">
        <v>5773</v>
      </c>
      <c r="D1510" s="6">
        <v>1000</v>
      </c>
      <c r="E1510" s="8">
        <v>1080</v>
      </c>
      <c r="F1510" s="9">
        <f t="shared" si="92"/>
        <v>108</v>
      </c>
      <c r="G1510" t="s">
        <v>8218</v>
      </c>
      <c r="H1510" t="s">
        <v>8223</v>
      </c>
      <c r="I1510" t="s">
        <v>8245</v>
      </c>
      <c r="J1510">
        <v>1422750707</v>
      </c>
      <c r="K1510">
        <v>1420158707</v>
      </c>
      <c r="L1510" t="b">
        <v>0</v>
      </c>
      <c r="M1510">
        <v>32</v>
      </c>
      <c r="N1510" t="b">
        <v>1</v>
      </c>
      <c r="O1510" t="s">
        <v>8290</v>
      </c>
      <c r="P1510" t="s">
        <v>8321</v>
      </c>
      <c r="Q1510" t="s">
        <v>8335</v>
      </c>
      <c r="R1510" s="13">
        <f t="shared" si="93"/>
        <v>42006.02207175926</v>
      </c>
      <c r="S1510" s="13">
        <f t="shared" si="94"/>
        <v>42036.02207175926</v>
      </c>
      <c r="T1510">
        <f t="shared" si="95"/>
        <v>2015</v>
      </c>
    </row>
    <row r="1511" spans="1:20" ht="43.2" x14ac:dyDescent="0.3">
      <c r="A1511">
        <v>1664</v>
      </c>
      <c r="B1511" s="3" t="s">
        <v>1665</v>
      </c>
      <c r="C1511" s="3" t="s">
        <v>5774</v>
      </c>
      <c r="D1511" s="6">
        <v>2500</v>
      </c>
      <c r="E1511" s="8">
        <v>3060.22</v>
      </c>
      <c r="F1511" s="9">
        <f t="shared" si="92"/>
        <v>122</v>
      </c>
      <c r="G1511" t="s">
        <v>8218</v>
      </c>
      <c r="H1511" t="s">
        <v>8223</v>
      </c>
      <c r="I1511" t="s">
        <v>8245</v>
      </c>
      <c r="J1511">
        <v>1331870340</v>
      </c>
      <c r="K1511">
        <v>1328033818</v>
      </c>
      <c r="L1511" t="b">
        <v>0</v>
      </c>
      <c r="M1511">
        <v>89</v>
      </c>
      <c r="N1511" t="b">
        <v>1</v>
      </c>
      <c r="O1511" t="s">
        <v>8290</v>
      </c>
      <c r="P1511" t="s">
        <v>8321</v>
      </c>
      <c r="Q1511" t="s">
        <v>8335</v>
      </c>
      <c r="R1511" s="13">
        <f t="shared" si="93"/>
        <v>40939.761782407404</v>
      </c>
      <c r="S1511" s="13">
        <f t="shared" si="94"/>
        <v>40984.165972222225</v>
      </c>
      <c r="T1511">
        <f t="shared" si="95"/>
        <v>2012</v>
      </c>
    </row>
    <row r="1512" spans="1:20" ht="43.2" x14ac:dyDescent="0.3">
      <c r="A1512">
        <v>1665</v>
      </c>
      <c r="B1512" s="3" t="s">
        <v>1666</v>
      </c>
      <c r="C1512" s="3" t="s">
        <v>5775</v>
      </c>
      <c r="D1512" s="6">
        <v>3500</v>
      </c>
      <c r="E1512" s="8">
        <v>4181</v>
      </c>
      <c r="F1512" s="9">
        <f t="shared" si="92"/>
        <v>119</v>
      </c>
      <c r="G1512" t="s">
        <v>8218</v>
      </c>
      <c r="H1512" t="s">
        <v>8223</v>
      </c>
      <c r="I1512" t="s">
        <v>8245</v>
      </c>
      <c r="J1512">
        <v>1298343600</v>
      </c>
      <c r="K1512">
        <v>1295624113</v>
      </c>
      <c r="L1512" t="b">
        <v>0</v>
      </c>
      <c r="M1512">
        <v>93</v>
      </c>
      <c r="N1512" t="b">
        <v>1</v>
      </c>
      <c r="O1512" t="s">
        <v>8290</v>
      </c>
      <c r="P1512" t="s">
        <v>8321</v>
      </c>
      <c r="Q1512" t="s">
        <v>8335</v>
      </c>
      <c r="R1512" s="13">
        <f t="shared" si="93"/>
        <v>40564.649456018517</v>
      </c>
      <c r="S1512" s="13">
        <f t="shared" si="94"/>
        <v>40596.125</v>
      </c>
      <c r="T1512">
        <f t="shared" si="95"/>
        <v>2011</v>
      </c>
    </row>
    <row r="1513" spans="1:20" ht="43.2" x14ac:dyDescent="0.3">
      <c r="A1513">
        <v>1666</v>
      </c>
      <c r="B1513" s="3" t="s">
        <v>1667</v>
      </c>
      <c r="C1513" s="3" t="s">
        <v>5776</v>
      </c>
      <c r="D1513" s="6">
        <v>2500</v>
      </c>
      <c r="E1513" s="8">
        <v>4022</v>
      </c>
      <c r="F1513" s="9">
        <f t="shared" si="92"/>
        <v>161</v>
      </c>
      <c r="G1513" t="s">
        <v>8218</v>
      </c>
      <c r="H1513" t="s">
        <v>8223</v>
      </c>
      <c r="I1513" t="s">
        <v>8245</v>
      </c>
      <c r="J1513">
        <v>1364447073</v>
      </c>
      <c r="K1513">
        <v>1361858673</v>
      </c>
      <c r="L1513" t="b">
        <v>0</v>
      </c>
      <c r="M1513">
        <v>98</v>
      </c>
      <c r="N1513" t="b">
        <v>1</v>
      </c>
      <c r="O1513" t="s">
        <v>8290</v>
      </c>
      <c r="P1513" t="s">
        <v>8321</v>
      </c>
      <c r="Q1513" t="s">
        <v>8335</v>
      </c>
      <c r="R1513" s="13">
        <f t="shared" si="93"/>
        <v>41331.253159722226</v>
      </c>
      <c r="S1513" s="13">
        <f t="shared" si="94"/>
        <v>41361.211493055554</v>
      </c>
      <c r="T1513">
        <f t="shared" si="95"/>
        <v>2013</v>
      </c>
    </row>
    <row r="1514" spans="1:20" ht="43.2" x14ac:dyDescent="0.3">
      <c r="A1514">
        <v>1667</v>
      </c>
      <c r="B1514" s="3" t="s">
        <v>1668</v>
      </c>
      <c r="C1514" s="3" t="s">
        <v>5777</v>
      </c>
      <c r="D1514" s="6">
        <v>3400</v>
      </c>
      <c r="E1514" s="8">
        <v>4313</v>
      </c>
      <c r="F1514" s="9">
        <f t="shared" si="92"/>
        <v>127</v>
      </c>
      <c r="G1514" t="s">
        <v>8218</v>
      </c>
      <c r="H1514" t="s">
        <v>8223</v>
      </c>
      <c r="I1514" t="s">
        <v>8245</v>
      </c>
      <c r="J1514">
        <v>1394521140</v>
      </c>
      <c r="K1514">
        <v>1392169298</v>
      </c>
      <c r="L1514" t="b">
        <v>0</v>
      </c>
      <c r="M1514">
        <v>82</v>
      </c>
      <c r="N1514" t="b">
        <v>1</v>
      </c>
      <c r="O1514" t="s">
        <v>8290</v>
      </c>
      <c r="P1514" t="s">
        <v>8321</v>
      </c>
      <c r="Q1514" t="s">
        <v>8335</v>
      </c>
      <c r="R1514" s="13">
        <f t="shared" si="93"/>
        <v>41682.0705787037</v>
      </c>
      <c r="S1514" s="13">
        <f t="shared" si="94"/>
        <v>41709.290972222225</v>
      </c>
      <c r="T1514">
        <f t="shared" si="95"/>
        <v>2014</v>
      </c>
    </row>
    <row r="1515" spans="1:20" ht="43.2" x14ac:dyDescent="0.3">
      <c r="A1515">
        <v>1668</v>
      </c>
      <c r="B1515" s="3" t="s">
        <v>1669</v>
      </c>
      <c r="C1515" s="3" t="s">
        <v>5778</v>
      </c>
      <c r="D1515" s="6">
        <v>8000</v>
      </c>
      <c r="E1515" s="8">
        <v>8211</v>
      </c>
      <c r="F1515" s="9">
        <f t="shared" si="92"/>
        <v>103</v>
      </c>
      <c r="G1515" t="s">
        <v>8218</v>
      </c>
      <c r="H1515" t="s">
        <v>8223</v>
      </c>
      <c r="I1515" t="s">
        <v>8245</v>
      </c>
      <c r="J1515">
        <v>1322454939</v>
      </c>
      <c r="K1515">
        <v>1319859339</v>
      </c>
      <c r="L1515" t="b">
        <v>0</v>
      </c>
      <c r="M1515">
        <v>116</v>
      </c>
      <c r="N1515" t="b">
        <v>1</v>
      </c>
      <c r="O1515" t="s">
        <v>8290</v>
      </c>
      <c r="P1515" t="s">
        <v>8321</v>
      </c>
      <c r="Q1515" t="s">
        <v>8335</v>
      </c>
      <c r="R1515" s="13">
        <f t="shared" si="93"/>
        <v>40845.14975694444</v>
      </c>
      <c r="S1515" s="13">
        <f t="shared" si="94"/>
        <v>40875.191423611112</v>
      </c>
      <c r="T1515">
        <f t="shared" si="95"/>
        <v>2011</v>
      </c>
    </row>
    <row r="1516" spans="1:20" ht="57.6" x14ac:dyDescent="0.3">
      <c r="A1516">
        <v>1669</v>
      </c>
      <c r="B1516" s="3" t="s">
        <v>1670</v>
      </c>
      <c r="C1516" s="3" t="s">
        <v>5779</v>
      </c>
      <c r="D1516" s="6">
        <v>2000</v>
      </c>
      <c r="E1516" s="8">
        <v>2795</v>
      </c>
      <c r="F1516" s="9">
        <f t="shared" si="92"/>
        <v>140</v>
      </c>
      <c r="G1516" t="s">
        <v>8218</v>
      </c>
      <c r="H1516" t="s">
        <v>8223</v>
      </c>
      <c r="I1516" t="s">
        <v>8245</v>
      </c>
      <c r="J1516">
        <v>1464729276</v>
      </c>
      <c r="K1516">
        <v>1459545276</v>
      </c>
      <c r="L1516" t="b">
        <v>0</v>
      </c>
      <c r="M1516">
        <v>52</v>
      </c>
      <c r="N1516" t="b">
        <v>1</v>
      </c>
      <c r="O1516" t="s">
        <v>8290</v>
      </c>
      <c r="P1516" t="s">
        <v>8321</v>
      </c>
      <c r="Q1516" t="s">
        <v>8335</v>
      </c>
      <c r="R1516" s="13">
        <f t="shared" si="93"/>
        <v>42461.885138888887</v>
      </c>
      <c r="S1516" s="13">
        <f t="shared" si="94"/>
        <v>42521.885138888887</v>
      </c>
      <c r="T1516">
        <f t="shared" si="95"/>
        <v>2016</v>
      </c>
    </row>
    <row r="1517" spans="1:20" ht="57.6" x14ac:dyDescent="0.3">
      <c r="A1517">
        <v>1670</v>
      </c>
      <c r="B1517" s="3" t="s">
        <v>1671</v>
      </c>
      <c r="C1517" s="3" t="s">
        <v>5780</v>
      </c>
      <c r="D1517" s="6">
        <v>1000</v>
      </c>
      <c r="E1517" s="8">
        <v>1026</v>
      </c>
      <c r="F1517" s="9">
        <f t="shared" si="92"/>
        <v>103</v>
      </c>
      <c r="G1517" t="s">
        <v>8218</v>
      </c>
      <c r="H1517" t="s">
        <v>8223</v>
      </c>
      <c r="I1517" t="s">
        <v>8245</v>
      </c>
      <c r="J1517">
        <v>1278302400</v>
      </c>
      <c r="K1517">
        <v>1273961999</v>
      </c>
      <c r="L1517" t="b">
        <v>0</v>
      </c>
      <c r="M1517">
        <v>23</v>
      </c>
      <c r="N1517" t="b">
        <v>1</v>
      </c>
      <c r="O1517" t="s">
        <v>8290</v>
      </c>
      <c r="P1517" t="s">
        <v>8321</v>
      </c>
      <c r="Q1517" t="s">
        <v>8335</v>
      </c>
      <c r="R1517" s="13">
        <f t="shared" si="93"/>
        <v>40313.930543981485</v>
      </c>
      <c r="S1517" s="13">
        <f t="shared" si="94"/>
        <v>40364.166666666664</v>
      </c>
      <c r="T1517">
        <f t="shared" si="95"/>
        <v>2010</v>
      </c>
    </row>
    <row r="1518" spans="1:20" ht="28.8" x14ac:dyDescent="0.3">
      <c r="A1518">
        <v>1671</v>
      </c>
      <c r="B1518" s="3" t="s">
        <v>1672</v>
      </c>
      <c r="C1518" s="3" t="s">
        <v>5781</v>
      </c>
      <c r="D1518" s="6">
        <v>2000</v>
      </c>
      <c r="E1518" s="8">
        <v>2013.47</v>
      </c>
      <c r="F1518" s="9">
        <f t="shared" si="92"/>
        <v>101</v>
      </c>
      <c r="G1518" t="s">
        <v>8218</v>
      </c>
      <c r="H1518" t="s">
        <v>8223</v>
      </c>
      <c r="I1518" t="s">
        <v>8245</v>
      </c>
      <c r="J1518">
        <v>1470056614</v>
      </c>
      <c r="K1518">
        <v>1467464614</v>
      </c>
      <c r="L1518" t="b">
        <v>0</v>
      </c>
      <c r="M1518">
        <v>77</v>
      </c>
      <c r="N1518" t="b">
        <v>1</v>
      </c>
      <c r="O1518" t="s">
        <v>8290</v>
      </c>
      <c r="P1518" t="s">
        <v>8321</v>
      </c>
      <c r="Q1518" t="s">
        <v>8335</v>
      </c>
      <c r="R1518" s="13">
        <f t="shared" si="93"/>
        <v>42553.54414351852</v>
      </c>
      <c r="S1518" s="13">
        <f t="shared" si="94"/>
        <v>42583.54414351852</v>
      </c>
      <c r="T1518">
        <f t="shared" si="95"/>
        <v>2016</v>
      </c>
    </row>
    <row r="1519" spans="1:20" ht="43.2" x14ac:dyDescent="0.3">
      <c r="A1519">
        <v>1672</v>
      </c>
      <c r="B1519" s="3" t="s">
        <v>1673</v>
      </c>
      <c r="C1519" s="3" t="s">
        <v>5782</v>
      </c>
      <c r="D1519" s="6">
        <v>1700</v>
      </c>
      <c r="E1519" s="8">
        <v>1920</v>
      </c>
      <c r="F1519" s="9">
        <f t="shared" si="92"/>
        <v>113</v>
      </c>
      <c r="G1519" t="s">
        <v>8218</v>
      </c>
      <c r="H1519" t="s">
        <v>8223</v>
      </c>
      <c r="I1519" t="s">
        <v>8245</v>
      </c>
      <c r="J1519">
        <v>1338824730</v>
      </c>
      <c r="K1519">
        <v>1336232730</v>
      </c>
      <c r="L1519" t="b">
        <v>0</v>
      </c>
      <c r="M1519">
        <v>49</v>
      </c>
      <c r="N1519" t="b">
        <v>1</v>
      </c>
      <c r="O1519" t="s">
        <v>8290</v>
      </c>
      <c r="P1519" t="s">
        <v>8321</v>
      </c>
      <c r="Q1519" t="s">
        <v>8335</v>
      </c>
      <c r="R1519" s="13">
        <f t="shared" si="93"/>
        <v>41034.656597222223</v>
      </c>
      <c r="S1519" s="13">
        <f t="shared" si="94"/>
        <v>41064.656597222223</v>
      </c>
      <c r="T1519">
        <f t="shared" si="95"/>
        <v>2012</v>
      </c>
    </row>
    <row r="1520" spans="1:20" ht="43.2" x14ac:dyDescent="0.3">
      <c r="A1520">
        <v>1673</v>
      </c>
      <c r="B1520" s="3" t="s">
        <v>1674</v>
      </c>
      <c r="C1520" s="3" t="s">
        <v>5783</v>
      </c>
      <c r="D1520" s="6">
        <v>2100</v>
      </c>
      <c r="E1520" s="8">
        <v>2690</v>
      </c>
      <c r="F1520" s="9">
        <f t="shared" si="92"/>
        <v>128</v>
      </c>
      <c r="G1520" t="s">
        <v>8218</v>
      </c>
      <c r="H1520" t="s">
        <v>8223</v>
      </c>
      <c r="I1520" t="s">
        <v>8245</v>
      </c>
      <c r="J1520">
        <v>1425675892</v>
      </c>
      <c r="K1520">
        <v>1423083892</v>
      </c>
      <c r="L1520" t="b">
        <v>0</v>
      </c>
      <c r="M1520">
        <v>59</v>
      </c>
      <c r="N1520" t="b">
        <v>1</v>
      </c>
      <c r="O1520" t="s">
        <v>8290</v>
      </c>
      <c r="P1520" t="s">
        <v>8321</v>
      </c>
      <c r="Q1520" t="s">
        <v>8335</v>
      </c>
      <c r="R1520" s="13">
        <f t="shared" si="93"/>
        <v>42039.878379629634</v>
      </c>
      <c r="S1520" s="13">
        <f t="shared" si="94"/>
        <v>42069.878379629634</v>
      </c>
      <c r="T1520">
        <f t="shared" si="95"/>
        <v>2015</v>
      </c>
    </row>
    <row r="1521" spans="1:20" ht="43.2" x14ac:dyDescent="0.3">
      <c r="A1521">
        <v>1674</v>
      </c>
      <c r="B1521" s="3" t="s">
        <v>1675</v>
      </c>
      <c r="C1521" s="3" t="s">
        <v>5784</v>
      </c>
      <c r="D1521" s="6">
        <v>5000</v>
      </c>
      <c r="E1521" s="8">
        <v>10085</v>
      </c>
      <c r="F1521" s="9">
        <f t="shared" si="92"/>
        <v>202</v>
      </c>
      <c r="G1521" t="s">
        <v>8218</v>
      </c>
      <c r="H1521" t="s">
        <v>8223</v>
      </c>
      <c r="I1521" t="s">
        <v>8245</v>
      </c>
      <c r="J1521">
        <v>1471503540</v>
      </c>
      <c r="K1521">
        <v>1468852306</v>
      </c>
      <c r="L1521" t="b">
        <v>0</v>
      </c>
      <c r="M1521">
        <v>113</v>
      </c>
      <c r="N1521" t="b">
        <v>1</v>
      </c>
      <c r="O1521" t="s">
        <v>8290</v>
      </c>
      <c r="P1521" t="s">
        <v>8321</v>
      </c>
      <c r="Q1521" t="s">
        <v>8335</v>
      </c>
      <c r="R1521" s="13">
        <f t="shared" si="93"/>
        <v>42569.605393518519</v>
      </c>
      <c r="S1521" s="13">
        <f t="shared" si="94"/>
        <v>42600.290972222225</v>
      </c>
      <c r="T1521">
        <f t="shared" si="95"/>
        <v>2016</v>
      </c>
    </row>
    <row r="1522" spans="1:20" ht="28.8" x14ac:dyDescent="0.3">
      <c r="A1522">
        <v>1675</v>
      </c>
      <c r="B1522" s="3" t="s">
        <v>1676</v>
      </c>
      <c r="C1522" s="3" t="s">
        <v>5785</v>
      </c>
      <c r="D1522" s="6">
        <v>1000</v>
      </c>
      <c r="E1522" s="8">
        <v>1374.16</v>
      </c>
      <c r="F1522" s="9">
        <f t="shared" si="92"/>
        <v>137</v>
      </c>
      <c r="G1522" t="s">
        <v>8218</v>
      </c>
      <c r="H1522" t="s">
        <v>8223</v>
      </c>
      <c r="I1522" t="s">
        <v>8245</v>
      </c>
      <c r="J1522">
        <v>1318802580</v>
      </c>
      <c r="K1522">
        <v>1316194540</v>
      </c>
      <c r="L1522" t="b">
        <v>0</v>
      </c>
      <c r="M1522">
        <v>34</v>
      </c>
      <c r="N1522" t="b">
        <v>1</v>
      </c>
      <c r="O1522" t="s">
        <v>8290</v>
      </c>
      <c r="P1522" t="s">
        <v>8321</v>
      </c>
      <c r="Q1522" t="s">
        <v>8335</v>
      </c>
      <c r="R1522" s="13">
        <f t="shared" si="93"/>
        <v>40802.733101851853</v>
      </c>
      <c r="S1522" s="13">
        <f t="shared" si="94"/>
        <v>40832.918749999997</v>
      </c>
      <c r="T1522">
        <f t="shared" si="95"/>
        <v>2011</v>
      </c>
    </row>
    <row r="1523" spans="1:20" ht="28.8" x14ac:dyDescent="0.3">
      <c r="A1523">
        <v>1676</v>
      </c>
      <c r="B1523" s="3" t="s">
        <v>1677</v>
      </c>
      <c r="C1523" s="3" t="s">
        <v>5786</v>
      </c>
      <c r="D1523" s="6">
        <v>3000</v>
      </c>
      <c r="E1523" s="8">
        <v>3460</v>
      </c>
      <c r="F1523" s="9">
        <f t="shared" si="92"/>
        <v>115</v>
      </c>
      <c r="G1523" t="s">
        <v>8218</v>
      </c>
      <c r="H1523" t="s">
        <v>8223</v>
      </c>
      <c r="I1523" t="s">
        <v>8245</v>
      </c>
      <c r="J1523">
        <v>1334980740</v>
      </c>
      <c r="K1523">
        <v>1330968347</v>
      </c>
      <c r="L1523" t="b">
        <v>0</v>
      </c>
      <c r="M1523">
        <v>42</v>
      </c>
      <c r="N1523" t="b">
        <v>1</v>
      </c>
      <c r="O1523" t="s">
        <v>8290</v>
      </c>
      <c r="P1523" t="s">
        <v>8321</v>
      </c>
      <c r="Q1523" t="s">
        <v>8335</v>
      </c>
      <c r="R1523" s="13">
        <f t="shared" si="93"/>
        <v>40973.72623842593</v>
      </c>
      <c r="S1523" s="13">
        <f t="shared" si="94"/>
        <v>41020.165972222225</v>
      </c>
      <c r="T1523">
        <f t="shared" si="95"/>
        <v>2012</v>
      </c>
    </row>
    <row r="1524" spans="1:20" ht="43.2" x14ac:dyDescent="0.3">
      <c r="A1524">
        <v>1678</v>
      </c>
      <c r="B1524" s="3" t="s">
        <v>1679</v>
      </c>
      <c r="C1524" s="3" t="s">
        <v>5788</v>
      </c>
      <c r="D1524" s="6">
        <v>1500</v>
      </c>
      <c r="E1524" s="8">
        <v>1776</v>
      </c>
      <c r="F1524" s="9">
        <f t="shared" si="92"/>
        <v>118</v>
      </c>
      <c r="G1524" t="s">
        <v>8218</v>
      </c>
      <c r="H1524" t="s">
        <v>8223</v>
      </c>
      <c r="I1524" t="s">
        <v>8245</v>
      </c>
      <c r="J1524">
        <v>1391718671</v>
      </c>
      <c r="K1524">
        <v>1390509071</v>
      </c>
      <c r="L1524" t="b">
        <v>0</v>
      </c>
      <c r="M1524">
        <v>49</v>
      </c>
      <c r="N1524" t="b">
        <v>1</v>
      </c>
      <c r="O1524" t="s">
        <v>8290</v>
      </c>
      <c r="P1524" t="s">
        <v>8321</v>
      </c>
      <c r="Q1524" t="s">
        <v>8335</v>
      </c>
      <c r="R1524" s="13">
        <f t="shared" si="93"/>
        <v>41662.854988425926</v>
      </c>
      <c r="S1524" s="13">
        <f t="shared" si="94"/>
        <v>41676.854988425926</v>
      </c>
      <c r="T1524">
        <f t="shared" si="95"/>
        <v>2014</v>
      </c>
    </row>
    <row r="1525" spans="1:20" ht="57.6" x14ac:dyDescent="0.3">
      <c r="A1525">
        <v>1679</v>
      </c>
      <c r="B1525" s="3" t="s">
        <v>1680</v>
      </c>
      <c r="C1525" s="3" t="s">
        <v>5789</v>
      </c>
      <c r="D1525" s="6">
        <v>2000</v>
      </c>
      <c r="E1525" s="8">
        <v>3500</v>
      </c>
      <c r="F1525" s="9">
        <f t="shared" si="92"/>
        <v>175</v>
      </c>
      <c r="G1525" t="s">
        <v>8218</v>
      </c>
      <c r="H1525" t="s">
        <v>8223</v>
      </c>
      <c r="I1525" t="s">
        <v>8245</v>
      </c>
      <c r="J1525">
        <v>1311298745</v>
      </c>
      <c r="K1525">
        <v>1309311545</v>
      </c>
      <c r="L1525" t="b">
        <v>0</v>
      </c>
      <c r="M1525">
        <v>56</v>
      </c>
      <c r="N1525" t="b">
        <v>1</v>
      </c>
      <c r="O1525" t="s">
        <v>8290</v>
      </c>
      <c r="P1525" t="s">
        <v>8321</v>
      </c>
      <c r="Q1525" t="s">
        <v>8335</v>
      </c>
      <c r="R1525" s="13">
        <f t="shared" si="93"/>
        <v>40723.068807870368</v>
      </c>
      <c r="S1525" s="13">
        <f t="shared" si="94"/>
        <v>40746.068807870368</v>
      </c>
      <c r="T1525">
        <f t="shared" si="95"/>
        <v>2011</v>
      </c>
    </row>
    <row r="1526" spans="1:20" ht="28.8" x14ac:dyDescent="0.3">
      <c r="A1526">
        <v>1680</v>
      </c>
      <c r="B1526" s="3" t="s">
        <v>1681</v>
      </c>
      <c r="C1526" s="3" t="s">
        <v>5790</v>
      </c>
      <c r="D1526" s="6">
        <v>1000</v>
      </c>
      <c r="E1526" s="8">
        <v>1175</v>
      </c>
      <c r="F1526" s="9">
        <f t="shared" si="92"/>
        <v>118</v>
      </c>
      <c r="G1526" t="s">
        <v>8218</v>
      </c>
      <c r="H1526" t="s">
        <v>8223</v>
      </c>
      <c r="I1526" t="s">
        <v>8245</v>
      </c>
      <c r="J1526">
        <v>1405188667</v>
      </c>
      <c r="K1526">
        <v>1402596667</v>
      </c>
      <c r="L1526" t="b">
        <v>0</v>
      </c>
      <c r="M1526">
        <v>25</v>
      </c>
      <c r="N1526" t="b">
        <v>1</v>
      </c>
      <c r="O1526" t="s">
        <v>8290</v>
      </c>
      <c r="P1526" t="s">
        <v>8321</v>
      </c>
      <c r="Q1526" t="s">
        <v>8335</v>
      </c>
      <c r="R1526" s="13">
        <f t="shared" si="93"/>
        <v>41802.757719907408</v>
      </c>
      <c r="S1526" s="13">
        <f t="shared" si="94"/>
        <v>41832.757719907408</v>
      </c>
      <c r="T1526">
        <f t="shared" si="95"/>
        <v>2014</v>
      </c>
    </row>
    <row r="1527" spans="1:20" ht="43.2" x14ac:dyDescent="0.3">
      <c r="A1527">
        <v>1742</v>
      </c>
      <c r="B1527" s="3" t="s">
        <v>1743</v>
      </c>
      <c r="C1527" s="3" t="s">
        <v>5852</v>
      </c>
      <c r="D1527" s="6">
        <v>2000</v>
      </c>
      <c r="E1527" s="8">
        <v>2175</v>
      </c>
      <c r="F1527" s="9">
        <f t="shared" si="92"/>
        <v>109</v>
      </c>
      <c r="G1527" t="s">
        <v>8218</v>
      </c>
      <c r="H1527" t="s">
        <v>8223</v>
      </c>
      <c r="I1527" t="s">
        <v>8245</v>
      </c>
      <c r="J1527">
        <v>1483822800</v>
      </c>
      <c r="K1527">
        <v>1481058170</v>
      </c>
      <c r="L1527" t="b">
        <v>0</v>
      </c>
      <c r="M1527">
        <v>34</v>
      </c>
      <c r="N1527" t="b">
        <v>1</v>
      </c>
      <c r="O1527" t="s">
        <v>8283</v>
      </c>
      <c r="P1527" t="s">
        <v>8334</v>
      </c>
      <c r="Q1527" t="s">
        <v>8335</v>
      </c>
      <c r="R1527" s="13">
        <f t="shared" si="93"/>
        <v>42710.876967592587</v>
      </c>
      <c r="S1527" s="13">
        <f t="shared" si="94"/>
        <v>42742.875</v>
      </c>
      <c r="T1527">
        <f t="shared" si="95"/>
        <v>2016</v>
      </c>
    </row>
    <row r="1528" spans="1:20" ht="43.2" x14ac:dyDescent="0.3">
      <c r="A1528">
        <v>1743</v>
      </c>
      <c r="B1528" s="3" t="s">
        <v>1744</v>
      </c>
      <c r="C1528" s="3" t="s">
        <v>5853</v>
      </c>
      <c r="D1528" s="6">
        <v>6000</v>
      </c>
      <c r="E1528" s="8">
        <v>6025</v>
      </c>
      <c r="F1528" s="9">
        <f t="shared" si="92"/>
        <v>100</v>
      </c>
      <c r="G1528" t="s">
        <v>8218</v>
      </c>
      <c r="H1528" t="s">
        <v>8223</v>
      </c>
      <c r="I1528" t="s">
        <v>8245</v>
      </c>
      <c r="J1528">
        <v>1472270340</v>
      </c>
      <c r="K1528">
        <v>1470348775</v>
      </c>
      <c r="L1528" t="b">
        <v>0</v>
      </c>
      <c r="M1528">
        <v>67</v>
      </c>
      <c r="N1528" t="b">
        <v>1</v>
      </c>
      <c r="O1528" t="s">
        <v>8283</v>
      </c>
      <c r="P1528" t="s">
        <v>8334</v>
      </c>
      <c r="Q1528" t="s">
        <v>8335</v>
      </c>
      <c r="R1528" s="13">
        <f t="shared" si="93"/>
        <v>42586.925636574073</v>
      </c>
      <c r="S1528" s="13">
        <f t="shared" si="94"/>
        <v>42609.165972222225</v>
      </c>
      <c r="T1528">
        <f t="shared" si="95"/>
        <v>2016</v>
      </c>
    </row>
    <row r="1529" spans="1:20" ht="43.2" x14ac:dyDescent="0.3">
      <c r="A1529">
        <v>1745</v>
      </c>
      <c r="B1529" s="3" t="s">
        <v>1746</v>
      </c>
      <c r="C1529" s="3" t="s">
        <v>5855</v>
      </c>
      <c r="D1529" s="6">
        <v>7000</v>
      </c>
      <c r="E1529" s="8">
        <v>7981</v>
      </c>
      <c r="F1529" s="9">
        <f t="shared" si="92"/>
        <v>114</v>
      </c>
      <c r="G1529" t="s">
        <v>8218</v>
      </c>
      <c r="H1529" t="s">
        <v>8223</v>
      </c>
      <c r="I1529" t="s">
        <v>8245</v>
      </c>
      <c r="J1529">
        <v>1482372000</v>
      </c>
      <c r="K1529">
        <v>1479276838</v>
      </c>
      <c r="L1529" t="b">
        <v>0</v>
      </c>
      <c r="M1529">
        <v>89</v>
      </c>
      <c r="N1529" t="b">
        <v>1</v>
      </c>
      <c r="O1529" t="s">
        <v>8283</v>
      </c>
      <c r="P1529" t="s">
        <v>8334</v>
      </c>
      <c r="Q1529" t="s">
        <v>8335</v>
      </c>
      <c r="R1529" s="13">
        <f t="shared" si="93"/>
        <v>42690.259699074071</v>
      </c>
      <c r="S1529" s="13">
        <f t="shared" si="94"/>
        <v>42726.083333333328</v>
      </c>
      <c r="T1529">
        <f t="shared" si="95"/>
        <v>2016</v>
      </c>
    </row>
    <row r="1530" spans="1:20" ht="57.6" x14ac:dyDescent="0.3">
      <c r="A1530">
        <v>1746</v>
      </c>
      <c r="B1530" s="3" t="s">
        <v>1747</v>
      </c>
      <c r="C1530" s="3" t="s">
        <v>5856</v>
      </c>
      <c r="D1530" s="6">
        <v>15000</v>
      </c>
      <c r="E1530" s="8">
        <v>22215</v>
      </c>
      <c r="F1530" s="9">
        <f t="shared" si="92"/>
        <v>148</v>
      </c>
      <c r="G1530" t="s">
        <v>8218</v>
      </c>
      <c r="H1530" t="s">
        <v>8223</v>
      </c>
      <c r="I1530" t="s">
        <v>8245</v>
      </c>
      <c r="J1530">
        <v>1479952800</v>
      </c>
      <c r="K1530">
        <v>1477368867</v>
      </c>
      <c r="L1530" t="b">
        <v>0</v>
      </c>
      <c r="M1530">
        <v>107</v>
      </c>
      <c r="N1530" t="b">
        <v>1</v>
      </c>
      <c r="O1530" t="s">
        <v>8283</v>
      </c>
      <c r="P1530" t="s">
        <v>8334</v>
      </c>
      <c r="Q1530" t="s">
        <v>8335</v>
      </c>
      <c r="R1530" s="13">
        <f t="shared" si="93"/>
        <v>42668.176701388889</v>
      </c>
      <c r="S1530" s="13">
        <f t="shared" si="94"/>
        <v>42698.083333333328</v>
      </c>
      <c r="T1530">
        <f t="shared" si="95"/>
        <v>2016</v>
      </c>
    </row>
    <row r="1531" spans="1:20" ht="43.2" x14ac:dyDescent="0.3">
      <c r="A1531">
        <v>1750</v>
      </c>
      <c r="B1531" s="3" t="s">
        <v>1751</v>
      </c>
      <c r="C1531" s="3" t="s">
        <v>5860</v>
      </c>
      <c r="D1531" s="6">
        <v>5000</v>
      </c>
      <c r="E1531" s="8">
        <v>10081</v>
      </c>
      <c r="F1531" s="9">
        <f t="shared" si="92"/>
        <v>202</v>
      </c>
      <c r="G1531" t="s">
        <v>8218</v>
      </c>
      <c r="H1531" t="s">
        <v>8223</v>
      </c>
      <c r="I1531" t="s">
        <v>8245</v>
      </c>
      <c r="J1531">
        <v>1461096304</v>
      </c>
      <c r="K1531">
        <v>1458936304</v>
      </c>
      <c r="L1531" t="b">
        <v>0</v>
      </c>
      <c r="M1531">
        <v>125</v>
      </c>
      <c r="N1531" t="b">
        <v>1</v>
      </c>
      <c r="O1531" t="s">
        <v>8283</v>
      </c>
      <c r="P1531" t="s">
        <v>8334</v>
      </c>
      <c r="Q1531" t="s">
        <v>8335</v>
      </c>
      <c r="R1531" s="13">
        <f t="shared" si="93"/>
        <v>42454.836851851855</v>
      </c>
      <c r="S1531" s="13">
        <f t="shared" si="94"/>
        <v>42479.836851851855</v>
      </c>
      <c r="T1531">
        <f t="shared" si="95"/>
        <v>2016</v>
      </c>
    </row>
    <row r="1532" spans="1:20" ht="28.8" x14ac:dyDescent="0.3">
      <c r="A1532">
        <v>1751</v>
      </c>
      <c r="B1532" s="3" t="s">
        <v>1752</v>
      </c>
      <c r="C1532" s="3" t="s">
        <v>5861</v>
      </c>
      <c r="D1532" s="6">
        <v>10000</v>
      </c>
      <c r="E1532" s="8">
        <v>10290</v>
      </c>
      <c r="F1532" s="9">
        <f t="shared" si="92"/>
        <v>103</v>
      </c>
      <c r="G1532" t="s">
        <v>8218</v>
      </c>
      <c r="H1532" t="s">
        <v>8223</v>
      </c>
      <c r="I1532" t="s">
        <v>8245</v>
      </c>
      <c r="J1532">
        <v>1426787123</v>
      </c>
      <c r="K1532">
        <v>1424198723</v>
      </c>
      <c r="L1532" t="b">
        <v>0</v>
      </c>
      <c r="M1532">
        <v>61</v>
      </c>
      <c r="N1532" t="b">
        <v>1</v>
      </c>
      <c r="O1532" t="s">
        <v>8283</v>
      </c>
      <c r="P1532" t="s">
        <v>8334</v>
      </c>
      <c r="Q1532" t="s">
        <v>8335</v>
      </c>
      <c r="R1532" s="13">
        <f t="shared" si="93"/>
        <v>42052.7815162037</v>
      </c>
      <c r="S1532" s="13">
        <f t="shared" si="94"/>
        <v>42082.739849537036</v>
      </c>
      <c r="T1532">
        <f t="shared" si="95"/>
        <v>2015</v>
      </c>
    </row>
    <row r="1533" spans="1:20" ht="43.2" x14ac:dyDescent="0.3">
      <c r="A1533">
        <v>1755</v>
      </c>
      <c r="B1533" s="3" t="s">
        <v>1756</v>
      </c>
      <c r="C1533" s="3" t="s">
        <v>5865</v>
      </c>
      <c r="D1533" s="6">
        <v>25</v>
      </c>
      <c r="E1533" s="8">
        <v>30</v>
      </c>
      <c r="F1533" s="9">
        <f t="shared" si="92"/>
        <v>120</v>
      </c>
      <c r="G1533" t="s">
        <v>8218</v>
      </c>
      <c r="H1533" t="s">
        <v>8223</v>
      </c>
      <c r="I1533" t="s">
        <v>8245</v>
      </c>
      <c r="J1533">
        <v>1444071361</v>
      </c>
      <c r="K1533">
        <v>1441479361</v>
      </c>
      <c r="L1533" t="b">
        <v>0</v>
      </c>
      <c r="M1533">
        <v>4</v>
      </c>
      <c r="N1533" t="b">
        <v>1</v>
      </c>
      <c r="O1533" t="s">
        <v>8283</v>
      </c>
      <c r="P1533" t="s">
        <v>8334</v>
      </c>
      <c r="Q1533" t="s">
        <v>8335</v>
      </c>
      <c r="R1533" s="13">
        <f t="shared" si="93"/>
        <v>42252.788900462961</v>
      </c>
      <c r="S1533" s="13">
        <f t="shared" si="94"/>
        <v>42282.788900462961</v>
      </c>
      <c r="T1533">
        <f t="shared" si="95"/>
        <v>2015</v>
      </c>
    </row>
    <row r="1534" spans="1:20" ht="43.2" x14ac:dyDescent="0.3">
      <c r="A1534">
        <v>1756</v>
      </c>
      <c r="B1534" s="3" t="s">
        <v>1757</v>
      </c>
      <c r="C1534" s="3" t="s">
        <v>5866</v>
      </c>
      <c r="D1534" s="6">
        <v>5500</v>
      </c>
      <c r="E1534" s="8">
        <v>5655.6</v>
      </c>
      <c r="F1534" s="9">
        <f t="shared" ref="F1534:F1597" si="96">ROUND(E1534/D1534*100,0)</f>
        <v>103</v>
      </c>
      <c r="G1534" t="s">
        <v>8218</v>
      </c>
      <c r="H1534" t="s">
        <v>8223</v>
      </c>
      <c r="I1534" t="s">
        <v>8245</v>
      </c>
      <c r="J1534">
        <v>1472443269</v>
      </c>
      <c r="K1534">
        <v>1468987269</v>
      </c>
      <c r="L1534" t="b">
        <v>0</v>
      </c>
      <c r="M1534">
        <v>120</v>
      </c>
      <c r="N1534" t="b">
        <v>1</v>
      </c>
      <c r="O1534" t="s">
        <v>8283</v>
      </c>
      <c r="P1534" t="s">
        <v>8334</v>
      </c>
      <c r="Q1534" t="s">
        <v>8335</v>
      </c>
      <c r="R1534" s="13">
        <f t="shared" ref="R1534:R1597" si="97">(((K1534/60)/60)/24)+DATE(1970, 1, 1)</f>
        <v>42571.167465277773</v>
      </c>
      <c r="S1534" s="13">
        <f t="shared" ref="S1534:S1597" si="98">(((J1534/60)/60)/24)+DATE(1970, 1, 1)</f>
        <v>42611.167465277773</v>
      </c>
      <c r="T1534">
        <f t="shared" si="95"/>
        <v>2016</v>
      </c>
    </row>
    <row r="1535" spans="1:20" ht="28.8" x14ac:dyDescent="0.3">
      <c r="A1535">
        <v>1757</v>
      </c>
      <c r="B1535" s="3" t="s">
        <v>1758</v>
      </c>
      <c r="C1535" s="3" t="s">
        <v>5867</v>
      </c>
      <c r="D1535" s="6">
        <v>5000</v>
      </c>
      <c r="E1535" s="8">
        <v>5800</v>
      </c>
      <c r="F1535" s="9">
        <f t="shared" si="96"/>
        <v>116</v>
      </c>
      <c r="G1535" t="s">
        <v>8218</v>
      </c>
      <c r="H1535" t="s">
        <v>8223</v>
      </c>
      <c r="I1535" t="s">
        <v>8245</v>
      </c>
      <c r="J1535">
        <v>1485631740</v>
      </c>
      <c r="K1535">
        <v>1483041083</v>
      </c>
      <c r="L1535" t="b">
        <v>0</v>
      </c>
      <c r="M1535">
        <v>14</v>
      </c>
      <c r="N1535" t="b">
        <v>1</v>
      </c>
      <c r="O1535" t="s">
        <v>8283</v>
      </c>
      <c r="P1535" t="s">
        <v>8334</v>
      </c>
      <c r="Q1535" t="s">
        <v>8335</v>
      </c>
      <c r="R1535" s="13">
        <f t="shared" si="97"/>
        <v>42733.827349537038</v>
      </c>
      <c r="S1535" s="13">
        <f t="shared" si="98"/>
        <v>42763.811805555553</v>
      </c>
      <c r="T1535">
        <f t="shared" si="95"/>
        <v>2016</v>
      </c>
    </row>
    <row r="1536" spans="1:20" ht="57.6" x14ac:dyDescent="0.3">
      <c r="A1536">
        <v>1758</v>
      </c>
      <c r="B1536" s="3" t="s">
        <v>1759</v>
      </c>
      <c r="C1536" s="3" t="s">
        <v>5868</v>
      </c>
      <c r="D1536" s="6">
        <v>1000</v>
      </c>
      <c r="E1536" s="8">
        <v>1147</v>
      </c>
      <c r="F1536" s="9">
        <f t="shared" si="96"/>
        <v>115</v>
      </c>
      <c r="G1536" t="s">
        <v>8218</v>
      </c>
      <c r="H1536" t="s">
        <v>8223</v>
      </c>
      <c r="I1536" t="s">
        <v>8245</v>
      </c>
      <c r="J1536">
        <v>1468536992</v>
      </c>
      <c r="K1536">
        <v>1463352992</v>
      </c>
      <c r="L1536" t="b">
        <v>0</v>
      </c>
      <c r="M1536">
        <v>27</v>
      </c>
      <c r="N1536" t="b">
        <v>1</v>
      </c>
      <c r="O1536" t="s">
        <v>8283</v>
      </c>
      <c r="P1536" t="s">
        <v>8334</v>
      </c>
      <c r="Q1536" t="s">
        <v>8335</v>
      </c>
      <c r="R1536" s="13">
        <f t="shared" si="97"/>
        <v>42505.955925925926</v>
      </c>
      <c r="S1536" s="13">
        <f t="shared" si="98"/>
        <v>42565.955925925926</v>
      </c>
      <c r="T1536">
        <f t="shared" si="95"/>
        <v>2016</v>
      </c>
    </row>
    <row r="1537" spans="1:20" ht="28.8" x14ac:dyDescent="0.3">
      <c r="A1537">
        <v>1759</v>
      </c>
      <c r="B1537" s="3" t="s">
        <v>1760</v>
      </c>
      <c r="C1537" s="3" t="s">
        <v>5869</v>
      </c>
      <c r="D1537" s="6">
        <v>5000</v>
      </c>
      <c r="E1537" s="8">
        <v>5330</v>
      </c>
      <c r="F1537" s="9">
        <f t="shared" si="96"/>
        <v>107</v>
      </c>
      <c r="G1537" t="s">
        <v>8218</v>
      </c>
      <c r="H1537" t="s">
        <v>8223</v>
      </c>
      <c r="I1537" t="s">
        <v>8245</v>
      </c>
      <c r="J1537">
        <v>1427309629</v>
      </c>
      <c r="K1537">
        <v>1425585229</v>
      </c>
      <c r="L1537" t="b">
        <v>0</v>
      </c>
      <c r="M1537">
        <v>49</v>
      </c>
      <c r="N1537" t="b">
        <v>1</v>
      </c>
      <c r="O1537" t="s">
        <v>8283</v>
      </c>
      <c r="P1537" t="s">
        <v>8334</v>
      </c>
      <c r="Q1537" t="s">
        <v>8335</v>
      </c>
      <c r="R1537" s="13">
        <f t="shared" si="97"/>
        <v>42068.829039351855</v>
      </c>
      <c r="S1537" s="13">
        <f t="shared" si="98"/>
        <v>42088.787372685183</v>
      </c>
      <c r="T1537">
        <f t="shared" si="95"/>
        <v>2015</v>
      </c>
    </row>
    <row r="1538" spans="1:20" ht="43.2" x14ac:dyDescent="0.3">
      <c r="A1538">
        <v>1760</v>
      </c>
      <c r="B1538" s="3" t="s">
        <v>1761</v>
      </c>
      <c r="C1538" s="3" t="s">
        <v>5870</v>
      </c>
      <c r="D1538" s="6">
        <v>5000</v>
      </c>
      <c r="E1538" s="8">
        <v>8272</v>
      </c>
      <c r="F1538" s="9">
        <f t="shared" si="96"/>
        <v>165</v>
      </c>
      <c r="G1538" t="s">
        <v>8218</v>
      </c>
      <c r="H1538" t="s">
        <v>8223</v>
      </c>
      <c r="I1538" t="s">
        <v>8245</v>
      </c>
      <c r="J1538">
        <v>1456416513</v>
      </c>
      <c r="K1538">
        <v>1454688513</v>
      </c>
      <c r="L1538" t="b">
        <v>0</v>
      </c>
      <c r="M1538">
        <v>102</v>
      </c>
      <c r="N1538" t="b">
        <v>1</v>
      </c>
      <c r="O1538" t="s">
        <v>8283</v>
      </c>
      <c r="P1538" t="s">
        <v>8334</v>
      </c>
      <c r="Q1538" t="s">
        <v>8335</v>
      </c>
      <c r="R1538" s="13">
        <f t="shared" si="97"/>
        <v>42405.67260416667</v>
      </c>
      <c r="S1538" s="13">
        <f t="shared" si="98"/>
        <v>42425.67260416667</v>
      </c>
      <c r="T1538">
        <f t="shared" si="95"/>
        <v>2016</v>
      </c>
    </row>
    <row r="1539" spans="1:20" ht="28.8" x14ac:dyDescent="0.3">
      <c r="A1539">
        <v>1762</v>
      </c>
      <c r="B1539" s="3" t="s">
        <v>1763</v>
      </c>
      <c r="C1539" s="3" t="s">
        <v>5872</v>
      </c>
      <c r="D1539" s="6">
        <v>100</v>
      </c>
      <c r="E1539" s="8">
        <v>885</v>
      </c>
      <c r="F1539" s="9">
        <f t="shared" si="96"/>
        <v>885</v>
      </c>
      <c r="G1539" t="s">
        <v>8218</v>
      </c>
      <c r="H1539" t="s">
        <v>8223</v>
      </c>
      <c r="I1539" t="s">
        <v>8245</v>
      </c>
      <c r="J1539">
        <v>1457739245</v>
      </c>
      <c r="K1539">
        <v>1455147245</v>
      </c>
      <c r="L1539" t="b">
        <v>0</v>
      </c>
      <c r="M1539">
        <v>25</v>
      </c>
      <c r="N1539" t="b">
        <v>1</v>
      </c>
      <c r="O1539" t="s">
        <v>8283</v>
      </c>
      <c r="P1539" t="s">
        <v>8334</v>
      </c>
      <c r="Q1539" t="s">
        <v>8335</v>
      </c>
      <c r="R1539" s="13">
        <f t="shared" si="97"/>
        <v>42410.982002314813</v>
      </c>
      <c r="S1539" s="13">
        <f t="shared" si="98"/>
        <v>42440.982002314813</v>
      </c>
      <c r="T1539">
        <f t="shared" ref="T1539:T1602" si="99">YEAR(R1539)</f>
        <v>2016</v>
      </c>
    </row>
    <row r="1540" spans="1:20" ht="57.6" x14ac:dyDescent="0.3">
      <c r="A1540">
        <v>1763</v>
      </c>
      <c r="B1540" s="3" t="s">
        <v>1764</v>
      </c>
      <c r="C1540" s="3" t="s">
        <v>5873</v>
      </c>
      <c r="D1540" s="6">
        <v>12000</v>
      </c>
      <c r="E1540" s="8">
        <v>12229</v>
      </c>
      <c r="F1540" s="9">
        <f t="shared" si="96"/>
        <v>102</v>
      </c>
      <c r="G1540" t="s">
        <v>8218</v>
      </c>
      <c r="H1540" t="s">
        <v>8223</v>
      </c>
      <c r="I1540" t="s">
        <v>8245</v>
      </c>
      <c r="J1540">
        <v>1477255840</v>
      </c>
      <c r="K1540">
        <v>1474663840</v>
      </c>
      <c r="L1540" t="b">
        <v>0</v>
      </c>
      <c r="M1540">
        <v>118</v>
      </c>
      <c r="N1540" t="b">
        <v>1</v>
      </c>
      <c r="O1540" t="s">
        <v>8283</v>
      </c>
      <c r="P1540" t="s">
        <v>8334</v>
      </c>
      <c r="Q1540" t="s">
        <v>8335</v>
      </c>
      <c r="R1540" s="13">
        <f t="shared" si="97"/>
        <v>42636.868518518517</v>
      </c>
      <c r="S1540" s="13">
        <f t="shared" si="98"/>
        <v>42666.868518518517</v>
      </c>
      <c r="T1540">
        <f t="shared" si="99"/>
        <v>2016</v>
      </c>
    </row>
    <row r="1541" spans="1:20" ht="43.2" x14ac:dyDescent="0.3">
      <c r="A1541">
        <v>1821</v>
      </c>
      <c r="B1541" s="3" t="s">
        <v>1822</v>
      </c>
      <c r="C1541" s="3" t="s">
        <v>5931</v>
      </c>
      <c r="D1541" s="6">
        <v>2500</v>
      </c>
      <c r="E1541" s="8">
        <v>3372.25</v>
      </c>
      <c r="F1541" s="9">
        <f t="shared" si="96"/>
        <v>135</v>
      </c>
      <c r="G1541" t="s">
        <v>8218</v>
      </c>
      <c r="H1541" t="s">
        <v>8223</v>
      </c>
      <c r="I1541" t="s">
        <v>8245</v>
      </c>
      <c r="J1541">
        <v>1330760367</v>
      </c>
      <c r="K1541">
        <v>1326872367</v>
      </c>
      <c r="L1541" t="b">
        <v>0</v>
      </c>
      <c r="M1541">
        <v>57</v>
      </c>
      <c r="N1541" t="b">
        <v>1</v>
      </c>
      <c r="O1541" t="s">
        <v>8274</v>
      </c>
      <c r="P1541" t="s">
        <v>8321</v>
      </c>
      <c r="Q1541" t="s">
        <v>8335</v>
      </c>
      <c r="R1541" s="13">
        <f t="shared" si="97"/>
        <v>40926.319062499999</v>
      </c>
      <c r="S1541" s="13">
        <f t="shared" si="98"/>
        <v>40971.319062499999</v>
      </c>
      <c r="T1541">
        <f t="shared" si="99"/>
        <v>2012</v>
      </c>
    </row>
    <row r="1542" spans="1:20" ht="43.2" x14ac:dyDescent="0.3">
      <c r="A1542">
        <v>1823</v>
      </c>
      <c r="B1542" s="3" t="s">
        <v>1824</v>
      </c>
      <c r="C1542" s="3" t="s">
        <v>5933</v>
      </c>
      <c r="D1542" s="6">
        <v>700</v>
      </c>
      <c r="E1542" s="8">
        <v>811</v>
      </c>
      <c r="F1542" s="9">
        <f t="shared" si="96"/>
        <v>116</v>
      </c>
      <c r="G1542" t="s">
        <v>8218</v>
      </c>
      <c r="H1542" t="s">
        <v>8223</v>
      </c>
      <c r="I1542" t="s">
        <v>8245</v>
      </c>
      <c r="J1542">
        <v>1351095976</v>
      </c>
      <c r="K1542">
        <v>1348503976</v>
      </c>
      <c r="L1542" t="b">
        <v>0</v>
      </c>
      <c r="M1542">
        <v>33</v>
      </c>
      <c r="N1542" t="b">
        <v>1</v>
      </c>
      <c r="O1542" t="s">
        <v>8274</v>
      </c>
      <c r="P1542" t="s">
        <v>8321</v>
      </c>
      <c r="Q1542" t="s">
        <v>8335</v>
      </c>
      <c r="R1542" s="13">
        <f t="shared" si="97"/>
        <v>41176.684907407405</v>
      </c>
      <c r="S1542" s="13">
        <f t="shared" si="98"/>
        <v>41206.684907407405</v>
      </c>
      <c r="T1542">
        <f t="shared" si="99"/>
        <v>2012</v>
      </c>
    </row>
    <row r="1543" spans="1:20" x14ac:dyDescent="0.3">
      <c r="A1543">
        <v>1824</v>
      </c>
      <c r="B1543" s="3" t="s">
        <v>1825</v>
      </c>
      <c r="C1543" s="3" t="s">
        <v>5934</v>
      </c>
      <c r="D1543" s="6">
        <v>3000</v>
      </c>
      <c r="E1543" s="8">
        <v>3002</v>
      </c>
      <c r="F1543" s="9">
        <f t="shared" si="96"/>
        <v>100</v>
      </c>
      <c r="G1543" t="s">
        <v>8218</v>
      </c>
      <c r="H1543" t="s">
        <v>8223</v>
      </c>
      <c r="I1543" t="s">
        <v>8245</v>
      </c>
      <c r="J1543">
        <v>1389146880</v>
      </c>
      <c r="K1543">
        <v>1387403967</v>
      </c>
      <c r="L1543" t="b">
        <v>0</v>
      </c>
      <c r="M1543">
        <v>40</v>
      </c>
      <c r="N1543" t="b">
        <v>1</v>
      </c>
      <c r="O1543" t="s">
        <v>8274</v>
      </c>
      <c r="P1543" t="s">
        <v>8321</v>
      </c>
      <c r="Q1543" t="s">
        <v>8339</v>
      </c>
      <c r="R1543" s="13">
        <f t="shared" si="97"/>
        <v>41626.916284722225</v>
      </c>
      <c r="S1543" s="13">
        <f t="shared" si="98"/>
        <v>41647.088888888888</v>
      </c>
      <c r="T1543">
        <f t="shared" si="99"/>
        <v>2013</v>
      </c>
    </row>
    <row r="1544" spans="1:20" ht="43.2" x14ac:dyDescent="0.3">
      <c r="A1544">
        <v>1825</v>
      </c>
      <c r="B1544" s="3" t="s">
        <v>1826</v>
      </c>
      <c r="C1544" s="3" t="s">
        <v>5935</v>
      </c>
      <c r="D1544" s="6">
        <v>2000</v>
      </c>
      <c r="E1544" s="8">
        <v>2101</v>
      </c>
      <c r="F1544" s="9">
        <f t="shared" si="96"/>
        <v>105</v>
      </c>
      <c r="G1544" t="s">
        <v>8218</v>
      </c>
      <c r="H1544" t="s">
        <v>8223</v>
      </c>
      <c r="I1544" t="s">
        <v>8245</v>
      </c>
      <c r="J1544">
        <v>1373572903</v>
      </c>
      <c r="K1544">
        <v>1371585703</v>
      </c>
      <c r="L1544" t="b">
        <v>0</v>
      </c>
      <c r="M1544">
        <v>50</v>
      </c>
      <c r="N1544" t="b">
        <v>1</v>
      </c>
      <c r="O1544" t="s">
        <v>8274</v>
      </c>
      <c r="P1544" t="s">
        <v>8321</v>
      </c>
      <c r="Q1544" t="s">
        <v>8339</v>
      </c>
      <c r="R1544" s="13">
        <f t="shared" si="97"/>
        <v>41443.83452546296</v>
      </c>
      <c r="S1544" s="13">
        <f t="shared" si="98"/>
        <v>41466.83452546296</v>
      </c>
      <c r="T1544">
        <f t="shared" si="99"/>
        <v>2013</v>
      </c>
    </row>
    <row r="1545" spans="1:20" ht="28.8" x14ac:dyDescent="0.3">
      <c r="A1545">
        <v>1826</v>
      </c>
      <c r="B1545" s="3" t="s">
        <v>1827</v>
      </c>
      <c r="C1545" s="3" t="s">
        <v>5936</v>
      </c>
      <c r="D1545" s="6">
        <v>2000</v>
      </c>
      <c r="E1545" s="8">
        <v>2020</v>
      </c>
      <c r="F1545" s="9">
        <f t="shared" si="96"/>
        <v>101</v>
      </c>
      <c r="G1545" t="s">
        <v>8218</v>
      </c>
      <c r="H1545" t="s">
        <v>8223</v>
      </c>
      <c r="I1545" t="s">
        <v>8245</v>
      </c>
      <c r="J1545">
        <v>1392675017</v>
      </c>
      <c r="K1545">
        <v>1390083017</v>
      </c>
      <c r="L1545" t="b">
        <v>0</v>
      </c>
      <c r="M1545">
        <v>38</v>
      </c>
      <c r="N1545" t="b">
        <v>1</v>
      </c>
      <c r="O1545" t="s">
        <v>8274</v>
      </c>
      <c r="P1545" t="s">
        <v>8321</v>
      </c>
      <c r="Q1545" t="s">
        <v>8339</v>
      </c>
      <c r="R1545" s="13">
        <f t="shared" si="97"/>
        <v>41657.923807870371</v>
      </c>
      <c r="S1545" s="13">
        <f t="shared" si="98"/>
        <v>41687.923807870371</v>
      </c>
      <c r="T1545">
        <f t="shared" si="99"/>
        <v>2014</v>
      </c>
    </row>
    <row r="1546" spans="1:20" ht="43.2" x14ac:dyDescent="0.3">
      <c r="A1546">
        <v>1827</v>
      </c>
      <c r="B1546" s="3" t="s">
        <v>1828</v>
      </c>
      <c r="C1546" s="3" t="s">
        <v>5937</v>
      </c>
      <c r="D1546" s="6">
        <v>8000</v>
      </c>
      <c r="E1546" s="8">
        <v>8053</v>
      </c>
      <c r="F1546" s="9">
        <f t="shared" si="96"/>
        <v>101</v>
      </c>
      <c r="G1546" t="s">
        <v>8218</v>
      </c>
      <c r="H1546" t="s">
        <v>8223</v>
      </c>
      <c r="I1546" t="s">
        <v>8245</v>
      </c>
      <c r="J1546">
        <v>1299138561</v>
      </c>
      <c r="K1546">
        <v>1294818561</v>
      </c>
      <c r="L1546" t="b">
        <v>0</v>
      </c>
      <c r="M1546">
        <v>96</v>
      </c>
      <c r="N1546" t="b">
        <v>1</v>
      </c>
      <c r="O1546" t="s">
        <v>8274</v>
      </c>
      <c r="P1546" t="s">
        <v>8321</v>
      </c>
      <c r="Q1546" t="s">
        <v>8339</v>
      </c>
      <c r="R1546" s="13">
        <f t="shared" si="97"/>
        <v>40555.325937499998</v>
      </c>
      <c r="S1546" s="13">
        <f t="shared" si="98"/>
        <v>40605.325937499998</v>
      </c>
      <c r="T1546">
        <f t="shared" si="99"/>
        <v>2011</v>
      </c>
    </row>
    <row r="1547" spans="1:20" ht="57.6" x14ac:dyDescent="0.3">
      <c r="A1547">
        <v>1828</v>
      </c>
      <c r="B1547" s="3" t="s">
        <v>1829</v>
      </c>
      <c r="C1547" s="3" t="s">
        <v>5938</v>
      </c>
      <c r="D1547" s="6">
        <v>20000</v>
      </c>
      <c r="E1547" s="8">
        <v>20032</v>
      </c>
      <c r="F1547" s="9">
        <f t="shared" si="96"/>
        <v>100</v>
      </c>
      <c r="G1547" t="s">
        <v>8218</v>
      </c>
      <c r="H1547" t="s">
        <v>8223</v>
      </c>
      <c r="I1547" t="s">
        <v>8245</v>
      </c>
      <c r="J1547">
        <v>1399672800</v>
      </c>
      <c r="K1547">
        <v>1396906530</v>
      </c>
      <c r="L1547" t="b">
        <v>0</v>
      </c>
      <c r="M1547">
        <v>48</v>
      </c>
      <c r="N1547" t="b">
        <v>1</v>
      </c>
      <c r="O1547" t="s">
        <v>8274</v>
      </c>
      <c r="P1547" t="s">
        <v>8321</v>
      </c>
      <c r="Q1547" t="s">
        <v>8339</v>
      </c>
      <c r="R1547" s="13">
        <f t="shared" si="97"/>
        <v>41736.899652777778</v>
      </c>
      <c r="S1547" s="13">
        <f t="shared" si="98"/>
        <v>41768.916666666664</v>
      </c>
      <c r="T1547">
        <f t="shared" si="99"/>
        <v>2014</v>
      </c>
    </row>
    <row r="1548" spans="1:20" ht="43.2" x14ac:dyDescent="0.3">
      <c r="A1548">
        <v>1829</v>
      </c>
      <c r="B1548" s="3" t="s">
        <v>1830</v>
      </c>
      <c r="C1548" s="3" t="s">
        <v>5939</v>
      </c>
      <c r="D1548" s="6">
        <v>1500</v>
      </c>
      <c r="E1548" s="8">
        <v>2500.25</v>
      </c>
      <c r="F1548" s="9">
        <f t="shared" si="96"/>
        <v>167</v>
      </c>
      <c r="G1548" t="s">
        <v>8218</v>
      </c>
      <c r="H1548" t="s">
        <v>8223</v>
      </c>
      <c r="I1548" t="s">
        <v>8245</v>
      </c>
      <c r="J1548">
        <v>1295647200</v>
      </c>
      <c r="K1548">
        <v>1291428371</v>
      </c>
      <c r="L1548" t="b">
        <v>0</v>
      </c>
      <c r="M1548">
        <v>33</v>
      </c>
      <c r="N1548" t="b">
        <v>1</v>
      </c>
      <c r="O1548" t="s">
        <v>8274</v>
      </c>
      <c r="P1548" t="s">
        <v>8321</v>
      </c>
      <c r="Q1548" t="s">
        <v>8339</v>
      </c>
      <c r="R1548" s="13">
        <f t="shared" si="97"/>
        <v>40516.087627314817</v>
      </c>
      <c r="S1548" s="13">
        <f t="shared" si="98"/>
        <v>40564.916666666664</v>
      </c>
      <c r="T1548">
        <f t="shared" si="99"/>
        <v>2010</v>
      </c>
    </row>
    <row r="1549" spans="1:20" ht="43.2" x14ac:dyDescent="0.3">
      <c r="A1549">
        <v>1830</v>
      </c>
      <c r="B1549" s="3" t="s">
        <v>1831</v>
      </c>
      <c r="C1549" s="3" t="s">
        <v>5940</v>
      </c>
      <c r="D1549" s="6">
        <v>15000</v>
      </c>
      <c r="E1549" s="8">
        <v>15230</v>
      </c>
      <c r="F1549" s="9">
        <f t="shared" si="96"/>
        <v>102</v>
      </c>
      <c r="G1549" t="s">
        <v>8218</v>
      </c>
      <c r="H1549" t="s">
        <v>8223</v>
      </c>
      <c r="I1549" t="s">
        <v>8245</v>
      </c>
      <c r="J1549">
        <v>1393259107</v>
      </c>
      <c r="K1549">
        <v>1390667107</v>
      </c>
      <c r="L1549" t="b">
        <v>0</v>
      </c>
      <c r="M1549">
        <v>226</v>
      </c>
      <c r="N1549" t="b">
        <v>1</v>
      </c>
      <c r="O1549" t="s">
        <v>8274</v>
      </c>
      <c r="P1549" t="s">
        <v>8321</v>
      </c>
      <c r="Q1549" t="s">
        <v>8339</v>
      </c>
      <c r="R1549" s="13">
        <f t="shared" si="97"/>
        <v>41664.684108796297</v>
      </c>
      <c r="S1549" s="13">
        <f t="shared" si="98"/>
        <v>41694.684108796297</v>
      </c>
      <c r="T1549">
        <f t="shared" si="99"/>
        <v>2014</v>
      </c>
    </row>
    <row r="1550" spans="1:20" ht="43.2" x14ac:dyDescent="0.3">
      <c r="A1550">
        <v>1831</v>
      </c>
      <c r="B1550" s="3" t="s">
        <v>1832</v>
      </c>
      <c r="C1550" s="3" t="s">
        <v>5941</v>
      </c>
      <c r="D1550" s="6">
        <v>1000</v>
      </c>
      <c r="E1550" s="8">
        <v>1030</v>
      </c>
      <c r="F1550" s="9">
        <f t="shared" si="96"/>
        <v>103</v>
      </c>
      <c r="G1550" t="s">
        <v>8218</v>
      </c>
      <c r="H1550" t="s">
        <v>8223</v>
      </c>
      <c r="I1550" t="s">
        <v>8245</v>
      </c>
      <c r="J1550">
        <v>1336866863</v>
      </c>
      <c r="K1550">
        <v>1335570863</v>
      </c>
      <c r="L1550" t="b">
        <v>0</v>
      </c>
      <c r="M1550">
        <v>14</v>
      </c>
      <c r="N1550" t="b">
        <v>1</v>
      </c>
      <c r="O1550" t="s">
        <v>8274</v>
      </c>
      <c r="P1550" t="s">
        <v>8321</v>
      </c>
      <c r="Q1550" t="s">
        <v>8339</v>
      </c>
      <c r="R1550" s="13">
        <f t="shared" si="97"/>
        <v>41026.996099537035</v>
      </c>
      <c r="S1550" s="13">
        <f t="shared" si="98"/>
        <v>41041.996099537035</v>
      </c>
      <c r="T1550">
        <f t="shared" si="99"/>
        <v>2012</v>
      </c>
    </row>
    <row r="1551" spans="1:20" ht="43.2" x14ac:dyDescent="0.3">
      <c r="A1551">
        <v>1832</v>
      </c>
      <c r="B1551" s="3" t="s">
        <v>1833</v>
      </c>
      <c r="C1551" s="3" t="s">
        <v>5942</v>
      </c>
      <c r="D1551" s="6">
        <v>350</v>
      </c>
      <c r="E1551" s="8">
        <v>500</v>
      </c>
      <c r="F1551" s="9">
        <f t="shared" si="96"/>
        <v>143</v>
      </c>
      <c r="G1551" t="s">
        <v>8218</v>
      </c>
      <c r="H1551" t="s">
        <v>8223</v>
      </c>
      <c r="I1551" t="s">
        <v>8245</v>
      </c>
      <c r="J1551">
        <v>1299243427</v>
      </c>
      <c r="K1551">
        <v>1296651427</v>
      </c>
      <c r="L1551" t="b">
        <v>0</v>
      </c>
      <c r="M1551">
        <v>20</v>
      </c>
      <c r="N1551" t="b">
        <v>1</v>
      </c>
      <c r="O1551" t="s">
        <v>8274</v>
      </c>
      <c r="P1551" t="s">
        <v>8321</v>
      </c>
      <c r="Q1551" t="s">
        <v>8339</v>
      </c>
      <c r="R1551" s="13">
        <f t="shared" si="97"/>
        <v>40576.539664351854</v>
      </c>
      <c r="S1551" s="13">
        <f t="shared" si="98"/>
        <v>40606.539664351854</v>
      </c>
      <c r="T1551">
        <f t="shared" si="99"/>
        <v>2011</v>
      </c>
    </row>
    <row r="1552" spans="1:20" ht="43.2" x14ac:dyDescent="0.3">
      <c r="A1552">
        <v>1833</v>
      </c>
      <c r="B1552" s="3" t="s">
        <v>1834</v>
      </c>
      <c r="C1552" s="3" t="s">
        <v>5943</v>
      </c>
      <c r="D1552" s="6">
        <v>400</v>
      </c>
      <c r="E1552" s="8">
        <v>1050</v>
      </c>
      <c r="F1552" s="9">
        <f t="shared" si="96"/>
        <v>263</v>
      </c>
      <c r="G1552" t="s">
        <v>8218</v>
      </c>
      <c r="H1552" t="s">
        <v>8223</v>
      </c>
      <c r="I1552" t="s">
        <v>8245</v>
      </c>
      <c r="J1552">
        <v>1362211140</v>
      </c>
      <c r="K1552">
        <v>1359421403</v>
      </c>
      <c r="L1552" t="b">
        <v>0</v>
      </c>
      <c r="M1552">
        <v>25</v>
      </c>
      <c r="N1552" t="b">
        <v>1</v>
      </c>
      <c r="O1552" t="s">
        <v>8274</v>
      </c>
      <c r="P1552" t="s">
        <v>8321</v>
      </c>
      <c r="Q1552" t="s">
        <v>8339</v>
      </c>
      <c r="R1552" s="13">
        <f t="shared" si="97"/>
        <v>41303.044016203705</v>
      </c>
      <c r="S1552" s="13">
        <f t="shared" si="98"/>
        <v>41335.332638888889</v>
      </c>
      <c r="T1552">
        <f t="shared" si="99"/>
        <v>2013</v>
      </c>
    </row>
    <row r="1553" spans="1:20" ht="28.8" x14ac:dyDescent="0.3">
      <c r="A1553">
        <v>1834</v>
      </c>
      <c r="B1553" s="3" t="s">
        <v>1835</v>
      </c>
      <c r="C1553" s="3" t="s">
        <v>5944</v>
      </c>
      <c r="D1553" s="6">
        <v>10000</v>
      </c>
      <c r="E1553" s="8">
        <v>11805</v>
      </c>
      <c r="F1553" s="9">
        <f t="shared" si="96"/>
        <v>118</v>
      </c>
      <c r="G1553" t="s">
        <v>8218</v>
      </c>
      <c r="H1553" t="s">
        <v>8223</v>
      </c>
      <c r="I1553" t="s">
        <v>8245</v>
      </c>
      <c r="J1553">
        <v>1422140895</v>
      </c>
      <c r="K1553">
        <v>1418684895</v>
      </c>
      <c r="L1553" t="b">
        <v>0</v>
      </c>
      <c r="M1553">
        <v>90</v>
      </c>
      <c r="N1553" t="b">
        <v>1</v>
      </c>
      <c r="O1553" t="s">
        <v>8274</v>
      </c>
      <c r="P1553" t="s">
        <v>8321</v>
      </c>
      <c r="Q1553" t="s">
        <v>8339</v>
      </c>
      <c r="R1553" s="13">
        <f t="shared" si="97"/>
        <v>41988.964062500003</v>
      </c>
      <c r="S1553" s="13">
        <f t="shared" si="98"/>
        <v>42028.964062500003</v>
      </c>
      <c r="T1553">
        <f t="shared" si="99"/>
        <v>2014</v>
      </c>
    </row>
    <row r="1554" spans="1:20" ht="28.8" x14ac:dyDescent="0.3">
      <c r="A1554">
        <v>1836</v>
      </c>
      <c r="B1554" s="3" t="s">
        <v>1837</v>
      </c>
      <c r="C1554" s="3" t="s">
        <v>5946</v>
      </c>
      <c r="D1554" s="6">
        <v>5000</v>
      </c>
      <c r="E1554" s="8">
        <v>10017</v>
      </c>
      <c r="F1554" s="9">
        <f t="shared" si="96"/>
        <v>200</v>
      </c>
      <c r="G1554" t="s">
        <v>8218</v>
      </c>
      <c r="H1554" t="s">
        <v>8223</v>
      </c>
      <c r="I1554" t="s">
        <v>8245</v>
      </c>
      <c r="J1554">
        <v>1361129129</v>
      </c>
      <c r="K1554">
        <v>1359660329</v>
      </c>
      <c r="L1554" t="b">
        <v>0</v>
      </c>
      <c r="M1554">
        <v>55</v>
      </c>
      <c r="N1554" t="b">
        <v>1</v>
      </c>
      <c r="O1554" t="s">
        <v>8274</v>
      </c>
      <c r="P1554" t="s">
        <v>8321</v>
      </c>
      <c r="Q1554" t="s">
        <v>8339</v>
      </c>
      <c r="R1554" s="13">
        <f t="shared" si="97"/>
        <v>41305.809363425928</v>
      </c>
      <c r="S1554" s="13">
        <f t="shared" si="98"/>
        <v>41322.809363425928</v>
      </c>
      <c r="T1554">
        <f t="shared" si="99"/>
        <v>2013</v>
      </c>
    </row>
    <row r="1555" spans="1:20" ht="57.6" x14ac:dyDescent="0.3">
      <c r="A1555">
        <v>1837</v>
      </c>
      <c r="B1555" s="3" t="s">
        <v>1838</v>
      </c>
      <c r="C1555" s="3" t="s">
        <v>5947</v>
      </c>
      <c r="D1555" s="6">
        <v>600</v>
      </c>
      <c r="E1555" s="8">
        <v>1841</v>
      </c>
      <c r="F1555" s="9">
        <f t="shared" si="96"/>
        <v>307</v>
      </c>
      <c r="G1555" t="s">
        <v>8218</v>
      </c>
      <c r="H1555" t="s">
        <v>8223</v>
      </c>
      <c r="I1555" t="s">
        <v>8245</v>
      </c>
      <c r="J1555">
        <v>1332029335</v>
      </c>
      <c r="K1555">
        <v>1326848935</v>
      </c>
      <c r="L1555" t="b">
        <v>0</v>
      </c>
      <c r="M1555">
        <v>30</v>
      </c>
      <c r="N1555" t="b">
        <v>1</v>
      </c>
      <c r="O1555" t="s">
        <v>8274</v>
      </c>
      <c r="P1555" t="s">
        <v>8321</v>
      </c>
      <c r="Q1555" t="s">
        <v>8339</v>
      </c>
      <c r="R1555" s="13">
        <f t="shared" si="97"/>
        <v>40926.047858796301</v>
      </c>
      <c r="S1555" s="13">
        <f t="shared" si="98"/>
        <v>40986.006192129629</v>
      </c>
      <c r="T1555">
        <f t="shared" si="99"/>
        <v>2012</v>
      </c>
    </row>
    <row r="1556" spans="1:20" ht="43.2" x14ac:dyDescent="0.3">
      <c r="A1556">
        <v>1838</v>
      </c>
      <c r="B1556" s="3" t="s">
        <v>1839</v>
      </c>
      <c r="C1556" s="3" t="s">
        <v>5948</v>
      </c>
      <c r="D1556" s="6">
        <v>1000</v>
      </c>
      <c r="E1556" s="8">
        <v>1001.49</v>
      </c>
      <c r="F1556" s="9">
        <f t="shared" si="96"/>
        <v>100</v>
      </c>
      <c r="G1556" t="s">
        <v>8218</v>
      </c>
      <c r="H1556" t="s">
        <v>8223</v>
      </c>
      <c r="I1556" t="s">
        <v>8245</v>
      </c>
      <c r="J1556">
        <v>1317438000</v>
      </c>
      <c r="K1556">
        <v>1314989557</v>
      </c>
      <c r="L1556" t="b">
        <v>0</v>
      </c>
      <c r="M1556">
        <v>28</v>
      </c>
      <c r="N1556" t="b">
        <v>1</v>
      </c>
      <c r="O1556" t="s">
        <v>8274</v>
      </c>
      <c r="P1556" t="s">
        <v>8321</v>
      </c>
      <c r="Q1556" t="s">
        <v>8339</v>
      </c>
      <c r="R1556" s="13">
        <f t="shared" si="97"/>
        <v>40788.786539351851</v>
      </c>
      <c r="S1556" s="13">
        <f t="shared" si="98"/>
        <v>40817.125</v>
      </c>
      <c r="T1556">
        <f t="shared" si="99"/>
        <v>2011</v>
      </c>
    </row>
    <row r="1557" spans="1:20" ht="43.2" x14ac:dyDescent="0.3">
      <c r="A1557">
        <v>1839</v>
      </c>
      <c r="B1557" s="3" t="s">
        <v>1840</v>
      </c>
      <c r="C1557" s="3" t="s">
        <v>5949</v>
      </c>
      <c r="D1557" s="6">
        <v>1000</v>
      </c>
      <c r="E1557" s="8">
        <v>2053</v>
      </c>
      <c r="F1557" s="9">
        <f t="shared" si="96"/>
        <v>205</v>
      </c>
      <c r="G1557" t="s">
        <v>8218</v>
      </c>
      <c r="H1557" t="s">
        <v>8223</v>
      </c>
      <c r="I1557" t="s">
        <v>8245</v>
      </c>
      <c r="J1557">
        <v>1475342382</v>
      </c>
      <c r="K1557">
        <v>1472750382</v>
      </c>
      <c r="L1557" t="b">
        <v>0</v>
      </c>
      <c r="M1557">
        <v>45</v>
      </c>
      <c r="N1557" t="b">
        <v>1</v>
      </c>
      <c r="O1557" t="s">
        <v>8274</v>
      </c>
      <c r="P1557" t="s">
        <v>8321</v>
      </c>
      <c r="Q1557" t="s">
        <v>8339</v>
      </c>
      <c r="R1557" s="13">
        <f t="shared" si="97"/>
        <v>42614.722013888888</v>
      </c>
      <c r="S1557" s="13">
        <f t="shared" si="98"/>
        <v>42644.722013888888</v>
      </c>
      <c r="T1557">
        <f t="shared" si="99"/>
        <v>2016</v>
      </c>
    </row>
    <row r="1558" spans="1:20" ht="43.2" x14ac:dyDescent="0.3">
      <c r="A1558">
        <v>1840</v>
      </c>
      <c r="B1558" s="3" t="s">
        <v>1841</v>
      </c>
      <c r="C1558" s="3" t="s">
        <v>5950</v>
      </c>
      <c r="D1558" s="6">
        <v>900</v>
      </c>
      <c r="E1558" s="8">
        <v>980</v>
      </c>
      <c r="F1558" s="9">
        <f t="shared" si="96"/>
        <v>109</v>
      </c>
      <c r="G1558" t="s">
        <v>8218</v>
      </c>
      <c r="H1558" t="s">
        <v>8223</v>
      </c>
      <c r="I1558" t="s">
        <v>8245</v>
      </c>
      <c r="J1558">
        <v>1367902740</v>
      </c>
      <c r="K1558">
        <v>1366251510</v>
      </c>
      <c r="L1558" t="b">
        <v>0</v>
      </c>
      <c r="M1558">
        <v>13</v>
      </c>
      <c r="N1558" t="b">
        <v>1</v>
      </c>
      <c r="O1558" t="s">
        <v>8274</v>
      </c>
      <c r="P1558" t="s">
        <v>8321</v>
      </c>
      <c r="Q1558" t="s">
        <v>8339</v>
      </c>
      <c r="R1558" s="13">
        <f t="shared" si="97"/>
        <v>41382.096180555556</v>
      </c>
      <c r="S1558" s="13">
        <f t="shared" si="98"/>
        <v>41401.207638888889</v>
      </c>
      <c r="T1558">
        <f t="shared" si="99"/>
        <v>2013</v>
      </c>
    </row>
    <row r="1559" spans="1:20" ht="28.8" x14ac:dyDescent="0.3">
      <c r="A1559">
        <v>1841</v>
      </c>
      <c r="B1559" s="3" t="s">
        <v>1842</v>
      </c>
      <c r="C1559" s="3" t="s">
        <v>5951</v>
      </c>
      <c r="D1559" s="6">
        <v>2000</v>
      </c>
      <c r="E1559" s="8">
        <v>2035</v>
      </c>
      <c r="F1559" s="9">
        <f t="shared" si="96"/>
        <v>102</v>
      </c>
      <c r="G1559" t="s">
        <v>8218</v>
      </c>
      <c r="H1559" t="s">
        <v>8223</v>
      </c>
      <c r="I1559" t="s">
        <v>8245</v>
      </c>
      <c r="J1559">
        <v>1400561940</v>
      </c>
      <c r="K1559">
        <v>1397679445</v>
      </c>
      <c r="L1559" t="b">
        <v>0</v>
      </c>
      <c r="M1559">
        <v>40</v>
      </c>
      <c r="N1559" t="b">
        <v>1</v>
      </c>
      <c r="O1559" t="s">
        <v>8274</v>
      </c>
      <c r="P1559" t="s">
        <v>8321</v>
      </c>
      <c r="Q1559" t="s">
        <v>8339</v>
      </c>
      <c r="R1559" s="13">
        <f t="shared" si="97"/>
        <v>41745.84542824074</v>
      </c>
      <c r="S1559" s="13">
        <f t="shared" si="98"/>
        <v>41779.207638888889</v>
      </c>
      <c r="T1559">
        <f t="shared" si="99"/>
        <v>2014</v>
      </c>
    </row>
    <row r="1560" spans="1:20" ht="43.2" x14ac:dyDescent="0.3">
      <c r="A1560">
        <v>1842</v>
      </c>
      <c r="B1560" s="3" t="s">
        <v>1843</v>
      </c>
      <c r="C1560" s="3" t="s">
        <v>5952</v>
      </c>
      <c r="D1560" s="6">
        <v>2000</v>
      </c>
      <c r="E1560" s="8">
        <v>2505</v>
      </c>
      <c r="F1560" s="9">
        <f t="shared" si="96"/>
        <v>125</v>
      </c>
      <c r="G1560" t="s">
        <v>8218</v>
      </c>
      <c r="H1560" t="s">
        <v>8223</v>
      </c>
      <c r="I1560" t="s">
        <v>8245</v>
      </c>
      <c r="J1560">
        <v>1425275940</v>
      </c>
      <c r="K1560">
        <v>1422371381</v>
      </c>
      <c r="L1560" t="b">
        <v>0</v>
      </c>
      <c r="M1560">
        <v>21</v>
      </c>
      <c r="N1560" t="b">
        <v>1</v>
      </c>
      <c r="O1560" t="s">
        <v>8274</v>
      </c>
      <c r="P1560" t="s">
        <v>8321</v>
      </c>
      <c r="Q1560" t="s">
        <v>8339</v>
      </c>
      <c r="R1560" s="13">
        <f t="shared" si="97"/>
        <v>42031.631724537037</v>
      </c>
      <c r="S1560" s="13">
        <f t="shared" si="98"/>
        <v>42065.249305555553</v>
      </c>
      <c r="T1560">
        <f t="shared" si="99"/>
        <v>2015</v>
      </c>
    </row>
    <row r="1561" spans="1:20" ht="57.6" x14ac:dyDescent="0.3">
      <c r="A1561">
        <v>1843</v>
      </c>
      <c r="B1561" s="3" t="s">
        <v>1844</v>
      </c>
      <c r="C1561" s="3" t="s">
        <v>5953</v>
      </c>
      <c r="D1561" s="6">
        <v>10000</v>
      </c>
      <c r="E1561" s="8">
        <v>12400.61</v>
      </c>
      <c r="F1561" s="9">
        <f t="shared" si="96"/>
        <v>124</v>
      </c>
      <c r="G1561" t="s">
        <v>8218</v>
      </c>
      <c r="H1561" t="s">
        <v>8223</v>
      </c>
      <c r="I1561" t="s">
        <v>8245</v>
      </c>
      <c r="J1561">
        <v>1298245954</v>
      </c>
      <c r="K1561">
        <v>1295653954</v>
      </c>
      <c r="L1561" t="b">
        <v>0</v>
      </c>
      <c r="M1561">
        <v>134</v>
      </c>
      <c r="N1561" t="b">
        <v>1</v>
      </c>
      <c r="O1561" t="s">
        <v>8274</v>
      </c>
      <c r="P1561" t="s">
        <v>8321</v>
      </c>
      <c r="Q1561" t="s">
        <v>8339</v>
      </c>
      <c r="R1561" s="13">
        <f t="shared" si="97"/>
        <v>40564.994837962964</v>
      </c>
      <c r="S1561" s="13">
        <f t="shared" si="98"/>
        <v>40594.994837962964</v>
      </c>
      <c r="T1561">
        <f t="shared" si="99"/>
        <v>2011</v>
      </c>
    </row>
    <row r="1562" spans="1:20" ht="43.2" x14ac:dyDescent="0.3">
      <c r="A1562">
        <v>1844</v>
      </c>
      <c r="B1562" s="3" t="s">
        <v>1845</v>
      </c>
      <c r="C1562" s="3" t="s">
        <v>5954</v>
      </c>
      <c r="D1562" s="6">
        <v>1500</v>
      </c>
      <c r="E1562" s="8">
        <v>1521</v>
      </c>
      <c r="F1562" s="9">
        <f t="shared" si="96"/>
        <v>101</v>
      </c>
      <c r="G1562" t="s">
        <v>8218</v>
      </c>
      <c r="H1562" t="s">
        <v>8223</v>
      </c>
      <c r="I1562" t="s">
        <v>8245</v>
      </c>
      <c r="J1562">
        <v>1307761200</v>
      </c>
      <c r="K1562">
        <v>1304464914</v>
      </c>
      <c r="L1562" t="b">
        <v>0</v>
      </c>
      <c r="M1562">
        <v>20</v>
      </c>
      <c r="N1562" t="b">
        <v>1</v>
      </c>
      <c r="O1562" t="s">
        <v>8274</v>
      </c>
      <c r="P1562" t="s">
        <v>8321</v>
      </c>
      <c r="Q1562" t="s">
        <v>8339</v>
      </c>
      <c r="R1562" s="13">
        <f t="shared" si="97"/>
        <v>40666.973541666666</v>
      </c>
      <c r="S1562" s="13">
        <f t="shared" si="98"/>
        <v>40705.125</v>
      </c>
      <c r="T1562">
        <f t="shared" si="99"/>
        <v>2011</v>
      </c>
    </row>
    <row r="1563" spans="1:20" ht="86.4" x14ac:dyDescent="0.3">
      <c r="A1563">
        <v>1845</v>
      </c>
      <c r="B1563" s="3" t="s">
        <v>1846</v>
      </c>
      <c r="C1563" s="3" t="s">
        <v>5955</v>
      </c>
      <c r="D1563" s="6">
        <v>1000</v>
      </c>
      <c r="E1563" s="8">
        <v>1000</v>
      </c>
      <c r="F1563" s="9">
        <f t="shared" si="96"/>
        <v>100</v>
      </c>
      <c r="G1563" t="s">
        <v>8218</v>
      </c>
      <c r="H1563" t="s">
        <v>8223</v>
      </c>
      <c r="I1563" t="s">
        <v>8245</v>
      </c>
      <c r="J1563">
        <v>1466139300</v>
      </c>
      <c r="K1563">
        <v>1464854398</v>
      </c>
      <c r="L1563" t="b">
        <v>0</v>
      </c>
      <c r="M1563">
        <v>19</v>
      </c>
      <c r="N1563" t="b">
        <v>1</v>
      </c>
      <c r="O1563" t="s">
        <v>8274</v>
      </c>
      <c r="P1563" t="s">
        <v>8321</v>
      </c>
      <c r="Q1563" t="s">
        <v>8340</v>
      </c>
      <c r="R1563" s="13">
        <f t="shared" si="97"/>
        <v>42523.333310185189</v>
      </c>
      <c r="S1563" s="13">
        <f t="shared" si="98"/>
        <v>42538.204861111109</v>
      </c>
      <c r="T1563">
        <f t="shared" si="99"/>
        <v>2016</v>
      </c>
    </row>
    <row r="1564" spans="1:20" ht="43.2" x14ac:dyDescent="0.3">
      <c r="A1564">
        <v>1846</v>
      </c>
      <c r="B1564" s="3" t="s">
        <v>1847</v>
      </c>
      <c r="C1564" s="3" t="s">
        <v>5956</v>
      </c>
      <c r="D1564" s="6">
        <v>15000</v>
      </c>
      <c r="E1564" s="8">
        <v>20689</v>
      </c>
      <c r="F1564" s="9">
        <f t="shared" si="96"/>
        <v>138</v>
      </c>
      <c r="G1564" t="s">
        <v>8218</v>
      </c>
      <c r="H1564" t="s">
        <v>8223</v>
      </c>
      <c r="I1564" t="s">
        <v>8245</v>
      </c>
      <c r="J1564">
        <v>1355585777</v>
      </c>
      <c r="K1564">
        <v>1352993777</v>
      </c>
      <c r="L1564" t="b">
        <v>0</v>
      </c>
      <c r="M1564">
        <v>209</v>
      </c>
      <c r="N1564" t="b">
        <v>1</v>
      </c>
      <c r="O1564" t="s">
        <v>8274</v>
      </c>
      <c r="P1564" t="s">
        <v>8321</v>
      </c>
      <c r="Q1564" t="s">
        <v>8340</v>
      </c>
      <c r="R1564" s="13">
        <f t="shared" si="97"/>
        <v>41228.650196759263</v>
      </c>
      <c r="S1564" s="13">
        <f t="shared" si="98"/>
        <v>41258.650196759263</v>
      </c>
      <c r="T1564">
        <f t="shared" si="99"/>
        <v>2012</v>
      </c>
    </row>
    <row r="1565" spans="1:20" ht="57.6" x14ac:dyDescent="0.3">
      <c r="A1565">
        <v>1847</v>
      </c>
      <c r="B1565" s="3" t="s">
        <v>1848</v>
      </c>
      <c r="C1565" s="3" t="s">
        <v>5957</v>
      </c>
      <c r="D1565" s="6">
        <v>2500</v>
      </c>
      <c r="E1565" s="8">
        <v>3022</v>
      </c>
      <c r="F1565" s="9">
        <f t="shared" si="96"/>
        <v>121</v>
      </c>
      <c r="G1565" t="s">
        <v>8218</v>
      </c>
      <c r="H1565" t="s">
        <v>8223</v>
      </c>
      <c r="I1565" t="s">
        <v>8245</v>
      </c>
      <c r="J1565">
        <v>1429594832</v>
      </c>
      <c r="K1565">
        <v>1427780432</v>
      </c>
      <c r="L1565" t="b">
        <v>0</v>
      </c>
      <c r="M1565">
        <v>38</v>
      </c>
      <c r="N1565" t="b">
        <v>1</v>
      </c>
      <c r="O1565" t="s">
        <v>8274</v>
      </c>
      <c r="P1565" t="s">
        <v>8321</v>
      </c>
      <c r="Q1565" t="s">
        <v>8340</v>
      </c>
      <c r="R1565" s="13">
        <f t="shared" si="97"/>
        <v>42094.236481481479</v>
      </c>
      <c r="S1565" s="13">
        <f t="shared" si="98"/>
        <v>42115.236481481479</v>
      </c>
      <c r="T1565">
        <f t="shared" si="99"/>
        <v>2015</v>
      </c>
    </row>
    <row r="1566" spans="1:20" ht="43.2" x14ac:dyDescent="0.3">
      <c r="A1566">
        <v>1848</v>
      </c>
      <c r="B1566" s="3" t="s">
        <v>1849</v>
      </c>
      <c r="C1566" s="3" t="s">
        <v>5958</v>
      </c>
      <c r="D1566" s="6">
        <v>3000</v>
      </c>
      <c r="E1566" s="8">
        <v>3221</v>
      </c>
      <c r="F1566" s="9">
        <f t="shared" si="96"/>
        <v>107</v>
      </c>
      <c r="G1566" t="s">
        <v>8218</v>
      </c>
      <c r="H1566" t="s">
        <v>8223</v>
      </c>
      <c r="I1566" t="s">
        <v>8245</v>
      </c>
      <c r="J1566">
        <v>1312095540</v>
      </c>
      <c r="K1566">
        <v>1306608888</v>
      </c>
      <c r="L1566" t="b">
        <v>0</v>
      </c>
      <c r="M1566">
        <v>24</v>
      </c>
      <c r="N1566" t="b">
        <v>1</v>
      </c>
      <c r="O1566" t="s">
        <v>8274</v>
      </c>
      <c r="P1566" t="s">
        <v>8321</v>
      </c>
      <c r="Q1566" t="s">
        <v>8340</v>
      </c>
      <c r="R1566" s="13">
        <f t="shared" si="97"/>
        <v>40691.788055555553</v>
      </c>
      <c r="S1566" s="13">
        <f t="shared" si="98"/>
        <v>40755.290972222225</v>
      </c>
      <c r="T1566">
        <f t="shared" si="99"/>
        <v>2011</v>
      </c>
    </row>
    <row r="1567" spans="1:20" ht="28.8" x14ac:dyDescent="0.3">
      <c r="A1567">
        <v>1849</v>
      </c>
      <c r="B1567" s="3" t="s">
        <v>1850</v>
      </c>
      <c r="C1567" s="3" t="s">
        <v>5959</v>
      </c>
      <c r="D1567" s="6">
        <v>300</v>
      </c>
      <c r="E1567" s="8">
        <v>301</v>
      </c>
      <c r="F1567" s="9">
        <f t="shared" si="96"/>
        <v>100</v>
      </c>
      <c r="G1567" t="s">
        <v>8218</v>
      </c>
      <c r="H1567" t="s">
        <v>8223</v>
      </c>
      <c r="I1567" t="s">
        <v>8245</v>
      </c>
      <c r="J1567">
        <v>1350505059</v>
      </c>
      <c r="K1567">
        <v>1347913059</v>
      </c>
      <c r="L1567" t="b">
        <v>0</v>
      </c>
      <c r="M1567">
        <v>8</v>
      </c>
      <c r="N1567" t="b">
        <v>1</v>
      </c>
      <c r="O1567" t="s">
        <v>8274</v>
      </c>
      <c r="P1567" t="s">
        <v>8321</v>
      </c>
      <c r="Q1567" t="s">
        <v>8340</v>
      </c>
      <c r="R1567" s="13">
        <f t="shared" si="97"/>
        <v>41169.845590277779</v>
      </c>
      <c r="S1567" s="13">
        <f t="shared" si="98"/>
        <v>41199.845590277779</v>
      </c>
      <c r="T1567">
        <f t="shared" si="99"/>
        <v>2012</v>
      </c>
    </row>
    <row r="1568" spans="1:20" ht="43.2" x14ac:dyDescent="0.3">
      <c r="A1568">
        <v>1850</v>
      </c>
      <c r="B1568" s="3" t="s">
        <v>1851</v>
      </c>
      <c r="C1568" s="3" t="s">
        <v>5960</v>
      </c>
      <c r="D1568" s="6">
        <v>9000</v>
      </c>
      <c r="E1568" s="8">
        <v>9137</v>
      </c>
      <c r="F1568" s="9">
        <f t="shared" si="96"/>
        <v>102</v>
      </c>
      <c r="G1568" t="s">
        <v>8218</v>
      </c>
      <c r="H1568" t="s">
        <v>8223</v>
      </c>
      <c r="I1568" t="s">
        <v>8245</v>
      </c>
      <c r="J1568">
        <v>1405033300</v>
      </c>
      <c r="K1568">
        <v>1402441300</v>
      </c>
      <c r="L1568" t="b">
        <v>0</v>
      </c>
      <c r="M1568">
        <v>179</v>
      </c>
      <c r="N1568" t="b">
        <v>1</v>
      </c>
      <c r="O1568" t="s">
        <v>8274</v>
      </c>
      <c r="P1568" t="s">
        <v>8321</v>
      </c>
      <c r="Q1568" t="s">
        <v>8340</v>
      </c>
      <c r="R1568" s="13">
        <f t="shared" si="97"/>
        <v>41800.959490740745</v>
      </c>
      <c r="S1568" s="13">
        <f t="shared" si="98"/>
        <v>41830.959490740745</v>
      </c>
      <c r="T1568">
        <f t="shared" si="99"/>
        <v>2014</v>
      </c>
    </row>
    <row r="1569" spans="1:20" ht="43.2" x14ac:dyDescent="0.3">
      <c r="A1569">
        <v>1851</v>
      </c>
      <c r="B1569" s="3" t="s">
        <v>1852</v>
      </c>
      <c r="C1569" s="3" t="s">
        <v>5961</v>
      </c>
      <c r="D1569" s="6">
        <v>1300</v>
      </c>
      <c r="E1569" s="8">
        <v>1301</v>
      </c>
      <c r="F1569" s="9">
        <f t="shared" si="96"/>
        <v>100</v>
      </c>
      <c r="G1569" t="s">
        <v>8218</v>
      </c>
      <c r="H1569" t="s">
        <v>8223</v>
      </c>
      <c r="I1569" t="s">
        <v>8245</v>
      </c>
      <c r="J1569">
        <v>1406509200</v>
      </c>
      <c r="K1569">
        <v>1404769538</v>
      </c>
      <c r="L1569" t="b">
        <v>0</v>
      </c>
      <c r="M1569">
        <v>26</v>
      </c>
      <c r="N1569" t="b">
        <v>1</v>
      </c>
      <c r="O1569" t="s">
        <v>8274</v>
      </c>
      <c r="P1569" t="s">
        <v>8321</v>
      </c>
      <c r="Q1569" t="s">
        <v>8340</v>
      </c>
      <c r="R1569" s="13">
        <f t="shared" si="97"/>
        <v>41827.906689814816</v>
      </c>
      <c r="S1569" s="13">
        <f t="shared" si="98"/>
        <v>41848.041666666664</v>
      </c>
      <c r="T1569">
        <f t="shared" si="99"/>
        <v>2014</v>
      </c>
    </row>
    <row r="1570" spans="1:20" ht="43.2" x14ac:dyDescent="0.3">
      <c r="A1570">
        <v>1852</v>
      </c>
      <c r="B1570" s="3" t="s">
        <v>1853</v>
      </c>
      <c r="C1570" s="3" t="s">
        <v>5962</v>
      </c>
      <c r="D1570" s="6">
        <v>15000</v>
      </c>
      <c r="E1570" s="8">
        <v>17545</v>
      </c>
      <c r="F1570" s="9">
        <f t="shared" si="96"/>
        <v>117</v>
      </c>
      <c r="G1570" t="s">
        <v>8218</v>
      </c>
      <c r="H1570" t="s">
        <v>8223</v>
      </c>
      <c r="I1570" t="s">
        <v>8245</v>
      </c>
      <c r="J1570">
        <v>1429920000</v>
      </c>
      <c r="K1570">
        <v>1426703452</v>
      </c>
      <c r="L1570" t="b">
        <v>0</v>
      </c>
      <c r="M1570">
        <v>131</v>
      </c>
      <c r="N1570" t="b">
        <v>1</v>
      </c>
      <c r="O1570" t="s">
        <v>8274</v>
      </c>
      <c r="P1570" t="s">
        <v>8321</v>
      </c>
      <c r="Q1570" t="s">
        <v>8340</v>
      </c>
      <c r="R1570" s="13">
        <f t="shared" si="97"/>
        <v>42081.77143518519</v>
      </c>
      <c r="S1570" s="13">
        <f t="shared" si="98"/>
        <v>42119</v>
      </c>
      <c r="T1570">
        <f t="shared" si="99"/>
        <v>2015</v>
      </c>
    </row>
    <row r="1571" spans="1:20" ht="43.2" x14ac:dyDescent="0.3">
      <c r="A1571">
        <v>1853</v>
      </c>
      <c r="B1571" s="3" t="s">
        <v>1854</v>
      </c>
      <c r="C1571" s="3" t="s">
        <v>5963</v>
      </c>
      <c r="D1571" s="6">
        <v>800</v>
      </c>
      <c r="E1571" s="8">
        <v>815</v>
      </c>
      <c r="F1571" s="9">
        <f t="shared" si="96"/>
        <v>102</v>
      </c>
      <c r="G1571" t="s">
        <v>8218</v>
      </c>
      <c r="H1571" t="s">
        <v>8223</v>
      </c>
      <c r="I1571" t="s">
        <v>8245</v>
      </c>
      <c r="J1571">
        <v>1352860017</v>
      </c>
      <c r="K1571">
        <v>1348536417</v>
      </c>
      <c r="L1571" t="b">
        <v>0</v>
      </c>
      <c r="M1571">
        <v>14</v>
      </c>
      <c r="N1571" t="b">
        <v>1</v>
      </c>
      <c r="O1571" t="s">
        <v>8274</v>
      </c>
      <c r="P1571" t="s">
        <v>8321</v>
      </c>
      <c r="Q1571" t="s">
        <v>8340</v>
      </c>
      <c r="R1571" s="13">
        <f t="shared" si="97"/>
        <v>41177.060381944444</v>
      </c>
      <c r="S1571" s="13">
        <f t="shared" si="98"/>
        <v>41227.102048611108</v>
      </c>
      <c r="T1571">
        <f t="shared" si="99"/>
        <v>2012</v>
      </c>
    </row>
    <row r="1572" spans="1:20" ht="43.2" x14ac:dyDescent="0.3">
      <c r="A1572">
        <v>1854</v>
      </c>
      <c r="B1572" s="3" t="s">
        <v>1855</v>
      </c>
      <c r="C1572" s="3" t="s">
        <v>5964</v>
      </c>
      <c r="D1572" s="6">
        <v>15000</v>
      </c>
      <c r="E1572" s="8">
        <v>15318.55</v>
      </c>
      <c r="F1572" s="9">
        <f t="shared" si="96"/>
        <v>102</v>
      </c>
      <c r="G1572" t="s">
        <v>8218</v>
      </c>
      <c r="H1572" t="s">
        <v>8223</v>
      </c>
      <c r="I1572" t="s">
        <v>8245</v>
      </c>
      <c r="J1572">
        <v>1369355437</v>
      </c>
      <c r="K1572">
        <v>1366763437</v>
      </c>
      <c r="L1572" t="b">
        <v>0</v>
      </c>
      <c r="M1572">
        <v>174</v>
      </c>
      <c r="N1572" t="b">
        <v>1</v>
      </c>
      <c r="O1572" t="s">
        <v>8274</v>
      </c>
      <c r="P1572" t="s">
        <v>8321</v>
      </c>
      <c r="Q1572" t="s">
        <v>8340</v>
      </c>
      <c r="R1572" s="13">
        <f t="shared" si="97"/>
        <v>41388.021261574075</v>
      </c>
      <c r="S1572" s="13">
        <f t="shared" si="98"/>
        <v>41418.021261574075</v>
      </c>
      <c r="T1572">
        <f t="shared" si="99"/>
        <v>2013</v>
      </c>
    </row>
    <row r="1573" spans="1:20" ht="57.6" x14ac:dyDescent="0.3">
      <c r="A1573">
        <v>1856</v>
      </c>
      <c r="B1573" s="3" t="s">
        <v>1857</v>
      </c>
      <c r="C1573" s="3" t="s">
        <v>5966</v>
      </c>
      <c r="D1573" s="6">
        <v>2000</v>
      </c>
      <c r="E1573" s="8">
        <v>2025</v>
      </c>
      <c r="F1573" s="9">
        <f t="shared" si="96"/>
        <v>101</v>
      </c>
      <c r="G1573" t="s">
        <v>8218</v>
      </c>
      <c r="H1573" t="s">
        <v>8223</v>
      </c>
      <c r="I1573" t="s">
        <v>8245</v>
      </c>
      <c r="J1573">
        <v>1405715472</v>
      </c>
      <c r="K1573">
        <v>1403901072</v>
      </c>
      <c r="L1573" t="b">
        <v>0</v>
      </c>
      <c r="M1573">
        <v>38</v>
      </c>
      <c r="N1573" t="b">
        <v>1</v>
      </c>
      <c r="O1573" t="s">
        <v>8274</v>
      </c>
      <c r="P1573" t="s">
        <v>8321</v>
      </c>
      <c r="Q1573" t="s">
        <v>8340</v>
      </c>
      <c r="R1573" s="13">
        <f t="shared" si="97"/>
        <v>41817.854999999996</v>
      </c>
      <c r="S1573" s="13">
        <f t="shared" si="98"/>
        <v>41838.854999999996</v>
      </c>
      <c r="T1573">
        <f t="shared" si="99"/>
        <v>2014</v>
      </c>
    </row>
    <row r="1574" spans="1:20" ht="43.2" x14ac:dyDescent="0.3">
      <c r="A1574">
        <v>1857</v>
      </c>
      <c r="B1574" s="3" t="s">
        <v>1858</v>
      </c>
      <c r="C1574" s="3" t="s">
        <v>5967</v>
      </c>
      <c r="D1574" s="6">
        <v>3000</v>
      </c>
      <c r="E1574" s="8">
        <v>3000</v>
      </c>
      <c r="F1574" s="9">
        <f t="shared" si="96"/>
        <v>100</v>
      </c>
      <c r="G1574" t="s">
        <v>8218</v>
      </c>
      <c r="H1574" t="s">
        <v>8223</v>
      </c>
      <c r="I1574" t="s">
        <v>8245</v>
      </c>
      <c r="J1574">
        <v>1410546413</v>
      </c>
      <c r="K1574">
        <v>1407954413</v>
      </c>
      <c r="L1574" t="b">
        <v>0</v>
      </c>
      <c r="M1574">
        <v>22</v>
      </c>
      <c r="N1574" t="b">
        <v>1</v>
      </c>
      <c r="O1574" t="s">
        <v>8274</v>
      </c>
      <c r="P1574" t="s">
        <v>8321</v>
      </c>
      <c r="Q1574" t="s">
        <v>8340</v>
      </c>
      <c r="R1574" s="13">
        <f t="shared" si="97"/>
        <v>41864.76866898148</v>
      </c>
      <c r="S1574" s="13">
        <f t="shared" si="98"/>
        <v>41894.76866898148</v>
      </c>
      <c r="T1574">
        <f t="shared" si="99"/>
        <v>2014</v>
      </c>
    </row>
    <row r="1575" spans="1:20" ht="57.6" x14ac:dyDescent="0.3">
      <c r="A1575">
        <v>1858</v>
      </c>
      <c r="B1575" s="3" t="s">
        <v>1859</v>
      </c>
      <c r="C1575" s="3" t="s">
        <v>5968</v>
      </c>
      <c r="D1575" s="6">
        <v>5555.55</v>
      </c>
      <c r="E1575" s="8">
        <v>6041.55</v>
      </c>
      <c r="F1575" s="9">
        <f t="shared" si="96"/>
        <v>109</v>
      </c>
      <c r="G1575" t="s">
        <v>8218</v>
      </c>
      <c r="H1575" t="s">
        <v>8223</v>
      </c>
      <c r="I1575" t="s">
        <v>8245</v>
      </c>
      <c r="J1575">
        <v>1324014521</v>
      </c>
      <c r="K1575">
        <v>1318826921</v>
      </c>
      <c r="L1575" t="b">
        <v>0</v>
      </c>
      <c r="M1575">
        <v>149</v>
      </c>
      <c r="N1575" t="b">
        <v>1</v>
      </c>
      <c r="O1575" t="s">
        <v>8274</v>
      </c>
      <c r="P1575" t="s">
        <v>8321</v>
      </c>
      <c r="Q1575" t="s">
        <v>8340</v>
      </c>
      <c r="R1575" s="13">
        <f t="shared" si="97"/>
        <v>40833.200474537036</v>
      </c>
      <c r="S1575" s="13">
        <f t="shared" si="98"/>
        <v>40893.242141203707</v>
      </c>
      <c r="T1575">
        <f t="shared" si="99"/>
        <v>2011</v>
      </c>
    </row>
    <row r="1576" spans="1:20" ht="28.8" x14ac:dyDescent="0.3">
      <c r="A1576">
        <v>1859</v>
      </c>
      <c r="B1576" s="3" t="s">
        <v>1860</v>
      </c>
      <c r="C1576" s="3" t="s">
        <v>5969</v>
      </c>
      <c r="D1576" s="6">
        <v>3000</v>
      </c>
      <c r="E1576" s="8">
        <v>3955</v>
      </c>
      <c r="F1576" s="9">
        <f t="shared" si="96"/>
        <v>132</v>
      </c>
      <c r="G1576" t="s">
        <v>8218</v>
      </c>
      <c r="H1576" t="s">
        <v>8223</v>
      </c>
      <c r="I1576" t="s">
        <v>8245</v>
      </c>
      <c r="J1576">
        <v>1316716129</v>
      </c>
      <c r="K1576">
        <v>1314124129</v>
      </c>
      <c r="L1576" t="b">
        <v>0</v>
      </c>
      <c r="M1576">
        <v>56</v>
      </c>
      <c r="N1576" t="b">
        <v>1</v>
      </c>
      <c r="O1576" t="s">
        <v>8274</v>
      </c>
      <c r="P1576" t="s">
        <v>8321</v>
      </c>
      <c r="Q1576" t="s">
        <v>8340</v>
      </c>
      <c r="R1576" s="13">
        <f t="shared" si="97"/>
        <v>40778.770011574074</v>
      </c>
      <c r="S1576" s="13">
        <f t="shared" si="98"/>
        <v>40808.770011574074</v>
      </c>
      <c r="T1576">
        <f t="shared" si="99"/>
        <v>2011</v>
      </c>
    </row>
    <row r="1577" spans="1:20" ht="43.2" x14ac:dyDescent="0.3">
      <c r="A1577">
        <v>1860</v>
      </c>
      <c r="B1577" s="3" t="s">
        <v>1861</v>
      </c>
      <c r="C1577" s="3" t="s">
        <v>5970</v>
      </c>
      <c r="D1577" s="6">
        <v>750</v>
      </c>
      <c r="E1577" s="8">
        <v>1001</v>
      </c>
      <c r="F1577" s="9">
        <f t="shared" si="96"/>
        <v>133</v>
      </c>
      <c r="G1577" t="s">
        <v>8218</v>
      </c>
      <c r="H1577" t="s">
        <v>8223</v>
      </c>
      <c r="I1577" t="s">
        <v>8245</v>
      </c>
      <c r="J1577">
        <v>1391706084</v>
      </c>
      <c r="K1577">
        <v>1389891684</v>
      </c>
      <c r="L1577" t="b">
        <v>0</v>
      </c>
      <c r="M1577">
        <v>19</v>
      </c>
      <c r="N1577" t="b">
        <v>1</v>
      </c>
      <c r="O1577" t="s">
        <v>8274</v>
      </c>
      <c r="P1577" t="s">
        <v>8321</v>
      </c>
      <c r="Q1577" t="s">
        <v>8340</v>
      </c>
      <c r="R1577" s="13">
        <f t="shared" si="97"/>
        <v>41655.709305555552</v>
      </c>
      <c r="S1577" s="13">
        <f t="shared" si="98"/>
        <v>41676.709305555552</v>
      </c>
      <c r="T1577">
        <f t="shared" si="99"/>
        <v>2014</v>
      </c>
    </row>
    <row r="1578" spans="1:20" ht="43.2" x14ac:dyDescent="0.3">
      <c r="A1578">
        <v>1881</v>
      </c>
      <c r="B1578" s="3" t="s">
        <v>1882</v>
      </c>
      <c r="C1578" s="3" t="s">
        <v>5991</v>
      </c>
      <c r="D1578" s="6">
        <v>2000</v>
      </c>
      <c r="E1578" s="8">
        <v>3453.69</v>
      </c>
      <c r="F1578" s="9">
        <f t="shared" si="96"/>
        <v>173</v>
      </c>
      <c r="G1578" t="s">
        <v>8218</v>
      </c>
      <c r="H1578" t="s">
        <v>8223</v>
      </c>
      <c r="I1578" t="s">
        <v>8245</v>
      </c>
      <c r="J1578">
        <v>1425955189</v>
      </c>
      <c r="K1578">
        <v>1423366789</v>
      </c>
      <c r="L1578" t="b">
        <v>0</v>
      </c>
      <c r="M1578">
        <v>70</v>
      </c>
      <c r="N1578" t="b">
        <v>1</v>
      </c>
      <c r="O1578" t="s">
        <v>8277</v>
      </c>
      <c r="P1578" t="s">
        <v>8321</v>
      </c>
      <c r="Q1578" t="s">
        <v>8340</v>
      </c>
      <c r="R1578" s="13">
        <f t="shared" si="97"/>
        <v>42043.152650462958</v>
      </c>
      <c r="S1578" s="13">
        <f t="shared" si="98"/>
        <v>42073.110983796301</v>
      </c>
      <c r="T1578">
        <f t="shared" si="99"/>
        <v>2015</v>
      </c>
    </row>
    <row r="1579" spans="1:20" ht="43.2" x14ac:dyDescent="0.3">
      <c r="A1579">
        <v>1882</v>
      </c>
      <c r="B1579" s="3" t="s">
        <v>1883</v>
      </c>
      <c r="C1579" s="3" t="s">
        <v>5992</v>
      </c>
      <c r="D1579" s="6">
        <v>3350</v>
      </c>
      <c r="E1579" s="8">
        <v>3380</v>
      </c>
      <c r="F1579" s="9">
        <f t="shared" si="96"/>
        <v>101</v>
      </c>
      <c r="G1579" t="s">
        <v>8218</v>
      </c>
      <c r="H1579" t="s">
        <v>8223</v>
      </c>
      <c r="I1579" t="s">
        <v>8245</v>
      </c>
      <c r="J1579">
        <v>1341964080</v>
      </c>
      <c r="K1579">
        <v>1339109212</v>
      </c>
      <c r="L1579" t="b">
        <v>0</v>
      </c>
      <c r="M1579">
        <v>81</v>
      </c>
      <c r="N1579" t="b">
        <v>1</v>
      </c>
      <c r="O1579" t="s">
        <v>8277</v>
      </c>
      <c r="P1579" t="s">
        <v>8321</v>
      </c>
      <c r="Q1579" t="s">
        <v>8340</v>
      </c>
      <c r="R1579" s="13">
        <f t="shared" si="97"/>
        <v>41067.949212962965</v>
      </c>
      <c r="S1579" s="13">
        <f t="shared" si="98"/>
        <v>41100.991666666669</v>
      </c>
      <c r="T1579">
        <f t="shared" si="99"/>
        <v>2012</v>
      </c>
    </row>
    <row r="1580" spans="1:20" ht="43.2" x14ac:dyDescent="0.3">
      <c r="A1580">
        <v>1883</v>
      </c>
      <c r="B1580" s="3" t="s">
        <v>1884</v>
      </c>
      <c r="C1580" s="3" t="s">
        <v>5993</v>
      </c>
      <c r="D1580" s="6">
        <v>999</v>
      </c>
      <c r="E1580" s="8">
        <v>1047</v>
      </c>
      <c r="F1580" s="9">
        <f t="shared" si="96"/>
        <v>105</v>
      </c>
      <c r="G1580" t="s">
        <v>8218</v>
      </c>
      <c r="H1580" t="s">
        <v>8223</v>
      </c>
      <c r="I1580" t="s">
        <v>8245</v>
      </c>
      <c r="J1580">
        <v>1333921508</v>
      </c>
      <c r="K1580">
        <v>1331333108</v>
      </c>
      <c r="L1580" t="b">
        <v>0</v>
      </c>
      <c r="M1580">
        <v>32</v>
      </c>
      <c r="N1580" t="b">
        <v>1</v>
      </c>
      <c r="O1580" t="s">
        <v>8277</v>
      </c>
      <c r="P1580" t="s">
        <v>8321</v>
      </c>
      <c r="Q1580" t="s">
        <v>8340</v>
      </c>
      <c r="R1580" s="13">
        <f t="shared" si="97"/>
        <v>40977.948009259257</v>
      </c>
      <c r="S1580" s="13">
        <f t="shared" si="98"/>
        <v>41007.906342592592</v>
      </c>
      <c r="T1580">
        <f t="shared" si="99"/>
        <v>2012</v>
      </c>
    </row>
    <row r="1581" spans="1:20" ht="43.2" x14ac:dyDescent="0.3">
      <c r="A1581">
        <v>1884</v>
      </c>
      <c r="B1581" s="3" t="s">
        <v>1885</v>
      </c>
      <c r="C1581" s="3" t="s">
        <v>5994</v>
      </c>
      <c r="D1581" s="6">
        <v>1000</v>
      </c>
      <c r="E1581" s="8">
        <v>1351</v>
      </c>
      <c r="F1581" s="9">
        <f t="shared" si="96"/>
        <v>135</v>
      </c>
      <c r="G1581" t="s">
        <v>8218</v>
      </c>
      <c r="H1581" t="s">
        <v>8223</v>
      </c>
      <c r="I1581" t="s">
        <v>8245</v>
      </c>
      <c r="J1581">
        <v>1354017600</v>
      </c>
      <c r="K1581">
        <v>1350967535</v>
      </c>
      <c r="L1581" t="b">
        <v>0</v>
      </c>
      <c r="M1581">
        <v>26</v>
      </c>
      <c r="N1581" t="b">
        <v>1</v>
      </c>
      <c r="O1581" t="s">
        <v>8277</v>
      </c>
      <c r="P1581" t="s">
        <v>8321</v>
      </c>
      <c r="Q1581" t="s">
        <v>8340</v>
      </c>
      <c r="R1581" s="13">
        <f t="shared" si="97"/>
        <v>41205.198321759257</v>
      </c>
      <c r="S1581" s="13">
        <f t="shared" si="98"/>
        <v>41240.5</v>
      </c>
      <c r="T1581">
        <f t="shared" si="99"/>
        <v>2012</v>
      </c>
    </row>
    <row r="1582" spans="1:20" ht="43.2" x14ac:dyDescent="0.3">
      <c r="A1582">
        <v>1885</v>
      </c>
      <c r="B1582" s="3" t="s">
        <v>1886</v>
      </c>
      <c r="C1582" s="3" t="s">
        <v>5995</v>
      </c>
      <c r="D1582" s="6">
        <v>4575</v>
      </c>
      <c r="E1582" s="8">
        <v>5322</v>
      </c>
      <c r="F1582" s="9">
        <f t="shared" si="96"/>
        <v>116</v>
      </c>
      <c r="G1582" t="s">
        <v>8218</v>
      </c>
      <c r="H1582" t="s">
        <v>8223</v>
      </c>
      <c r="I1582" t="s">
        <v>8245</v>
      </c>
      <c r="J1582">
        <v>1344636000</v>
      </c>
      <c r="K1582">
        <v>1341800110</v>
      </c>
      <c r="L1582" t="b">
        <v>0</v>
      </c>
      <c r="M1582">
        <v>105</v>
      </c>
      <c r="N1582" t="b">
        <v>1</v>
      </c>
      <c r="O1582" t="s">
        <v>8277</v>
      </c>
      <c r="P1582" t="s">
        <v>8321</v>
      </c>
      <c r="Q1582" t="s">
        <v>8340</v>
      </c>
      <c r="R1582" s="13">
        <f t="shared" si="97"/>
        <v>41099.093865740739</v>
      </c>
      <c r="S1582" s="13">
        <f t="shared" si="98"/>
        <v>41131.916666666664</v>
      </c>
      <c r="T1582">
        <f t="shared" si="99"/>
        <v>2012</v>
      </c>
    </row>
    <row r="1583" spans="1:20" ht="43.2" x14ac:dyDescent="0.3">
      <c r="A1583">
        <v>1886</v>
      </c>
      <c r="B1583" s="3" t="s">
        <v>1887</v>
      </c>
      <c r="C1583" s="3" t="s">
        <v>5996</v>
      </c>
      <c r="D1583" s="6">
        <v>1200</v>
      </c>
      <c r="E1583" s="8">
        <v>1225</v>
      </c>
      <c r="F1583" s="9">
        <f t="shared" si="96"/>
        <v>102</v>
      </c>
      <c r="G1583" t="s">
        <v>8218</v>
      </c>
      <c r="H1583" t="s">
        <v>8223</v>
      </c>
      <c r="I1583" t="s">
        <v>8245</v>
      </c>
      <c r="J1583">
        <v>1415832338</v>
      </c>
      <c r="K1583">
        <v>1413236738</v>
      </c>
      <c r="L1583" t="b">
        <v>0</v>
      </c>
      <c r="M1583">
        <v>29</v>
      </c>
      <c r="N1583" t="b">
        <v>1</v>
      </c>
      <c r="O1583" t="s">
        <v>8277</v>
      </c>
      <c r="P1583" t="s">
        <v>8321</v>
      </c>
      <c r="Q1583" t="s">
        <v>8341</v>
      </c>
      <c r="R1583" s="13">
        <f t="shared" si="97"/>
        <v>41925.906689814816</v>
      </c>
      <c r="S1583" s="13">
        <f t="shared" si="98"/>
        <v>41955.94835648148</v>
      </c>
      <c r="T1583">
        <f t="shared" si="99"/>
        <v>2014</v>
      </c>
    </row>
    <row r="1584" spans="1:20" ht="57.6" x14ac:dyDescent="0.3">
      <c r="A1584">
        <v>1888</v>
      </c>
      <c r="B1584" s="3" t="s">
        <v>1889</v>
      </c>
      <c r="C1584" s="3" t="s">
        <v>5998</v>
      </c>
      <c r="D1584" s="6">
        <v>2500</v>
      </c>
      <c r="E1584" s="8">
        <v>4152</v>
      </c>
      <c r="F1584" s="9">
        <f t="shared" si="96"/>
        <v>166</v>
      </c>
      <c r="G1584" t="s">
        <v>8218</v>
      </c>
      <c r="H1584" t="s">
        <v>8223</v>
      </c>
      <c r="I1584" t="s">
        <v>8245</v>
      </c>
      <c r="J1584">
        <v>1275368340</v>
      </c>
      <c r="K1584">
        <v>1272692732</v>
      </c>
      <c r="L1584" t="b">
        <v>0</v>
      </c>
      <c r="M1584">
        <v>89</v>
      </c>
      <c r="N1584" t="b">
        <v>1</v>
      </c>
      <c r="O1584" t="s">
        <v>8277</v>
      </c>
      <c r="P1584" t="s">
        <v>8321</v>
      </c>
      <c r="Q1584" t="s">
        <v>8341</v>
      </c>
      <c r="R1584" s="13">
        <f t="shared" si="97"/>
        <v>40299.239953703705</v>
      </c>
      <c r="S1584" s="13">
        <f t="shared" si="98"/>
        <v>40330.207638888889</v>
      </c>
      <c r="T1584">
        <f t="shared" si="99"/>
        <v>2010</v>
      </c>
    </row>
    <row r="1585" spans="1:20" ht="43.2" x14ac:dyDescent="0.3">
      <c r="A1585">
        <v>1889</v>
      </c>
      <c r="B1585" s="3" t="s">
        <v>1890</v>
      </c>
      <c r="C1585" s="3" t="s">
        <v>5999</v>
      </c>
      <c r="D1585" s="6">
        <v>2000</v>
      </c>
      <c r="E1585" s="8">
        <v>2132</v>
      </c>
      <c r="F1585" s="9">
        <f t="shared" si="96"/>
        <v>107</v>
      </c>
      <c r="G1585" t="s">
        <v>8218</v>
      </c>
      <c r="H1585" t="s">
        <v>8223</v>
      </c>
      <c r="I1585" t="s">
        <v>8245</v>
      </c>
      <c r="J1585">
        <v>1363024946</v>
      </c>
      <c r="K1585">
        <v>1359140546</v>
      </c>
      <c r="L1585" t="b">
        <v>0</v>
      </c>
      <c r="M1585">
        <v>44</v>
      </c>
      <c r="N1585" t="b">
        <v>1</v>
      </c>
      <c r="O1585" t="s">
        <v>8277</v>
      </c>
      <c r="P1585" t="s">
        <v>8321</v>
      </c>
      <c r="Q1585" t="s">
        <v>8341</v>
      </c>
      <c r="R1585" s="13">
        <f t="shared" si="97"/>
        <v>41299.793356481481</v>
      </c>
      <c r="S1585" s="13">
        <f t="shared" si="98"/>
        <v>41344.751689814817</v>
      </c>
      <c r="T1585">
        <f t="shared" si="99"/>
        <v>2013</v>
      </c>
    </row>
    <row r="1586" spans="1:20" ht="43.2" x14ac:dyDescent="0.3">
      <c r="A1586">
        <v>1890</v>
      </c>
      <c r="B1586" s="3" t="s">
        <v>1891</v>
      </c>
      <c r="C1586" s="3" t="s">
        <v>6000</v>
      </c>
      <c r="D1586" s="6">
        <v>12000</v>
      </c>
      <c r="E1586" s="8">
        <v>17350.13</v>
      </c>
      <c r="F1586" s="9">
        <f t="shared" si="96"/>
        <v>145</v>
      </c>
      <c r="G1586" t="s">
        <v>8218</v>
      </c>
      <c r="H1586" t="s">
        <v>8223</v>
      </c>
      <c r="I1586" t="s">
        <v>8245</v>
      </c>
      <c r="J1586">
        <v>1355597528</v>
      </c>
      <c r="K1586">
        <v>1353005528</v>
      </c>
      <c r="L1586" t="b">
        <v>0</v>
      </c>
      <c r="M1586">
        <v>246</v>
      </c>
      <c r="N1586" t="b">
        <v>1</v>
      </c>
      <c r="O1586" t="s">
        <v>8277</v>
      </c>
      <c r="P1586" t="s">
        <v>8321</v>
      </c>
      <c r="Q1586" t="s">
        <v>8341</v>
      </c>
      <c r="R1586" s="13">
        <f t="shared" si="97"/>
        <v>41228.786203703705</v>
      </c>
      <c r="S1586" s="13">
        <f t="shared" si="98"/>
        <v>41258.786203703705</v>
      </c>
      <c r="T1586">
        <f t="shared" si="99"/>
        <v>2012</v>
      </c>
    </row>
    <row r="1587" spans="1:20" ht="57.6" x14ac:dyDescent="0.3">
      <c r="A1587">
        <v>1891</v>
      </c>
      <c r="B1587" s="3" t="s">
        <v>1892</v>
      </c>
      <c r="C1587" s="3" t="s">
        <v>6001</v>
      </c>
      <c r="D1587" s="6">
        <v>10000</v>
      </c>
      <c r="E1587" s="8">
        <v>10555</v>
      </c>
      <c r="F1587" s="9">
        <f t="shared" si="96"/>
        <v>106</v>
      </c>
      <c r="G1587" t="s">
        <v>8218</v>
      </c>
      <c r="H1587" t="s">
        <v>8223</v>
      </c>
      <c r="I1587" t="s">
        <v>8245</v>
      </c>
      <c r="J1587">
        <v>1279778400</v>
      </c>
      <c r="K1587">
        <v>1275851354</v>
      </c>
      <c r="L1587" t="b">
        <v>0</v>
      </c>
      <c r="M1587">
        <v>120</v>
      </c>
      <c r="N1587" t="b">
        <v>1</v>
      </c>
      <c r="O1587" t="s">
        <v>8277</v>
      </c>
      <c r="P1587" t="s">
        <v>8321</v>
      </c>
      <c r="Q1587" t="s">
        <v>8341</v>
      </c>
      <c r="R1587" s="13">
        <f t="shared" si="97"/>
        <v>40335.798078703701</v>
      </c>
      <c r="S1587" s="13">
        <f t="shared" si="98"/>
        <v>40381.25</v>
      </c>
      <c r="T1587">
        <f t="shared" si="99"/>
        <v>2010</v>
      </c>
    </row>
    <row r="1588" spans="1:20" ht="43.2" x14ac:dyDescent="0.3">
      <c r="A1588">
        <v>1892</v>
      </c>
      <c r="B1588" s="3" t="s">
        <v>1893</v>
      </c>
      <c r="C1588" s="3" t="s">
        <v>6002</v>
      </c>
      <c r="D1588" s="6">
        <v>500</v>
      </c>
      <c r="E1588" s="8">
        <v>683</v>
      </c>
      <c r="F1588" s="9">
        <f t="shared" si="96"/>
        <v>137</v>
      </c>
      <c r="G1588" t="s">
        <v>8218</v>
      </c>
      <c r="H1588" t="s">
        <v>8223</v>
      </c>
      <c r="I1588" t="s">
        <v>8245</v>
      </c>
      <c r="J1588">
        <v>1307459881</v>
      </c>
      <c r="K1588">
        <v>1304867881</v>
      </c>
      <c r="L1588" t="b">
        <v>0</v>
      </c>
      <c r="M1588">
        <v>26</v>
      </c>
      <c r="N1588" t="b">
        <v>1</v>
      </c>
      <c r="O1588" t="s">
        <v>8277</v>
      </c>
      <c r="P1588" t="s">
        <v>8321</v>
      </c>
      <c r="Q1588" t="s">
        <v>8341</v>
      </c>
      <c r="R1588" s="13">
        <f t="shared" si="97"/>
        <v>40671.637511574074</v>
      </c>
      <c r="S1588" s="13">
        <f t="shared" si="98"/>
        <v>40701.637511574074</v>
      </c>
      <c r="T1588">
        <f t="shared" si="99"/>
        <v>2011</v>
      </c>
    </row>
    <row r="1589" spans="1:20" ht="43.2" x14ac:dyDescent="0.3">
      <c r="A1589">
        <v>1893</v>
      </c>
      <c r="B1589" s="3" t="s">
        <v>1894</v>
      </c>
      <c r="C1589" s="3" t="s">
        <v>6003</v>
      </c>
      <c r="D1589" s="6">
        <v>2500</v>
      </c>
      <c r="E1589" s="8">
        <v>2600</v>
      </c>
      <c r="F1589" s="9">
        <f t="shared" si="96"/>
        <v>104</v>
      </c>
      <c r="G1589" t="s">
        <v>8218</v>
      </c>
      <c r="H1589" t="s">
        <v>8223</v>
      </c>
      <c r="I1589" t="s">
        <v>8245</v>
      </c>
      <c r="J1589">
        <v>1302926340</v>
      </c>
      <c r="K1589">
        <v>1301524585</v>
      </c>
      <c r="L1589" t="b">
        <v>0</v>
      </c>
      <c r="M1589">
        <v>45</v>
      </c>
      <c r="N1589" t="b">
        <v>1</v>
      </c>
      <c r="O1589" t="s">
        <v>8277</v>
      </c>
      <c r="P1589" t="s">
        <v>8321</v>
      </c>
      <c r="Q1589" t="s">
        <v>8341</v>
      </c>
      <c r="R1589" s="13">
        <f t="shared" si="97"/>
        <v>40632.94195601852</v>
      </c>
      <c r="S1589" s="13">
        <f t="shared" si="98"/>
        <v>40649.165972222225</v>
      </c>
      <c r="T1589">
        <f t="shared" si="99"/>
        <v>2011</v>
      </c>
    </row>
    <row r="1590" spans="1:20" ht="28.8" x14ac:dyDescent="0.3">
      <c r="A1590">
        <v>1894</v>
      </c>
      <c r="B1590" s="3" t="s">
        <v>1895</v>
      </c>
      <c r="C1590" s="3" t="s">
        <v>6004</v>
      </c>
      <c r="D1590" s="6">
        <v>1000</v>
      </c>
      <c r="E1590" s="8">
        <v>1145</v>
      </c>
      <c r="F1590" s="9">
        <f t="shared" si="96"/>
        <v>115</v>
      </c>
      <c r="G1590" t="s">
        <v>8218</v>
      </c>
      <c r="H1590" t="s">
        <v>8223</v>
      </c>
      <c r="I1590" t="s">
        <v>8245</v>
      </c>
      <c r="J1590">
        <v>1329082983</v>
      </c>
      <c r="K1590">
        <v>1326404583</v>
      </c>
      <c r="L1590" t="b">
        <v>0</v>
      </c>
      <c r="M1590">
        <v>20</v>
      </c>
      <c r="N1590" t="b">
        <v>1</v>
      </c>
      <c r="O1590" t="s">
        <v>8277</v>
      </c>
      <c r="P1590" t="s">
        <v>8321</v>
      </c>
      <c r="Q1590" t="s">
        <v>8341</v>
      </c>
      <c r="R1590" s="13">
        <f t="shared" si="97"/>
        <v>40920.904895833337</v>
      </c>
      <c r="S1590" s="13">
        <f t="shared" si="98"/>
        <v>40951.904895833337</v>
      </c>
      <c r="T1590">
        <f t="shared" si="99"/>
        <v>2012</v>
      </c>
    </row>
    <row r="1591" spans="1:20" ht="57.6" x14ac:dyDescent="0.3">
      <c r="A1591">
        <v>1895</v>
      </c>
      <c r="B1591" s="3" t="s">
        <v>1896</v>
      </c>
      <c r="C1591" s="3" t="s">
        <v>6005</v>
      </c>
      <c r="D1591" s="6">
        <v>9072</v>
      </c>
      <c r="E1591" s="8">
        <v>9228</v>
      </c>
      <c r="F1591" s="9">
        <f t="shared" si="96"/>
        <v>102</v>
      </c>
      <c r="G1591" t="s">
        <v>8218</v>
      </c>
      <c r="H1591" t="s">
        <v>8223</v>
      </c>
      <c r="I1591" t="s">
        <v>8245</v>
      </c>
      <c r="J1591">
        <v>1445363722</v>
      </c>
      <c r="K1591">
        <v>1442771722</v>
      </c>
      <c r="L1591" t="b">
        <v>0</v>
      </c>
      <c r="M1591">
        <v>47</v>
      </c>
      <c r="N1591" t="b">
        <v>1</v>
      </c>
      <c r="O1591" t="s">
        <v>8277</v>
      </c>
      <c r="P1591" t="s">
        <v>8321</v>
      </c>
      <c r="Q1591" t="s">
        <v>8341</v>
      </c>
      <c r="R1591" s="13">
        <f t="shared" si="97"/>
        <v>42267.746782407412</v>
      </c>
      <c r="S1591" s="13">
        <f t="shared" si="98"/>
        <v>42297.746782407412</v>
      </c>
      <c r="T1591">
        <f t="shared" si="99"/>
        <v>2015</v>
      </c>
    </row>
    <row r="1592" spans="1:20" ht="43.2" x14ac:dyDescent="0.3">
      <c r="A1592">
        <v>1896</v>
      </c>
      <c r="B1592" s="3" t="s">
        <v>1897</v>
      </c>
      <c r="C1592" s="3" t="s">
        <v>6006</v>
      </c>
      <c r="D1592" s="6">
        <v>451</v>
      </c>
      <c r="E1592" s="8">
        <v>559</v>
      </c>
      <c r="F1592" s="9">
        <f t="shared" si="96"/>
        <v>124</v>
      </c>
      <c r="G1592" t="s">
        <v>8218</v>
      </c>
      <c r="H1592" t="s">
        <v>8223</v>
      </c>
      <c r="I1592" t="s">
        <v>8245</v>
      </c>
      <c r="J1592">
        <v>1334250165</v>
      </c>
      <c r="K1592">
        <v>1331658165</v>
      </c>
      <c r="L1592" t="b">
        <v>0</v>
      </c>
      <c r="M1592">
        <v>13</v>
      </c>
      <c r="N1592" t="b">
        <v>1</v>
      </c>
      <c r="O1592" t="s">
        <v>8277</v>
      </c>
      <c r="P1592" t="s">
        <v>8321</v>
      </c>
      <c r="Q1592" t="s">
        <v>8341</v>
      </c>
      <c r="R1592" s="13">
        <f t="shared" si="97"/>
        <v>40981.710243055553</v>
      </c>
      <c r="S1592" s="13">
        <f t="shared" si="98"/>
        <v>41011.710243055553</v>
      </c>
      <c r="T1592">
        <f t="shared" si="99"/>
        <v>2012</v>
      </c>
    </row>
    <row r="1593" spans="1:20" ht="43.2" x14ac:dyDescent="0.3">
      <c r="A1593">
        <v>1897</v>
      </c>
      <c r="B1593" s="3" t="s">
        <v>1898</v>
      </c>
      <c r="C1593" s="3" t="s">
        <v>6007</v>
      </c>
      <c r="D1593" s="6">
        <v>6350</v>
      </c>
      <c r="E1593" s="8">
        <v>6506</v>
      </c>
      <c r="F1593" s="9">
        <f t="shared" si="96"/>
        <v>102</v>
      </c>
      <c r="G1593" t="s">
        <v>8218</v>
      </c>
      <c r="H1593" t="s">
        <v>8223</v>
      </c>
      <c r="I1593" t="s">
        <v>8245</v>
      </c>
      <c r="J1593">
        <v>1393966800</v>
      </c>
      <c r="K1593">
        <v>1392040806</v>
      </c>
      <c r="L1593" t="b">
        <v>0</v>
      </c>
      <c r="M1593">
        <v>183</v>
      </c>
      <c r="N1593" t="b">
        <v>1</v>
      </c>
      <c r="O1593" t="s">
        <v>8277</v>
      </c>
      <c r="P1593" t="s">
        <v>8321</v>
      </c>
      <c r="Q1593" t="s">
        <v>8341</v>
      </c>
      <c r="R1593" s="13">
        <f t="shared" si="97"/>
        <v>41680.583402777782</v>
      </c>
      <c r="S1593" s="13">
        <f t="shared" si="98"/>
        <v>41702.875</v>
      </c>
      <c r="T1593">
        <f t="shared" si="99"/>
        <v>2014</v>
      </c>
    </row>
    <row r="1594" spans="1:20" ht="43.2" x14ac:dyDescent="0.3">
      <c r="A1594">
        <v>1898</v>
      </c>
      <c r="B1594" s="3" t="s">
        <v>1899</v>
      </c>
      <c r="C1594" s="3" t="s">
        <v>6008</v>
      </c>
      <c r="D1594" s="6">
        <v>1000</v>
      </c>
      <c r="E1594" s="8">
        <v>1445</v>
      </c>
      <c r="F1594" s="9">
        <f t="shared" si="96"/>
        <v>145</v>
      </c>
      <c r="G1594" t="s">
        <v>8218</v>
      </c>
      <c r="H1594" t="s">
        <v>8223</v>
      </c>
      <c r="I1594" t="s">
        <v>8245</v>
      </c>
      <c r="J1594">
        <v>1454349600</v>
      </c>
      <c r="K1594">
        <v>1451277473</v>
      </c>
      <c r="L1594" t="b">
        <v>0</v>
      </c>
      <c r="M1594">
        <v>21</v>
      </c>
      <c r="N1594" t="b">
        <v>1</v>
      </c>
      <c r="O1594" t="s">
        <v>8277</v>
      </c>
      <c r="P1594" t="s">
        <v>8321</v>
      </c>
      <c r="Q1594" t="s">
        <v>8341</v>
      </c>
      <c r="R1594" s="13">
        <f t="shared" si="97"/>
        <v>42366.192974537036</v>
      </c>
      <c r="S1594" s="13">
        <f t="shared" si="98"/>
        <v>42401.75</v>
      </c>
      <c r="T1594">
        <f t="shared" si="99"/>
        <v>2015</v>
      </c>
    </row>
    <row r="1595" spans="1:20" ht="43.2" x14ac:dyDescent="0.3">
      <c r="A1595">
        <v>1899</v>
      </c>
      <c r="B1595" s="3" t="s">
        <v>1900</v>
      </c>
      <c r="C1595" s="3" t="s">
        <v>6009</v>
      </c>
      <c r="D1595" s="6">
        <v>900</v>
      </c>
      <c r="E1595" s="8">
        <v>1200</v>
      </c>
      <c r="F1595" s="9">
        <f t="shared" si="96"/>
        <v>133</v>
      </c>
      <c r="G1595" t="s">
        <v>8218</v>
      </c>
      <c r="H1595" t="s">
        <v>8223</v>
      </c>
      <c r="I1595" t="s">
        <v>8245</v>
      </c>
      <c r="J1595">
        <v>1427319366</v>
      </c>
      <c r="K1595">
        <v>1424730966</v>
      </c>
      <c r="L1595" t="b">
        <v>0</v>
      </c>
      <c r="M1595">
        <v>42</v>
      </c>
      <c r="N1595" t="b">
        <v>1</v>
      </c>
      <c r="O1595" t="s">
        <v>8277</v>
      </c>
      <c r="P1595" t="s">
        <v>8321</v>
      </c>
      <c r="Q1595" t="s">
        <v>8341</v>
      </c>
      <c r="R1595" s="13">
        <f t="shared" si="97"/>
        <v>42058.941736111112</v>
      </c>
      <c r="S1595" s="13">
        <f t="shared" si="98"/>
        <v>42088.90006944444</v>
      </c>
      <c r="T1595">
        <f t="shared" si="99"/>
        <v>2015</v>
      </c>
    </row>
    <row r="1596" spans="1:20" ht="57.6" x14ac:dyDescent="0.3">
      <c r="A1596">
        <v>1900</v>
      </c>
      <c r="B1596" s="3" t="s">
        <v>1901</v>
      </c>
      <c r="C1596" s="3" t="s">
        <v>6010</v>
      </c>
      <c r="D1596" s="6">
        <v>2500</v>
      </c>
      <c r="E1596" s="8">
        <v>2734.11</v>
      </c>
      <c r="F1596" s="9">
        <f t="shared" si="96"/>
        <v>109</v>
      </c>
      <c r="G1596" t="s">
        <v>8218</v>
      </c>
      <c r="H1596" t="s">
        <v>8223</v>
      </c>
      <c r="I1596" t="s">
        <v>8245</v>
      </c>
      <c r="J1596">
        <v>1349517540</v>
      </c>
      <c r="K1596">
        <v>1347137731</v>
      </c>
      <c r="L1596" t="b">
        <v>0</v>
      </c>
      <c r="M1596">
        <v>54</v>
      </c>
      <c r="N1596" t="b">
        <v>1</v>
      </c>
      <c r="O1596" t="s">
        <v>8277</v>
      </c>
      <c r="P1596" t="s">
        <v>8321</v>
      </c>
      <c r="Q1596" t="s">
        <v>8341</v>
      </c>
      <c r="R1596" s="13">
        <f t="shared" si="97"/>
        <v>41160.871886574074</v>
      </c>
      <c r="S1596" s="13">
        <f t="shared" si="98"/>
        <v>41188.415972222225</v>
      </c>
      <c r="T1596">
        <f t="shared" si="99"/>
        <v>2012</v>
      </c>
    </row>
    <row r="1597" spans="1:20" ht="28.8" x14ac:dyDescent="0.3">
      <c r="A1597">
        <v>1921</v>
      </c>
      <c r="B1597" s="3" t="s">
        <v>1922</v>
      </c>
      <c r="C1597" s="3" t="s">
        <v>6031</v>
      </c>
      <c r="D1597" s="6">
        <v>1500</v>
      </c>
      <c r="E1597" s="8">
        <v>2052</v>
      </c>
      <c r="F1597" s="9">
        <f t="shared" si="96"/>
        <v>137</v>
      </c>
      <c r="G1597" t="s">
        <v>8218</v>
      </c>
      <c r="H1597" t="s">
        <v>8223</v>
      </c>
      <c r="I1597" t="s">
        <v>8245</v>
      </c>
      <c r="J1597">
        <v>1342243143</v>
      </c>
      <c r="K1597">
        <v>1339651143</v>
      </c>
      <c r="L1597" t="b">
        <v>0</v>
      </c>
      <c r="M1597">
        <v>38</v>
      </c>
      <c r="N1597" t="b">
        <v>1</v>
      </c>
      <c r="O1597" t="s">
        <v>8277</v>
      </c>
      <c r="P1597" t="s">
        <v>8321</v>
      </c>
      <c r="Q1597" t="s">
        <v>8341</v>
      </c>
      <c r="R1597" s="13">
        <f t="shared" si="97"/>
        <v>41074.221562500003</v>
      </c>
      <c r="S1597" s="13">
        <f t="shared" si="98"/>
        <v>41104.221562500003</v>
      </c>
      <c r="T1597">
        <f t="shared" si="99"/>
        <v>2012</v>
      </c>
    </row>
    <row r="1598" spans="1:20" ht="43.2" x14ac:dyDescent="0.3">
      <c r="A1598">
        <v>1922</v>
      </c>
      <c r="B1598" s="3" t="s">
        <v>1923</v>
      </c>
      <c r="C1598" s="3" t="s">
        <v>6032</v>
      </c>
      <c r="D1598" s="6">
        <v>2000</v>
      </c>
      <c r="E1598" s="8">
        <v>2311</v>
      </c>
      <c r="F1598" s="9">
        <f t="shared" ref="F1598:F1661" si="100">ROUND(E1598/D1598*100,0)</f>
        <v>116</v>
      </c>
      <c r="G1598" t="s">
        <v>8218</v>
      </c>
      <c r="H1598" t="s">
        <v>8223</v>
      </c>
      <c r="I1598" t="s">
        <v>8245</v>
      </c>
      <c r="J1598">
        <v>1386828507</v>
      </c>
      <c r="K1598">
        <v>1384236507</v>
      </c>
      <c r="L1598" t="b">
        <v>0</v>
      </c>
      <c r="M1598">
        <v>64</v>
      </c>
      <c r="N1598" t="b">
        <v>1</v>
      </c>
      <c r="O1598" t="s">
        <v>8277</v>
      </c>
      <c r="P1598" t="s">
        <v>8321</v>
      </c>
      <c r="Q1598" t="s">
        <v>8341</v>
      </c>
      <c r="R1598" s="13">
        <f t="shared" ref="R1598:R1661" si="101">(((K1598/60)/60)/24)+DATE(1970, 1, 1)</f>
        <v>41590.255868055552</v>
      </c>
      <c r="S1598" s="13">
        <f t="shared" ref="S1598:S1661" si="102">(((J1598/60)/60)/24)+DATE(1970, 1, 1)</f>
        <v>41620.255868055552</v>
      </c>
      <c r="T1598">
        <f t="shared" si="99"/>
        <v>2013</v>
      </c>
    </row>
    <row r="1599" spans="1:20" ht="43.2" x14ac:dyDescent="0.3">
      <c r="A1599">
        <v>1923</v>
      </c>
      <c r="B1599" s="3" t="s">
        <v>1924</v>
      </c>
      <c r="C1599" s="3" t="s">
        <v>6033</v>
      </c>
      <c r="D1599" s="6">
        <v>125</v>
      </c>
      <c r="E1599" s="8">
        <v>301</v>
      </c>
      <c r="F1599" s="9">
        <f t="shared" si="100"/>
        <v>241</v>
      </c>
      <c r="G1599" t="s">
        <v>8218</v>
      </c>
      <c r="H1599" t="s">
        <v>8223</v>
      </c>
      <c r="I1599" t="s">
        <v>8245</v>
      </c>
      <c r="J1599">
        <v>1317099540</v>
      </c>
      <c r="K1599">
        <v>1313612532</v>
      </c>
      <c r="L1599" t="b">
        <v>0</v>
      </c>
      <c r="M1599">
        <v>13</v>
      </c>
      <c r="N1599" t="b">
        <v>1</v>
      </c>
      <c r="O1599" t="s">
        <v>8277</v>
      </c>
      <c r="P1599" t="s">
        <v>8321</v>
      </c>
      <c r="Q1599" t="s">
        <v>8341</v>
      </c>
      <c r="R1599" s="13">
        <f t="shared" si="101"/>
        <v>40772.848749999997</v>
      </c>
      <c r="S1599" s="13">
        <f t="shared" si="102"/>
        <v>40813.207638888889</v>
      </c>
      <c r="T1599">
        <f t="shared" si="99"/>
        <v>2011</v>
      </c>
    </row>
    <row r="1600" spans="1:20" ht="57.6" x14ac:dyDescent="0.3">
      <c r="A1600">
        <v>1924</v>
      </c>
      <c r="B1600" s="3" t="s">
        <v>1925</v>
      </c>
      <c r="C1600" s="3" t="s">
        <v>6034</v>
      </c>
      <c r="D1600" s="6">
        <v>3000</v>
      </c>
      <c r="E1600" s="8">
        <v>3432</v>
      </c>
      <c r="F1600" s="9">
        <f t="shared" si="100"/>
        <v>114</v>
      </c>
      <c r="G1600" t="s">
        <v>8218</v>
      </c>
      <c r="H1600" t="s">
        <v>8223</v>
      </c>
      <c r="I1600" t="s">
        <v>8245</v>
      </c>
      <c r="J1600">
        <v>1389814380</v>
      </c>
      <c r="K1600">
        <v>1387390555</v>
      </c>
      <c r="L1600" t="b">
        <v>0</v>
      </c>
      <c r="M1600">
        <v>33</v>
      </c>
      <c r="N1600" t="b">
        <v>1</v>
      </c>
      <c r="O1600" t="s">
        <v>8277</v>
      </c>
      <c r="P1600" t="s">
        <v>8321</v>
      </c>
      <c r="Q1600" t="s">
        <v>8341</v>
      </c>
      <c r="R1600" s="13">
        <f t="shared" si="101"/>
        <v>41626.761053240742</v>
      </c>
      <c r="S1600" s="13">
        <f t="shared" si="102"/>
        <v>41654.814583333333</v>
      </c>
      <c r="T1600">
        <f t="shared" si="99"/>
        <v>2013</v>
      </c>
    </row>
    <row r="1601" spans="1:20" ht="43.2" x14ac:dyDescent="0.3">
      <c r="A1601">
        <v>1925</v>
      </c>
      <c r="B1601" s="3" t="s">
        <v>1926</v>
      </c>
      <c r="C1601" s="3" t="s">
        <v>6035</v>
      </c>
      <c r="D1601" s="6">
        <v>1500</v>
      </c>
      <c r="E1601" s="8">
        <v>1655</v>
      </c>
      <c r="F1601" s="9">
        <f t="shared" si="100"/>
        <v>110</v>
      </c>
      <c r="G1601" t="s">
        <v>8218</v>
      </c>
      <c r="H1601" t="s">
        <v>8223</v>
      </c>
      <c r="I1601" t="s">
        <v>8245</v>
      </c>
      <c r="J1601">
        <v>1381449600</v>
      </c>
      <c r="K1601">
        <v>1379540288</v>
      </c>
      <c r="L1601" t="b">
        <v>0</v>
      </c>
      <c r="M1601">
        <v>52</v>
      </c>
      <c r="N1601" t="b">
        <v>1</v>
      </c>
      <c r="O1601" t="s">
        <v>8277</v>
      </c>
      <c r="P1601" t="s">
        <v>8321</v>
      </c>
      <c r="Q1601" t="s">
        <v>8341</v>
      </c>
      <c r="R1601" s="13">
        <f t="shared" si="101"/>
        <v>41535.90148148148</v>
      </c>
      <c r="S1601" s="13">
        <f t="shared" si="102"/>
        <v>41558</v>
      </c>
      <c r="T1601">
        <f t="shared" si="99"/>
        <v>2013</v>
      </c>
    </row>
    <row r="1602" spans="1:20" ht="57.6" x14ac:dyDescent="0.3">
      <c r="A1602">
        <v>1926</v>
      </c>
      <c r="B1602" s="3" t="s">
        <v>1927</v>
      </c>
      <c r="C1602" s="3" t="s">
        <v>6036</v>
      </c>
      <c r="D1602" s="6">
        <v>1500</v>
      </c>
      <c r="E1602" s="8">
        <v>2930.69</v>
      </c>
      <c r="F1602" s="9">
        <f t="shared" si="100"/>
        <v>195</v>
      </c>
      <c r="G1602" t="s">
        <v>8218</v>
      </c>
      <c r="H1602" t="s">
        <v>8223</v>
      </c>
      <c r="I1602" t="s">
        <v>8245</v>
      </c>
      <c r="J1602">
        <v>1288657560</v>
      </c>
      <c r="K1602">
        <v>1286319256</v>
      </c>
      <c r="L1602" t="b">
        <v>0</v>
      </c>
      <c r="M1602">
        <v>107</v>
      </c>
      <c r="N1602" t="b">
        <v>1</v>
      </c>
      <c r="O1602" t="s">
        <v>8277</v>
      </c>
      <c r="P1602" t="s">
        <v>8321</v>
      </c>
      <c r="Q1602" t="s">
        <v>8341</v>
      </c>
      <c r="R1602" s="13">
        <f t="shared" si="101"/>
        <v>40456.954351851848</v>
      </c>
      <c r="S1602" s="13">
        <f t="shared" si="102"/>
        <v>40484.018055555556</v>
      </c>
      <c r="T1602">
        <f t="shared" si="99"/>
        <v>2010</v>
      </c>
    </row>
    <row r="1603" spans="1:20" x14ac:dyDescent="0.3">
      <c r="A1603">
        <v>1927</v>
      </c>
      <c r="B1603" s="3" t="s">
        <v>1928</v>
      </c>
      <c r="C1603" s="3" t="s">
        <v>6037</v>
      </c>
      <c r="D1603" s="6">
        <v>600</v>
      </c>
      <c r="E1603" s="8">
        <v>620</v>
      </c>
      <c r="F1603" s="9">
        <f t="shared" si="100"/>
        <v>103</v>
      </c>
      <c r="G1603" t="s">
        <v>8218</v>
      </c>
      <c r="H1603" t="s">
        <v>8223</v>
      </c>
      <c r="I1603" t="s">
        <v>8245</v>
      </c>
      <c r="J1603">
        <v>1331182740</v>
      </c>
      <c r="K1603">
        <v>1329856839</v>
      </c>
      <c r="L1603" t="b">
        <v>0</v>
      </c>
      <c r="M1603">
        <v>11</v>
      </c>
      <c r="N1603" t="b">
        <v>1</v>
      </c>
      <c r="O1603" t="s">
        <v>8277</v>
      </c>
      <c r="P1603" t="s">
        <v>8321</v>
      </c>
      <c r="Q1603" t="s">
        <v>8322</v>
      </c>
      <c r="R1603" s="13">
        <f t="shared" si="101"/>
        <v>40960.861562500002</v>
      </c>
      <c r="S1603" s="13">
        <f t="shared" si="102"/>
        <v>40976.207638888889</v>
      </c>
      <c r="T1603">
        <f t="shared" ref="T1603:T1666" si="103">YEAR(R1603)</f>
        <v>2012</v>
      </c>
    </row>
    <row r="1604" spans="1:20" ht="28.8" x14ac:dyDescent="0.3">
      <c r="A1604">
        <v>1928</v>
      </c>
      <c r="B1604" s="3" t="s">
        <v>1929</v>
      </c>
      <c r="C1604" s="3" t="s">
        <v>6038</v>
      </c>
      <c r="D1604" s="6">
        <v>2550</v>
      </c>
      <c r="E1604" s="8">
        <v>2630</v>
      </c>
      <c r="F1604" s="9">
        <f t="shared" si="100"/>
        <v>103</v>
      </c>
      <c r="G1604" t="s">
        <v>8218</v>
      </c>
      <c r="H1604" t="s">
        <v>8223</v>
      </c>
      <c r="I1604" t="s">
        <v>8245</v>
      </c>
      <c r="J1604">
        <v>1367940794</v>
      </c>
      <c r="K1604">
        <v>1365348794</v>
      </c>
      <c r="L1604" t="b">
        <v>0</v>
      </c>
      <c r="M1604">
        <v>34</v>
      </c>
      <c r="N1604" t="b">
        <v>1</v>
      </c>
      <c r="O1604" t="s">
        <v>8277</v>
      </c>
      <c r="P1604" t="s">
        <v>8321</v>
      </c>
      <c r="Q1604" t="s">
        <v>8322</v>
      </c>
      <c r="R1604" s="13">
        <f t="shared" si="101"/>
        <v>41371.648078703707</v>
      </c>
      <c r="S1604" s="13">
        <f t="shared" si="102"/>
        <v>41401.648078703707</v>
      </c>
      <c r="T1604">
        <f t="shared" si="103"/>
        <v>2013</v>
      </c>
    </row>
    <row r="1605" spans="1:20" ht="43.2" x14ac:dyDescent="0.3">
      <c r="A1605">
        <v>1929</v>
      </c>
      <c r="B1605" s="3" t="s">
        <v>1930</v>
      </c>
      <c r="C1605" s="3" t="s">
        <v>6039</v>
      </c>
      <c r="D1605" s="6">
        <v>3200</v>
      </c>
      <c r="E1605" s="8">
        <v>3210</v>
      </c>
      <c r="F1605" s="9">
        <f t="shared" si="100"/>
        <v>100</v>
      </c>
      <c r="G1605" t="s">
        <v>8218</v>
      </c>
      <c r="H1605" t="s">
        <v>8223</v>
      </c>
      <c r="I1605" t="s">
        <v>8245</v>
      </c>
      <c r="J1605">
        <v>1309825866</v>
      </c>
      <c r="K1605">
        <v>1306197066</v>
      </c>
      <c r="L1605" t="b">
        <v>0</v>
      </c>
      <c r="M1605">
        <v>75</v>
      </c>
      <c r="N1605" t="b">
        <v>1</v>
      </c>
      <c r="O1605" t="s">
        <v>8277</v>
      </c>
      <c r="P1605" t="s">
        <v>8321</v>
      </c>
      <c r="Q1605" t="s">
        <v>8322</v>
      </c>
      <c r="R1605" s="13">
        <f t="shared" si="101"/>
        <v>40687.021597222221</v>
      </c>
      <c r="S1605" s="13">
        <f t="shared" si="102"/>
        <v>40729.021597222221</v>
      </c>
      <c r="T1605">
        <f t="shared" si="103"/>
        <v>2011</v>
      </c>
    </row>
    <row r="1606" spans="1:20" ht="28.8" x14ac:dyDescent="0.3">
      <c r="A1606">
        <v>1930</v>
      </c>
      <c r="B1606" s="3" t="s">
        <v>1931</v>
      </c>
      <c r="C1606" s="3" t="s">
        <v>6040</v>
      </c>
      <c r="D1606" s="6">
        <v>1000</v>
      </c>
      <c r="E1606" s="8">
        <v>1270</v>
      </c>
      <c r="F1606" s="9">
        <f t="shared" si="100"/>
        <v>127</v>
      </c>
      <c r="G1606" t="s">
        <v>8218</v>
      </c>
      <c r="H1606" t="s">
        <v>8223</v>
      </c>
      <c r="I1606" t="s">
        <v>8245</v>
      </c>
      <c r="J1606">
        <v>1373203482</v>
      </c>
      <c r="K1606">
        <v>1368019482</v>
      </c>
      <c r="L1606" t="b">
        <v>0</v>
      </c>
      <c r="M1606">
        <v>26</v>
      </c>
      <c r="N1606" t="b">
        <v>1</v>
      </c>
      <c r="O1606" t="s">
        <v>8277</v>
      </c>
      <c r="P1606" t="s">
        <v>8321</v>
      </c>
      <c r="Q1606" t="s">
        <v>8322</v>
      </c>
      <c r="R1606" s="13">
        <f t="shared" si="101"/>
        <v>41402.558819444443</v>
      </c>
      <c r="S1606" s="13">
        <f t="shared" si="102"/>
        <v>41462.558819444443</v>
      </c>
      <c r="T1606">
        <f t="shared" si="103"/>
        <v>2013</v>
      </c>
    </row>
    <row r="1607" spans="1:20" ht="43.2" x14ac:dyDescent="0.3">
      <c r="A1607">
        <v>1931</v>
      </c>
      <c r="B1607" s="3" t="s">
        <v>1932</v>
      </c>
      <c r="C1607" s="3" t="s">
        <v>6041</v>
      </c>
      <c r="D1607" s="6">
        <v>2000</v>
      </c>
      <c r="E1607" s="8">
        <v>2412.02</v>
      </c>
      <c r="F1607" s="9">
        <f t="shared" si="100"/>
        <v>121</v>
      </c>
      <c r="G1607" t="s">
        <v>8218</v>
      </c>
      <c r="H1607" t="s">
        <v>8223</v>
      </c>
      <c r="I1607" t="s">
        <v>8245</v>
      </c>
      <c r="J1607">
        <v>1337657400</v>
      </c>
      <c r="K1607">
        <v>1336512309</v>
      </c>
      <c r="L1607" t="b">
        <v>0</v>
      </c>
      <c r="M1607">
        <v>50</v>
      </c>
      <c r="N1607" t="b">
        <v>1</v>
      </c>
      <c r="O1607" t="s">
        <v>8277</v>
      </c>
      <c r="P1607" t="s">
        <v>8321</v>
      </c>
      <c r="Q1607" t="s">
        <v>8322</v>
      </c>
      <c r="R1607" s="13">
        <f t="shared" si="101"/>
        <v>41037.892465277779</v>
      </c>
      <c r="S1607" s="13">
        <f t="shared" si="102"/>
        <v>41051.145833333336</v>
      </c>
      <c r="T1607">
        <f t="shared" si="103"/>
        <v>2012</v>
      </c>
    </row>
    <row r="1608" spans="1:20" ht="57.6" x14ac:dyDescent="0.3">
      <c r="A1608">
        <v>1932</v>
      </c>
      <c r="B1608" s="3" t="s">
        <v>1933</v>
      </c>
      <c r="C1608" s="3" t="s">
        <v>6042</v>
      </c>
      <c r="D1608" s="6">
        <v>5250</v>
      </c>
      <c r="E1608" s="8">
        <v>5617</v>
      </c>
      <c r="F1608" s="9">
        <f t="shared" si="100"/>
        <v>107</v>
      </c>
      <c r="G1608" t="s">
        <v>8218</v>
      </c>
      <c r="H1608" t="s">
        <v>8223</v>
      </c>
      <c r="I1608" t="s">
        <v>8245</v>
      </c>
      <c r="J1608">
        <v>1327433173</v>
      </c>
      <c r="K1608">
        <v>1325618773</v>
      </c>
      <c r="L1608" t="b">
        <v>0</v>
      </c>
      <c r="M1608">
        <v>80</v>
      </c>
      <c r="N1608" t="b">
        <v>1</v>
      </c>
      <c r="O1608" t="s">
        <v>8277</v>
      </c>
      <c r="P1608" t="s">
        <v>8321</v>
      </c>
      <c r="Q1608" t="s">
        <v>8322</v>
      </c>
      <c r="R1608" s="13">
        <f t="shared" si="101"/>
        <v>40911.809872685182</v>
      </c>
      <c r="S1608" s="13">
        <f t="shared" si="102"/>
        <v>40932.809872685182</v>
      </c>
      <c r="T1608">
        <f t="shared" si="103"/>
        <v>2012</v>
      </c>
    </row>
    <row r="1609" spans="1:20" ht="43.2" x14ac:dyDescent="0.3">
      <c r="A1609">
        <v>1933</v>
      </c>
      <c r="B1609" s="3" t="s">
        <v>1934</v>
      </c>
      <c r="C1609" s="3" t="s">
        <v>6043</v>
      </c>
      <c r="D1609" s="6">
        <v>6000</v>
      </c>
      <c r="E1609" s="8">
        <v>10346</v>
      </c>
      <c r="F1609" s="9">
        <f t="shared" si="100"/>
        <v>172</v>
      </c>
      <c r="G1609" t="s">
        <v>8218</v>
      </c>
      <c r="H1609" t="s">
        <v>8223</v>
      </c>
      <c r="I1609" t="s">
        <v>8245</v>
      </c>
      <c r="J1609">
        <v>1411787307</v>
      </c>
      <c r="K1609">
        <v>1409195307</v>
      </c>
      <c r="L1609" t="b">
        <v>0</v>
      </c>
      <c r="M1609">
        <v>110</v>
      </c>
      <c r="N1609" t="b">
        <v>1</v>
      </c>
      <c r="O1609" t="s">
        <v>8277</v>
      </c>
      <c r="P1609" t="s">
        <v>8321</v>
      </c>
      <c r="Q1609" t="s">
        <v>8322</v>
      </c>
      <c r="R1609" s="13">
        <f t="shared" si="101"/>
        <v>41879.130868055552</v>
      </c>
      <c r="S1609" s="13">
        <f t="shared" si="102"/>
        <v>41909.130868055552</v>
      </c>
      <c r="T1609">
        <f t="shared" si="103"/>
        <v>2014</v>
      </c>
    </row>
    <row r="1610" spans="1:20" ht="43.2" x14ac:dyDescent="0.3">
      <c r="A1610">
        <v>1934</v>
      </c>
      <c r="B1610" s="3" t="s">
        <v>1935</v>
      </c>
      <c r="C1610" s="3" t="s">
        <v>6044</v>
      </c>
      <c r="D1610" s="6">
        <v>5000</v>
      </c>
      <c r="E1610" s="8">
        <v>6181</v>
      </c>
      <c r="F1610" s="9">
        <f t="shared" si="100"/>
        <v>124</v>
      </c>
      <c r="G1610" t="s">
        <v>8218</v>
      </c>
      <c r="H1610" t="s">
        <v>8223</v>
      </c>
      <c r="I1610" t="s">
        <v>8245</v>
      </c>
      <c r="J1610">
        <v>1324789200</v>
      </c>
      <c r="K1610">
        <v>1321649321</v>
      </c>
      <c r="L1610" t="b">
        <v>0</v>
      </c>
      <c r="M1610">
        <v>77</v>
      </c>
      <c r="N1610" t="b">
        <v>1</v>
      </c>
      <c r="O1610" t="s">
        <v>8277</v>
      </c>
      <c r="P1610" t="s">
        <v>8321</v>
      </c>
      <c r="Q1610" t="s">
        <v>8322</v>
      </c>
      <c r="R1610" s="13">
        <f t="shared" si="101"/>
        <v>40865.867141203707</v>
      </c>
      <c r="S1610" s="13">
        <f t="shared" si="102"/>
        <v>40902.208333333336</v>
      </c>
      <c r="T1610">
        <f t="shared" si="103"/>
        <v>2011</v>
      </c>
    </row>
    <row r="1611" spans="1:20" ht="43.2" x14ac:dyDescent="0.3">
      <c r="A1611">
        <v>1935</v>
      </c>
      <c r="B1611" s="3" t="s">
        <v>1936</v>
      </c>
      <c r="C1611" s="3" t="s">
        <v>6045</v>
      </c>
      <c r="D1611" s="6">
        <v>2500</v>
      </c>
      <c r="E1611" s="8">
        <v>2710</v>
      </c>
      <c r="F1611" s="9">
        <f t="shared" si="100"/>
        <v>108</v>
      </c>
      <c r="G1611" t="s">
        <v>8218</v>
      </c>
      <c r="H1611" t="s">
        <v>8223</v>
      </c>
      <c r="I1611" t="s">
        <v>8245</v>
      </c>
      <c r="J1611">
        <v>1403326740</v>
      </c>
      <c r="K1611">
        <v>1400106171</v>
      </c>
      <c r="L1611" t="b">
        <v>0</v>
      </c>
      <c r="M1611">
        <v>50</v>
      </c>
      <c r="N1611" t="b">
        <v>1</v>
      </c>
      <c r="O1611" t="s">
        <v>8277</v>
      </c>
      <c r="P1611" t="s">
        <v>8321</v>
      </c>
      <c r="Q1611" t="s">
        <v>8322</v>
      </c>
      <c r="R1611" s="13">
        <f t="shared" si="101"/>
        <v>41773.932534722226</v>
      </c>
      <c r="S1611" s="13">
        <f t="shared" si="102"/>
        <v>41811.207638888889</v>
      </c>
      <c r="T1611">
        <f t="shared" si="103"/>
        <v>2014</v>
      </c>
    </row>
    <row r="1612" spans="1:20" ht="43.2" x14ac:dyDescent="0.3">
      <c r="A1612">
        <v>1936</v>
      </c>
      <c r="B1612" s="3" t="s">
        <v>1937</v>
      </c>
      <c r="C1612" s="3" t="s">
        <v>6046</v>
      </c>
      <c r="D1612" s="6">
        <v>7500</v>
      </c>
      <c r="E1612" s="8">
        <v>8739.01</v>
      </c>
      <c r="F1612" s="9">
        <f t="shared" si="100"/>
        <v>117</v>
      </c>
      <c r="G1612" t="s">
        <v>8218</v>
      </c>
      <c r="H1612" t="s">
        <v>8223</v>
      </c>
      <c r="I1612" t="s">
        <v>8245</v>
      </c>
      <c r="J1612">
        <v>1323151140</v>
      </c>
      <c r="K1612">
        <v>1320528070</v>
      </c>
      <c r="L1612" t="b">
        <v>0</v>
      </c>
      <c r="M1612">
        <v>145</v>
      </c>
      <c r="N1612" t="b">
        <v>1</v>
      </c>
      <c r="O1612" t="s">
        <v>8277</v>
      </c>
      <c r="P1612" t="s">
        <v>8321</v>
      </c>
      <c r="Q1612" t="s">
        <v>8322</v>
      </c>
      <c r="R1612" s="13">
        <f t="shared" si="101"/>
        <v>40852.889699074076</v>
      </c>
      <c r="S1612" s="13">
        <f t="shared" si="102"/>
        <v>40883.249305555553</v>
      </c>
      <c r="T1612">
        <f t="shared" si="103"/>
        <v>2011</v>
      </c>
    </row>
    <row r="1613" spans="1:20" ht="43.2" x14ac:dyDescent="0.3">
      <c r="A1613">
        <v>1937</v>
      </c>
      <c r="B1613" s="3" t="s">
        <v>1938</v>
      </c>
      <c r="C1613" s="3" t="s">
        <v>6047</v>
      </c>
      <c r="D1613" s="6">
        <v>600</v>
      </c>
      <c r="E1613" s="8">
        <v>1123.47</v>
      </c>
      <c r="F1613" s="9">
        <f t="shared" si="100"/>
        <v>187</v>
      </c>
      <c r="G1613" t="s">
        <v>8218</v>
      </c>
      <c r="H1613" t="s">
        <v>8223</v>
      </c>
      <c r="I1613" t="s">
        <v>8245</v>
      </c>
      <c r="J1613">
        <v>1339732740</v>
      </c>
      <c r="K1613">
        <v>1338346281</v>
      </c>
      <c r="L1613" t="b">
        <v>0</v>
      </c>
      <c r="M1613">
        <v>29</v>
      </c>
      <c r="N1613" t="b">
        <v>1</v>
      </c>
      <c r="O1613" t="s">
        <v>8277</v>
      </c>
      <c r="P1613" t="s">
        <v>8321</v>
      </c>
      <c r="Q1613" t="s">
        <v>8322</v>
      </c>
      <c r="R1613" s="13">
        <f t="shared" si="101"/>
        <v>41059.118993055556</v>
      </c>
      <c r="S1613" s="13">
        <f t="shared" si="102"/>
        <v>41075.165972222225</v>
      </c>
      <c r="T1613">
        <f t="shared" si="103"/>
        <v>2012</v>
      </c>
    </row>
    <row r="1614" spans="1:20" ht="43.2" x14ac:dyDescent="0.3">
      <c r="A1614">
        <v>1938</v>
      </c>
      <c r="B1614" s="3" t="s">
        <v>1939</v>
      </c>
      <c r="C1614" s="3" t="s">
        <v>6048</v>
      </c>
      <c r="D1614" s="6">
        <v>15000</v>
      </c>
      <c r="E1614" s="8">
        <v>17390</v>
      </c>
      <c r="F1614" s="9">
        <f t="shared" si="100"/>
        <v>116</v>
      </c>
      <c r="G1614" t="s">
        <v>8218</v>
      </c>
      <c r="H1614" t="s">
        <v>8223</v>
      </c>
      <c r="I1614" t="s">
        <v>8245</v>
      </c>
      <c r="J1614">
        <v>1372741200</v>
      </c>
      <c r="K1614">
        <v>1370067231</v>
      </c>
      <c r="L1614" t="b">
        <v>0</v>
      </c>
      <c r="M1614">
        <v>114</v>
      </c>
      <c r="N1614" t="b">
        <v>1</v>
      </c>
      <c r="O1614" t="s">
        <v>8277</v>
      </c>
      <c r="P1614" t="s">
        <v>8321</v>
      </c>
      <c r="Q1614" t="s">
        <v>8322</v>
      </c>
      <c r="R1614" s="13">
        <f t="shared" si="101"/>
        <v>41426.259618055556</v>
      </c>
      <c r="S1614" s="13">
        <f t="shared" si="102"/>
        <v>41457.208333333336</v>
      </c>
      <c r="T1614">
        <f t="shared" si="103"/>
        <v>2013</v>
      </c>
    </row>
    <row r="1615" spans="1:20" ht="57.6" x14ac:dyDescent="0.3">
      <c r="A1615">
        <v>1939</v>
      </c>
      <c r="B1615" s="3" t="s">
        <v>1940</v>
      </c>
      <c r="C1615" s="3" t="s">
        <v>6049</v>
      </c>
      <c r="D1615" s="6">
        <v>10000</v>
      </c>
      <c r="E1615" s="8">
        <v>11070</v>
      </c>
      <c r="F1615" s="9">
        <f t="shared" si="100"/>
        <v>111</v>
      </c>
      <c r="G1615" t="s">
        <v>8218</v>
      </c>
      <c r="H1615" t="s">
        <v>8223</v>
      </c>
      <c r="I1615" t="s">
        <v>8245</v>
      </c>
      <c r="J1615">
        <v>1362955108</v>
      </c>
      <c r="K1615">
        <v>1360366708</v>
      </c>
      <c r="L1615" t="b">
        <v>0</v>
      </c>
      <c r="M1615">
        <v>96</v>
      </c>
      <c r="N1615" t="b">
        <v>1</v>
      </c>
      <c r="O1615" t="s">
        <v>8277</v>
      </c>
      <c r="P1615" t="s">
        <v>8321</v>
      </c>
      <c r="Q1615" t="s">
        <v>8322</v>
      </c>
      <c r="R1615" s="13">
        <f t="shared" si="101"/>
        <v>41313.985046296293</v>
      </c>
      <c r="S1615" s="13">
        <f t="shared" si="102"/>
        <v>41343.943379629629</v>
      </c>
      <c r="T1615">
        <f t="shared" si="103"/>
        <v>2013</v>
      </c>
    </row>
    <row r="1616" spans="1:20" ht="43.2" x14ac:dyDescent="0.3">
      <c r="A1616">
        <v>1940</v>
      </c>
      <c r="B1616" s="3" t="s">
        <v>1941</v>
      </c>
      <c r="C1616" s="3" t="s">
        <v>6050</v>
      </c>
      <c r="D1616" s="6">
        <v>650</v>
      </c>
      <c r="E1616" s="8">
        <v>1111</v>
      </c>
      <c r="F1616" s="9">
        <f t="shared" si="100"/>
        <v>171</v>
      </c>
      <c r="G1616" t="s">
        <v>8218</v>
      </c>
      <c r="H1616" t="s">
        <v>8223</v>
      </c>
      <c r="I1616" t="s">
        <v>8245</v>
      </c>
      <c r="J1616">
        <v>1308110340</v>
      </c>
      <c r="K1616">
        <v>1304770233</v>
      </c>
      <c r="L1616" t="b">
        <v>0</v>
      </c>
      <c r="M1616">
        <v>31</v>
      </c>
      <c r="N1616" t="b">
        <v>1</v>
      </c>
      <c r="O1616" t="s">
        <v>8277</v>
      </c>
      <c r="P1616" t="s">
        <v>8321</v>
      </c>
      <c r="Q1616" t="s">
        <v>8322</v>
      </c>
      <c r="R1616" s="13">
        <f t="shared" si="101"/>
        <v>40670.507326388892</v>
      </c>
      <c r="S1616" s="13">
        <f t="shared" si="102"/>
        <v>40709.165972222225</v>
      </c>
      <c r="T1616">
        <f t="shared" si="103"/>
        <v>2011</v>
      </c>
    </row>
    <row r="1617" spans="1:20" ht="43.2" x14ac:dyDescent="0.3">
      <c r="A1617">
        <v>1941</v>
      </c>
      <c r="B1617" s="3" t="s">
        <v>1942</v>
      </c>
      <c r="C1617" s="3" t="s">
        <v>6051</v>
      </c>
      <c r="D1617" s="6">
        <v>250000</v>
      </c>
      <c r="E1617" s="8">
        <v>315295.89</v>
      </c>
      <c r="F1617" s="9">
        <f t="shared" si="100"/>
        <v>126</v>
      </c>
      <c r="G1617" t="s">
        <v>8218</v>
      </c>
      <c r="H1617" t="s">
        <v>8223</v>
      </c>
      <c r="I1617" t="s">
        <v>8245</v>
      </c>
      <c r="J1617">
        <v>1400137131</v>
      </c>
      <c r="K1617">
        <v>1397545131</v>
      </c>
      <c r="L1617" t="b">
        <v>1</v>
      </c>
      <c r="M1617">
        <v>4883</v>
      </c>
      <c r="N1617" t="b">
        <v>1</v>
      </c>
      <c r="O1617" t="s">
        <v>8293</v>
      </c>
      <c r="P1617" t="s">
        <v>8315</v>
      </c>
      <c r="Q1617" t="s">
        <v>8322</v>
      </c>
      <c r="R1617" s="13">
        <f t="shared" si="101"/>
        <v>41744.290868055556</v>
      </c>
      <c r="S1617" s="13">
        <f t="shared" si="102"/>
        <v>41774.290868055556</v>
      </c>
      <c r="T1617">
        <f t="shared" si="103"/>
        <v>2014</v>
      </c>
    </row>
    <row r="1618" spans="1:20" ht="43.2" x14ac:dyDescent="0.3">
      <c r="A1618">
        <v>1942</v>
      </c>
      <c r="B1618" s="3" t="s">
        <v>1943</v>
      </c>
      <c r="C1618" s="3" t="s">
        <v>6052</v>
      </c>
      <c r="D1618" s="6">
        <v>6000</v>
      </c>
      <c r="E1618" s="8">
        <v>8306.42</v>
      </c>
      <c r="F1618" s="9">
        <f t="shared" si="100"/>
        <v>138</v>
      </c>
      <c r="G1618" t="s">
        <v>8218</v>
      </c>
      <c r="H1618" t="s">
        <v>8223</v>
      </c>
      <c r="I1618" t="s">
        <v>8245</v>
      </c>
      <c r="J1618">
        <v>1309809140</v>
      </c>
      <c r="K1618">
        <v>1302033140</v>
      </c>
      <c r="L1618" t="b">
        <v>1</v>
      </c>
      <c r="M1618">
        <v>95</v>
      </c>
      <c r="N1618" t="b">
        <v>1</v>
      </c>
      <c r="O1618" t="s">
        <v>8293</v>
      </c>
      <c r="P1618" t="s">
        <v>8315</v>
      </c>
      <c r="Q1618" t="s">
        <v>8322</v>
      </c>
      <c r="R1618" s="13">
        <f t="shared" si="101"/>
        <v>40638.828009259261</v>
      </c>
      <c r="S1618" s="13">
        <f t="shared" si="102"/>
        <v>40728.828009259261</v>
      </c>
      <c r="T1618">
        <f t="shared" si="103"/>
        <v>2011</v>
      </c>
    </row>
    <row r="1619" spans="1:20" ht="43.2" x14ac:dyDescent="0.3">
      <c r="A1619">
        <v>1943</v>
      </c>
      <c r="B1619" s="3" t="s">
        <v>1944</v>
      </c>
      <c r="C1619" s="3" t="s">
        <v>6053</v>
      </c>
      <c r="D1619" s="6">
        <v>10000</v>
      </c>
      <c r="E1619" s="8">
        <v>170525</v>
      </c>
      <c r="F1619" s="9">
        <f t="shared" si="100"/>
        <v>1705</v>
      </c>
      <c r="G1619" t="s">
        <v>8218</v>
      </c>
      <c r="H1619" t="s">
        <v>8223</v>
      </c>
      <c r="I1619" t="s">
        <v>8245</v>
      </c>
      <c r="J1619">
        <v>1470896916</v>
      </c>
      <c r="K1619">
        <v>1467008916</v>
      </c>
      <c r="L1619" t="b">
        <v>1</v>
      </c>
      <c r="M1619">
        <v>2478</v>
      </c>
      <c r="N1619" t="b">
        <v>1</v>
      </c>
      <c r="O1619" t="s">
        <v>8293</v>
      </c>
      <c r="P1619" t="s">
        <v>8315</v>
      </c>
      <c r="Q1619" t="s">
        <v>8322</v>
      </c>
      <c r="R1619" s="13">
        <f t="shared" si="101"/>
        <v>42548.269861111112</v>
      </c>
      <c r="S1619" s="13">
        <f t="shared" si="102"/>
        <v>42593.269861111112</v>
      </c>
      <c r="T1619">
        <f t="shared" si="103"/>
        <v>2016</v>
      </c>
    </row>
    <row r="1620" spans="1:20" ht="43.2" x14ac:dyDescent="0.3">
      <c r="A1620">
        <v>1944</v>
      </c>
      <c r="B1620" s="3" t="s">
        <v>1945</v>
      </c>
      <c r="C1620" s="3" t="s">
        <v>6054</v>
      </c>
      <c r="D1620" s="6">
        <v>40000</v>
      </c>
      <c r="E1620" s="8">
        <v>315222.2</v>
      </c>
      <c r="F1620" s="9">
        <f t="shared" si="100"/>
        <v>788</v>
      </c>
      <c r="G1620" t="s">
        <v>8218</v>
      </c>
      <c r="H1620" t="s">
        <v>8223</v>
      </c>
      <c r="I1620" t="s">
        <v>8245</v>
      </c>
      <c r="J1620">
        <v>1398952890</v>
      </c>
      <c r="K1620">
        <v>1396360890</v>
      </c>
      <c r="L1620" t="b">
        <v>1</v>
      </c>
      <c r="M1620">
        <v>1789</v>
      </c>
      <c r="N1620" t="b">
        <v>1</v>
      </c>
      <c r="O1620" t="s">
        <v>8293</v>
      </c>
      <c r="P1620" t="s">
        <v>8315</v>
      </c>
      <c r="Q1620" t="s">
        <v>8322</v>
      </c>
      <c r="R1620" s="13">
        <f t="shared" si="101"/>
        <v>41730.584374999999</v>
      </c>
      <c r="S1620" s="13">
        <f t="shared" si="102"/>
        <v>41760.584374999999</v>
      </c>
      <c r="T1620">
        <f t="shared" si="103"/>
        <v>2014</v>
      </c>
    </row>
    <row r="1621" spans="1:20" ht="43.2" x14ac:dyDescent="0.3">
      <c r="A1621">
        <v>1946</v>
      </c>
      <c r="B1621" s="3" t="s">
        <v>1947</v>
      </c>
      <c r="C1621" s="3" t="s">
        <v>6056</v>
      </c>
      <c r="D1621" s="6">
        <v>7500</v>
      </c>
      <c r="E1621" s="8">
        <v>11231</v>
      </c>
      <c r="F1621" s="9">
        <f t="shared" si="100"/>
        <v>150</v>
      </c>
      <c r="G1621" t="s">
        <v>8218</v>
      </c>
      <c r="H1621" t="s">
        <v>8223</v>
      </c>
      <c r="I1621" t="s">
        <v>8245</v>
      </c>
      <c r="J1621">
        <v>1397961361</v>
      </c>
      <c r="K1621">
        <v>1392780961</v>
      </c>
      <c r="L1621" t="b">
        <v>1</v>
      </c>
      <c r="M1621">
        <v>70</v>
      </c>
      <c r="N1621" t="b">
        <v>1</v>
      </c>
      <c r="O1621" t="s">
        <v>8293</v>
      </c>
      <c r="P1621" t="s">
        <v>8315</v>
      </c>
      <c r="Q1621" t="s">
        <v>8322</v>
      </c>
      <c r="R1621" s="13">
        <f t="shared" si="101"/>
        <v>41689.150011574071</v>
      </c>
      <c r="S1621" s="13">
        <f t="shared" si="102"/>
        <v>41749.108344907407</v>
      </c>
      <c r="T1621">
        <f t="shared" si="103"/>
        <v>2014</v>
      </c>
    </row>
    <row r="1622" spans="1:20" ht="57.6" x14ac:dyDescent="0.3">
      <c r="A1622">
        <v>1947</v>
      </c>
      <c r="B1622" s="3" t="s">
        <v>1948</v>
      </c>
      <c r="C1622" s="3" t="s">
        <v>6057</v>
      </c>
      <c r="D1622" s="6">
        <v>800</v>
      </c>
      <c r="E1622" s="8">
        <v>805.07</v>
      </c>
      <c r="F1622" s="9">
        <f t="shared" si="100"/>
        <v>101</v>
      </c>
      <c r="G1622" t="s">
        <v>8218</v>
      </c>
      <c r="H1622" t="s">
        <v>8223</v>
      </c>
      <c r="I1622" t="s">
        <v>8245</v>
      </c>
      <c r="J1622">
        <v>1258955940</v>
      </c>
      <c r="K1622">
        <v>1255730520</v>
      </c>
      <c r="L1622" t="b">
        <v>1</v>
      </c>
      <c r="M1622">
        <v>23</v>
      </c>
      <c r="N1622" t="b">
        <v>1</v>
      </c>
      <c r="O1622" t="s">
        <v>8293</v>
      </c>
      <c r="P1622" t="s">
        <v>8315</v>
      </c>
      <c r="Q1622" t="s">
        <v>8322</v>
      </c>
      <c r="R1622" s="13">
        <f t="shared" si="101"/>
        <v>40102.918055555558</v>
      </c>
      <c r="S1622" s="13">
        <f t="shared" si="102"/>
        <v>40140.249305555553</v>
      </c>
      <c r="T1622">
        <f t="shared" si="103"/>
        <v>2009</v>
      </c>
    </row>
    <row r="1623" spans="1:20" ht="28.8" x14ac:dyDescent="0.3">
      <c r="A1623">
        <v>1948</v>
      </c>
      <c r="B1623" s="3" t="s">
        <v>1949</v>
      </c>
      <c r="C1623" s="3" t="s">
        <v>6058</v>
      </c>
      <c r="D1623" s="6">
        <v>100000</v>
      </c>
      <c r="E1623" s="8">
        <v>800211</v>
      </c>
      <c r="F1623" s="9">
        <f t="shared" si="100"/>
        <v>800</v>
      </c>
      <c r="G1623" t="s">
        <v>8218</v>
      </c>
      <c r="H1623" t="s">
        <v>8223</v>
      </c>
      <c r="I1623" t="s">
        <v>8245</v>
      </c>
      <c r="J1623">
        <v>1465232520</v>
      </c>
      <c r="K1623">
        <v>1460557809</v>
      </c>
      <c r="L1623" t="b">
        <v>1</v>
      </c>
      <c r="M1623">
        <v>4245</v>
      </c>
      <c r="N1623" t="b">
        <v>1</v>
      </c>
      <c r="O1623" t="s">
        <v>8293</v>
      </c>
      <c r="P1623" t="s">
        <v>8315</v>
      </c>
      <c r="Q1623" t="s">
        <v>8322</v>
      </c>
      <c r="R1623" s="13">
        <f t="shared" si="101"/>
        <v>42473.604270833333</v>
      </c>
      <c r="S1623" s="13">
        <f t="shared" si="102"/>
        <v>42527.709722222222</v>
      </c>
      <c r="T1623">
        <f t="shared" si="103"/>
        <v>2016</v>
      </c>
    </row>
    <row r="1624" spans="1:20" ht="43.2" x14ac:dyDescent="0.3">
      <c r="A1624">
        <v>1950</v>
      </c>
      <c r="B1624" s="3" t="s">
        <v>1951</v>
      </c>
      <c r="C1624" s="3" t="s">
        <v>6060</v>
      </c>
      <c r="D1624" s="6">
        <v>48000</v>
      </c>
      <c r="E1624" s="8">
        <v>96248.960000000006</v>
      </c>
      <c r="F1624" s="9">
        <f t="shared" si="100"/>
        <v>201</v>
      </c>
      <c r="G1624" t="s">
        <v>8218</v>
      </c>
      <c r="H1624" t="s">
        <v>8223</v>
      </c>
      <c r="I1624" t="s">
        <v>8245</v>
      </c>
      <c r="J1624">
        <v>1303446073</v>
      </c>
      <c r="K1624">
        <v>1300767673</v>
      </c>
      <c r="L1624" t="b">
        <v>1</v>
      </c>
      <c r="M1624">
        <v>1876</v>
      </c>
      <c r="N1624" t="b">
        <v>1</v>
      </c>
      <c r="O1624" t="s">
        <v>8293</v>
      </c>
      <c r="P1624" t="s">
        <v>8315</v>
      </c>
      <c r="Q1624" t="s">
        <v>8322</v>
      </c>
      <c r="R1624" s="13">
        <f t="shared" si="101"/>
        <v>40624.181400462963</v>
      </c>
      <c r="S1624" s="13">
        <f t="shared" si="102"/>
        <v>40655.181400462963</v>
      </c>
      <c r="T1624">
        <f t="shared" si="103"/>
        <v>2011</v>
      </c>
    </row>
    <row r="1625" spans="1:20" ht="43.2" x14ac:dyDescent="0.3">
      <c r="A1625">
        <v>1951</v>
      </c>
      <c r="B1625" s="3" t="s">
        <v>1952</v>
      </c>
      <c r="C1625" s="3" t="s">
        <v>6061</v>
      </c>
      <c r="D1625" s="6">
        <v>50000</v>
      </c>
      <c r="E1625" s="8">
        <v>106222</v>
      </c>
      <c r="F1625" s="9">
        <f t="shared" si="100"/>
        <v>212</v>
      </c>
      <c r="G1625" t="s">
        <v>8218</v>
      </c>
      <c r="H1625" t="s">
        <v>8223</v>
      </c>
      <c r="I1625" t="s">
        <v>8245</v>
      </c>
      <c r="J1625">
        <v>1478516737</v>
      </c>
      <c r="K1625">
        <v>1475921137</v>
      </c>
      <c r="L1625" t="b">
        <v>1</v>
      </c>
      <c r="M1625">
        <v>834</v>
      </c>
      <c r="N1625" t="b">
        <v>1</v>
      </c>
      <c r="O1625" t="s">
        <v>8293</v>
      </c>
      <c r="P1625" t="s">
        <v>8315</v>
      </c>
      <c r="Q1625" t="s">
        <v>8322</v>
      </c>
      <c r="R1625" s="13">
        <f t="shared" si="101"/>
        <v>42651.420567129629</v>
      </c>
      <c r="S1625" s="13">
        <f t="shared" si="102"/>
        <v>42681.462233796294</v>
      </c>
      <c r="T1625">
        <f t="shared" si="103"/>
        <v>2016</v>
      </c>
    </row>
    <row r="1626" spans="1:20" ht="43.2" x14ac:dyDescent="0.3">
      <c r="A1626">
        <v>1953</v>
      </c>
      <c r="B1626" s="3" t="s">
        <v>1954</v>
      </c>
      <c r="C1626" s="3" t="s">
        <v>6063</v>
      </c>
      <c r="D1626" s="6">
        <v>15000</v>
      </c>
      <c r="E1626" s="8">
        <v>33892</v>
      </c>
      <c r="F1626" s="9">
        <f t="shared" si="100"/>
        <v>226</v>
      </c>
      <c r="G1626" t="s">
        <v>8218</v>
      </c>
      <c r="H1626" t="s">
        <v>8223</v>
      </c>
      <c r="I1626" t="s">
        <v>8245</v>
      </c>
      <c r="J1626">
        <v>1330657200</v>
      </c>
      <c r="K1626">
        <v>1328158065</v>
      </c>
      <c r="L1626" t="b">
        <v>1</v>
      </c>
      <c r="M1626">
        <v>147</v>
      </c>
      <c r="N1626" t="b">
        <v>1</v>
      </c>
      <c r="O1626" t="s">
        <v>8293</v>
      </c>
      <c r="P1626" t="s">
        <v>8315</v>
      </c>
      <c r="Q1626" t="s">
        <v>8322</v>
      </c>
      <c r="R1626" s="13">
        <f t="shared" si="101"/>
        <v>40941.199826388889</v>
      </c>
      <c r="S1626" s="13">
        <f t="shared" si="102"/>
        <v>40970.125</v>
      </c>
      <c r="T1626">
        <f t="shared" si="103"/>
        <v>2012</v>
      </c>
    </row>
    <row r="1627" spans="1:20" ht="28.8" x14ac:dyDescent="0.3">
      <c r="A1627">
        <v>1954</v>
      </c>
      <c r="B1627" s="3" t="s">
        <v>1955</v>
      </c>
      <c r="C1627" s="3" t="s">
        <v>6064</v>
      </c>
      <c r="D1627" s="6">
        <v>50000</v>
      </c>
      <c r="E1627" s="8">
        <v>349474</v>
      </c>
      <c r="F1627" s="9">
        <f t="shared" si="100"/>
        <v>699</v>
      </c>
      <c r="G1627" t="s">
        <v>8218</v>
      </c>
      <c r="H1627" t="s">
        <v>8223</v>
      </c>
      <c r="I1627" t="s">
        <v>8245</v>
      </c>
      <c r="J1627">
        <v>1457758800</v>
      </c>
      <c r="K1627">
        <v>1453730176</v>
      </c>
      <c r="L1627" t="b">
        <v>1</v>
      </c>
      <c r="M1627">
        <v>415</v>
      </c>
      <c r="N1627" t="b">
        <v>1</v>
      </c>
      <c r="O1627" t="s">
        <v>8293</v>
      </c>
      <c r="P1627" t="s">
        <v>8315</v>
      </c>
      <c r="Q1627" t="s">
        <v>8322</v>
      </c>
      <c r="R1627" s="13">
        <f t="shared" si="101"/>
        <v>42394.580740740741</v>
      </c>
      <c r="S1627" s="13">
        <f t="shared" si="102"/>
        <v>42441.208333333328</v>
      </c>
      <c r="T1627">
        <f t="shared" si="103"/>
        <v>2016</v>
      </c>
    </row>
    <row r="1628" spans="1:20" ht="43.2" x14ac:dyDescent="0.3">
      <c r="A1628">
        <v>1955</v>
      </c>
      <c r="B1628" s="3" t="s">
        <v>1956</v>
      </c>
      <c r="C1628" s="3" t="s">
        <v>6065</v>
      </c>
      <c r="D1628" s="6">
        <v>42000</v>
      </c>
      <c r="E1628" s="8">
        <v>167410.01999999999</v>
      </c>
      <c r="F1628" s="9">
        <f t="shared" si="100"/>
        <v>399</v>
      </c>
      <c r="G1628" t="s">
        <v>8218</v>
      </c>
      <c r="H1628" t="s">
        <v>8223</v>
      </c>
      <c r="I1628" t="s">
        <v>8245</v>
      </c>
      <c r="J1628">
        <v>1337799600</v>
      </c>
      <c r="K1628">
        <v>1334989881</v>
      </c>
      <c r="L1628" t="b">
        <v>1</v>
      </c>
      <c r="M1628">
        <v>290</v>
      </c>
      <c r="N1628" t="b">
        <v>1</v>
      </c>
      <c r="O1628" t="s">
        <v>8293</v>
      </c>
      <c r="P1628" t="s">
        <v>8315</v>
      </c>
      <c r="Q1628" t="s">
        <v>8322</v>
      </c>
      <c r="R1628" s="13">
        <f t="shared" si="101"/>
        <v>41020.271770833337</v>
      </c>
      <c r="S1628" s="13">
        <f t="shared" si="102"/>
        <v>41052.791666666664</v>
      </c>
      <c r="T1628">
        <f t="shared" si="103"/>
        <v>2012</v>
      </c>
    </row>
    <row r="1629" spans="1:20" ht="43.2" x14ac:dyDescent="0.3">
      <c r="A1629">
        <v>1956</v>
      </c>
      <c r="B1629" s="3" t="s">
        <v>1957</v>
      </c>
      <c r="C1629" s="3" t="s">
        <v>6066</v>
      </c>
      <c r="D1629" s="6">
        <v>60000</v>
      </c>
      <c r="E1629" s="8">
        <v>176420</v>
      </c>
      <c r="F1629" s="9">
        <f t="shared" si="100"/>
        <v>294</v>
      </c>
      <c r="G1629" t="s">
        <v>8218</v>
      </c>
      <c r="H1629" t="s">
        <v>8223</v>
      </c>
      <c r="I1629" t="s">
        <v>8245</v>
      </c>
      <c r="J1629">
        <v>1429391405</v>
      </c>
      <c r="K1629">
        <v>1425507005</v>
      </c>
      <c r="L1629" t="b">
        <v>1</v>
      </c>
      <c r="M1629">
        <v>365</v>
      </c>
      <c r="N1629" t="b">
        <v>1</v>
      </c>
      <c r="O1629" t="s">
        <v>8293</v>
      </c>
      <c r="P1629" t="s">
        <v>8315</v>
      </c>
      <c r="Q1629" t="s">
        <v>8322</v>
      </c>
      <c r="R1629" s="13">
        <f t="shared" si="101"/>
        <v>42067.923668981486</v>
      </c>
      <c r="S1629" s="13">
        <f t="shared" si="102"/>
        <v>42112.882002314815</v>
      </c>
      <c r="T1629">
        <f t="shared" si="103"/>
        <v>2015</v>
      </c>
    </row>
    <row r="1630" spans="1:20" ht="28.8" x14ac:dyDescent="0.3">
      <c r="A1630">
        <v>1957</v>
      </c>
      <c r="B1630" s="3" t="s">
        <v>1958</v>
      </c>
      <c r="C1630" s="3" t="s">
        <v>6067</v>
      </c>
      <c r="D1630" s="6">
        <v>30000</v>
      </c>
      <c r="E1630" s="8">
        <v>50251.41</v>
      </c>
      <c r="F1630" s="9">
        <f t="shared" si="100"/>
        <v>168</v>
      </c>
      <c r="G1630" t="s">
        <v>8218</v>
      </c>
      <c r="H1630" t="s">
        <v>8223</v>
      </c>
      <c r="I1630" t="s">
        <v>8245</v>
      </c>
      <c r="J1630">
        <v>1351304513</v>
      </c>
      <c r="K1630">
        <v>1348712513</v>
      </c>
      <c r="L1630" t="b">
        <v>1</v>
      </c>
      <c r="M1630">
        <v>660</v>
      </c>
      <c r="N1630" t="b">
        <v>1</v>
      </c>
      <c r="O1630" t="s">
        <v>8293</v>
      </c>
      <c r="P1630" t="s">
        <v>8315</v>
      </c>
      <c r="Q1630" t="s">
        <v>8322</v>
      </c>
      <c r="R1630" s="13">
        <f t="shared" si="101"/>
        <v>41179.098530092589</v>
      </c>
      <c r="S1630" s="13">
        <f t="shared" si="102"/>
        <v>41209.098530092589</v>
      </c>
      <c r="T1630">
        <f t="shared" si="103"/>
        <v>2012</v>
      </c>
    </row>
    <row r="1631" spans="1:20" ht="43.2" x14ac:dyDescent="0.3">
      <c r="A1631">
        <v>1958</v>
      </c>
      <c r="B1631" s="3" t="s">
        <v>1959</v>
      </c>
      <c r="C1631" s="3" t="s">
        <v>6068</v>
      </c>
      <c r="D1631" s="6">
        <v>7000</v>
      </c>
      <c r="E1631" s="8">
        <v>100490.02</v>
      </c>
      <c r="F1631" s="9">
        <f t="shared" si="100"/>
        <v>1436</v>
      </c>
      <c r="G1631" t="s">
        <v>8218</v>
      </c>
      <c r="H1631" t="s">
        <v>8223</v>
      </c>
      <c r="I1631" t="s">
        <v>8245</v>
      </c>
      <c r="J1631">
        <v>1364078561</v>
      </c>
      <c r="K1631">
        <v>1361490161</v>
      </c>
      <c r="L1631" t="b">
        <v>1</v>
      </c>
      <c r="M1631">
        <v>1356</v>
      </c>
      <c r="N1631" t="b">
        <v>1</v>
      </c>
      <c r="O1631" t="s">
        <v>8293</v>
      </c>
      <c r="P1631" t="s">
        <v>8315</v>
      </c>
      <c r="Q1631" t="s">
        <v>8322</v>
      </c>
      <c r="R1631" s="13">
        <f t="shared" si="101"/>
        <v>41326.987974537034</v>
      </c>
      <c r="S1631" s="13">
        <f t="shared" si="102"/>
        <v>41356.94630787037</v>
      </c>
      <c r="T1631">
        <f t="shared" si="103"/>
        <v>2013</v>
      </c>
    </row>
    <row r="1632" spans="1:20" ht="57.6" x14ac:dyDescent="0.3">
      <c r="A1632">
        <v>1959</v>
      </c>
      <c r="B1632" s="3" t="s">
        <v>1960</v>
      </c>
      <c r="C1632" s="3" t="s">
        <v>6069</v>
      </c>
      <c r="D1632" s="6">
        <v>10000</v>
      </c>
      <c r="E1632" s="8">
        <v>15673.44</v>
      </c>
      <c r="F1632" s="9">
        <f t="shared" si="100"/>
        <v>157</v>
      </c>
      <c r="G1632" t="s">
        <v>8218</v>
      </c>
      <c r="H1632" t="s">
        <v>8223</v>
      </c>
      <c r="I1632" t="s">
        <v>8245</v>
      </c>
      <c r="J1632">
        <v>1412121600</v>
      </c>
      <c r="K1632">
        <v>1408565860</v>
      </c>
      <c r="L1632" t="b">
        <v>1</v>
      </c>
      <c r="M1632">
        <v>424</v>
      </c>
      <c r="N1632" t="b">
        <v>1</v>
      </c>
      <c r="O1632" t="s">
        <v>8293</v>
      </c>
      <c r="P1632" t="s">
        <v>8315</v>
      </c>
      <c r="Q1632" t="s">
        <v>8322</v>
      </c>
      <c r="R1632" s="13">
        <f t="shared" si="101"/>
        <v>41871.845601851855</v>
      </c>
      <c r="S1632" s="13">
        <f t="shared" si="102"/>
        <v>41913</v>
      </c>
      <c r="T1632">
        <f t="shared" si="103"/>
        <v>2014</v>
      </c>
    </row>
    <row r="1633" spans="1:20" ht="43.2" x14ac:dyDescent="0.3">
      <c r="A1633">
        <v>1961</v>
      </c>
      <c r="B1633" s="3" t="s">
        <v>1962</v>
      </c>
      <c r="C1633" s="3" t="s">
        <v>6071</v>
      </c>
      <c r="D1633" s="6">
        <v>10000</v>
      </c>
      <c r="E1633" s="8">
        <v>110538.12</v>
      </c>
      <c r="F1633" s="9">
        <f t="shared" si="100"/>
        <v>1105</v>
      </c>
      <c r="G1633" t="s">
        <v>8218</v>
      </c>
      <c r="H1633" t="s">
        <v>8223</v>
      </c>
      <c r="I1633" t="s">
        <v>8245</v>
      </c>
      <c r="J1633">
        <v>1349495940</v>
      </c>
      <c r="K1633">
        <v>1346042417</v>
      </c>
      <c r="L1633" t="b">
        <v>1</v>
      </c>
      <c r="M1633">
        <v>1633</v>
      </c>
      <c r="N1633" t="b">
        <v>1</v>
      </c>
      <c r="O1633" t="s">
        <v>8293</v>
      </c>
      <c r="P1633" t="s">
        <v>8315</v>
      </c>
      <c r="Q1633" t="s">
        <v>8322</v>
      </c>
      <c r="R1633" s="13">
        <f t="shared" si="101"/>
        <v>41148.194641203707</v>
      </c>
      <c r="S1633" s="13">
        <f t="shared" si="102"/>
        <v>41188.165972222225</v>
      </c>
      <c r="T1633">
        <f t="shared" si="103"/>
        <v>2012</v>
      </c>
    </row>
    <row r="1634" spans="1:20" ht="43.2" x14ac:dyDescent="0.3">
      <c r="A1634">
        <v>1962</v>
      </c>
      <c r="B1634" s="3" t="s">
        <v>1963</v>
      </c>
      <c r="C1634" s="3" t="s">
        <v>6072</v>
      </c>
      <c r="D1634" s="6">
        <v>10000</v>
      </c>
      <c r="E1634" s="8">
        <v>19292.5</v>
      </c>
      <c r="F1634" s="9">
        <f t="shared" si="100"/>
        <v>193</v>
      </c>
      <c r="G1634" t="s">
        <v>8218</v>
      </c>
      <c r="H1634" t="s">
        <v>8223</v>
      </c>
      <c r="I1634" t="s">
        <v>8245</v>
      </c>
      <c r="J1634">
        <v>1400006636</v>
      </c>
      <c r="K1634">
        <v>1397414636</v>
      </c>
      <c r="L1634" t="b">
        <v>1</v>
      </c>
      <c r="M1634">
        <v>306</v>
      </c>
      <c r="N1634" t="b">
        <v>1</v>
      </c>
      <c r="O1634" t="s">
        <v>8293</v>
      </c>
      <c r="P1634" t="s">
        <v>8315</v>
      </c>
      <c r="Q1634" t="s">
        <v>8322</v>
      </c>
      <c r="R1634" s="13">
        <f t="shared" si="101"/>
        <v>41742.780509259261</v>
      </c>
      <c r="S1634" s="13">
        <f t="shared" si="102"/>
        <v>41772.780509259261</v>
      </c>
      <c r="T1634">
        <f t="shared" si="103"/>
        <v>2014</v>
      </c>
    </row>
    <row r="1635" spans="1:20" ht="43.2" x14ac:dyDescent="0.3">
      <c r="A1635">
        <v>1965</v>
      </c>
      <c r="B1635" s="3" t="s">
        <v>1966</v>
      </c>
      <c r="C1635" s="3" t="s">
        <v>6075</v>
      </c>
      <c r="D1635" s="6">
        <v>5000</v>
      </c>
      <c r="E1635" s="8">
        <v>13114</v>
      </c>
      <c r="F1635" s="9">
        <f t="shared" si="100"/>
        <v>262</v>
      </c>
      <c r="G1635" t="s">
        <v>8218</v>
      </c>
      <c r="H1635" t="s">
        <v>8223</v>
      </c>
      <c r="I1635" t="s">
        <v>8245</v>
      </c>
      <c r="J1635">
        <v>1326330000</v>
      </c>
      <c r="K1635">
        <v>1324433310</v>
      </c>
      <c r="L1635" t="b">
        <v>1</v>
      </c>
      <c r="M1635">
        <v>103</v>
      </c>
      <c r="N1635" t="b">
        <v>1</v>
      </c>
      <c r="O1635" t="s">
        <v>8293</v>
      </c>
      <c r="P1635" t="s">
        <v>8315</v>
      </c>
      <c r="Q1635" t="s">
        <v>8322</v>
      </c>
      <c r="R1635" s="13">
        <f t="shared" si="101"/>
        <v>40898.089236111111</v>
      </c>
      <c r="S1635" s="13">
        <f t="shared" si="102"/>
        <v>40920.041666666664</v>
      </c>
      <c r="T1635">
        <f t="shared" si="103"/>
        <v>2011</v>
      </c>
    </row>
    <row r="1636" spans="1:20" ht="43.2" x14ac:dyDescent="0.3">
      <c r="A1636">
        <v>1966</v>
      </c>
      <c r="B1636" s="3" t="s">
        <v>1967</v>
      </c>
      <c r="C1636" s="3" t="s">
        <v>6076</v>
      </c>
      <c r="D1636" s="6">
        <v>100000</v>
      </c>
      <c r="E1636" s="8">
        <v>206743.09</v>
      </c>
      <c r="F1636" s="9">
        <f t="shared" si="100"/>
        <v>207</v>
      </c>
      <c r="G1636" t="s">
        <v>8218</v>
      </c>
      <c r="H1636" t="s">
        <v>8223</v>
      </c>
      <c r="I1636" t="s">
        <v>8245</v>
      </c>
      <c r="J1636">
        <v>1408021098</v>
      </c>
      <c r="K1636">
        <v>1405429098</v>
      </c>
      <c r="L1636" t="b">
        <v>1</v>
      </c>
      <c r="M1636">
        <v>1513</v>
      </c>
      <c r="N1636" t="b">
        <v>1</v>
      </c>
      <c r="O1636" t="s">
        <v>8293</v>
      </c>
      <c r="P1636" t="s">
        <v>8315</v>
      </c>
      <c r="Q1636" t="s">
        <v>8322</v>
      </c>
      <c r="R1636" s="13">
        <f t="shared" si="101"/>
        <v>41835.540486111109</v>
      </c>
      <c r="S1636" s="13">
        <f t="shared" si="102"/>
        <v>41865.540486111109</v>
      </c>
      <c r="T1636">
        <f t="shared" si="103"/>
        <v>2014</v>
      </c>
    </row>
    <row r="1637" spans="1:20" ht="43.2" x14ac:dyDescent="0.3">
      <c r="A1637">
        <v>1967</v>
      </c>
      <c r="B1637" s="3" t="s">
        <v>1968</v>
      </c>
      <c r="C1637" s="3" t="s">
        <v>6077</v>
      </c>
      <c r="D1637" s="6">
        <v>20000</v>
      </c>
      <c r="E1637" s="8">
        <v>74026</v>
      </c>
      <c r="F1637" s="9">
        <f t="shared" si="100"/>
        <v>370</v>
      </c>
      <c r="G1637" t="s">
        <v>8218</v>
      </c>
      <c r="H1637" t="s">
        <v>8223</v>
      </c>
      <c r="I1637" t="s">
        <v>8245</v>
      </c>
      <c r="J1637">
        <v>1398959729</v>
      </c>
      <c r="K1637">
        <v>1396367729</v>
      </c>
      <c r="L1637" t="b">
        <v>1</v>
      </c>
      <c r="M1637">
        <v>405</v>
      </c>
      <c r="N1637" t="b">
        <v>1</v>
      </c>
      <c r="O1637" t="s">
        <v>8293</v>
      </c>
      <c r="P1637" t="s">
        <v>8315</v>
      </c>
      <c r="Q1637" t="s">
        <v>8322</v>
      </c>
      <c r="R1637" s="13">
        <f t="shared" si="101"/>
        <v>41730.663530092592</v>
      </c>
      <c r="S1637" s="13">
        <f t="shared" si="102"/>
        <v>41760.663530092592</v>
      </c>
      <c r="T1637">
        <f t="shared" si="103"/>
        <v>2014</v>
      </c>
    </row>
    <row r="1638" spans="1:20" ht="28.8" x14ac:dyDescent="0.3">
      <c r="A1638">
        <v>1968</v>
      </c>
      <c r="B1638" s="3" t="s">
        <v>1969</v>
      </c>
      <c r="C1638" s="3" t="s">
        <v>6078</v>
      </c>
      <c r="D1638" s="6">
        <v>50000</v>
      </c>
      <c r="E1638" s="8">
        <v>142483</v>
      </c>
      <c r="F1638" s="9">
        <f t="shared" si="100"/>
        <v>285</v>
      </c>
      <c r="G1638" t="s">
        <v>8218</v>
      </c>
      <c r="H1638" t="s">
        <v>8223</v>
      </c>
      <c r="I1638" t="s">
        <v>8245</v>
      </c>
      <c r="J1638">
        <v>1480777515</v>
      </c>
      <c r="K1638">
        <v>1478095515</v>
      </c>
      <c r="L1638" t="b">
        <v>1</v>
      </c>
      <c r="M1638">
        <v>510</v>
      </c>
      <c r="N1638" t="b">
        <v>1</v>
      </c>
      <c r="O1638" t="s">
        <v>8293</v>
      </c>
      <c r="P1638" t="s">
        <v>8315</v>
      </c>
      <c r="Q1638" t="s">
        <v>8322</v>
      </c>
      <c r="R1638" s="13">
        <f t="shared" si="101"/>
        <v>42676.586979166663</v>
      </c>
      <c r="S1638" s="13">
        <f t="shared" si="102"/>
        <v>42707.628645833334</v>
      </c>
      <c r="T1638">
        <f t="shared" si="103"/>
        <v>2016</v>
      </c>
    </row>
    <row r="1639" spans="1:20" ht="43.2" x14ac:dyDescent="0.3">
      <c r="A1639">
        <v>1970</v>
      </c>
      <c r="B1639" s="3" t="s">
        <v>1971</v>
      </c>
      <c r="C1639" s="3" t="s">
        <v>6080</v>
      </c>
      <c r="D1639" s="6">
        <v>5000</v>
      </c>
      <c r="E1639" s="8">
        <v>56590</v>
      </c>
      <c r="F1639" s="9">
        <f t="shared" si="100"/>
        <v>1132</v>
      </c>
      <c r="G1639" t="s">
        <v>8218</v>
      </c>
      <c r="H1639" t="s">
        <v>8223</v>
      </c>
      <c r="I1639" t="s">
        <v>8245</v>
      </c>
      <c r="J1639">
        <v>1366429101</v>
      </c>
      <c r="K1639">
        <v>1361248701</v>
      </c>
      <c r="L1639" t="b">
        <v>1</v>
      </c>
      <c r="M1639">
        <v>701</v>
      </c>
      <c r="N1639" t="b">
        <v>1</v>
      </c>
      <c r="O1639" t="s">
        <v>8293</v>
      </c>
      <c r="P1639" t="s">
        <v>8315</v>
      </c>
      <c r="Q1639" t="s">
        <v>8322</v>
      </c>
      <c r="R1639" s="13">
        <f t="shared" si="101"/>
        <v>41324.193298611113</v>
      </c>
      <c r="S1639" s="13">
        <f t="shared" si="102"/>
        <v>41384.151631944449</v>
      </c>
      <c r="T1639">
        <f t="shared" si="103"/>
        <v>2013</v>
      </c>
    </row>
    <row r="1640" spans="1:20" ht="43.2" x14ac:dyDescent="0.3">
      <c r="A1640">
        <v>1971</v>
      </c>
      <c r="B1640" s="3" t="s">
        <v>1972</v>
      </c>
      <c r="C1640" s="3" t="s">
        <v>6081</v>
      </c>
      <c r="D1640" s="6">
        <v>400000</v>
      </c>
      <c r="E1640" s="8">
        <v>1052110.8700000001</v>
      </c>
      <c r="F1640" s="9">
        <f t="shared" si="100"/>
        <v>263</v>
      </c>
      <c r="G1640" t="s">
        <v>8218</v>
      </c>
      <c r="H1640" t="s">
        <v>8223</v>
      </c>
      <c r="I1640" t="s">
        <v>8245</v>
      </c>
      <c r="J1640">
        <v>1384488000</v>
      </c>
      <c r="K1640">
        <v>1381752061</v>
      </c>
      <c r="L1640" t="b">
        <v>1</v>
      </c>
      <c r="M1640">
        <v>3863</v>
      </c>
      <c r="N1640" t="b">
        <v>1</v>
      </c>
      <c r="O1640" t="s">
        <v>8293</v>
      </c>
      <c r="P1640" t="s">
        <v>8315</v>
      </c>
      <c r="Q1640" t="s">
        <v>8322</v>
      </c>
      <c r="R1640" s="13">
        <f t="shared" si="101"/>
        <v>41561.500706018516</v>
      </c>
      <c r="S1640" s="13">
        <f t="shared" si="102"/>
        <v>41593.166666666664</v>
      </c>
      <c r="T1640">
        <f t="shared" si="103"/>
        <v>2013</v>
      </c>
    </row>
    <row r="1641" spans="1:20" ht="43.2" x14ac:dyDescent="0.3">
      <c r="A1641">
        <v>1972</v>
      </c>
      <c r="B1641" s="3" t="s">
        <v>1973</v>
      </c>
      <c r="C1641" s="3" t="s">
        <v>6082</v>
      </c>
      <c r="D1641" s="6">
        <v>2500</v>
      </c>
      <c r="E1641" s="8">
        <v>16862</v>
      </c>
      <c r="F1641" s="9">
        <f t="shared" si="100"/>
        <v>674</v>
      </c>
      <c r="G1641" t="s">
        <v>8218</v>
      </c>
      <c r="H1641" t="s">
        <v>8223</v>
      </c>
      <c r="I1641" t="s">
        <v>8245</v>
      </c>
      <c r="J1641">
        <v>1353201444</v>
      </c>
      <c r="K1641">
        <v>1350605844</v>
      </c>
      <c r="L1641" t="b">
        <v>1</v>
      </c>
      <c r="M1641">
        <v>238</v>
      </c>
      <c r="N1641" t="b">
        <v>1</v>
      </c>
      <c r="O1641" t="s">
        <v>8293</v>
      </c>
      <c r="P1641" t="s">
        <v>8315</v>
      </c>
      <c r="Q1641" t="s">
        <v>8322</v>
      </c>
      <c r="R1641" s="13">
        <f t="shared" si="101"/>
        <v>41201.012083333335</v>
      </c>
      <c r="S1641" s="13">
        <f t="shared" si="102"/>
        <v>41231.053749999999</v>
      </c>
      <c r="T1641">
        <f t="shared" si="103"/>
        <v>2012</v>
      </c>
    </row>
    <row r="1642" spans="1:20" ht="43.2" x14ac:dyDescent="0.3">
      <c r="A1642">
        <v>1973</v>
      </c>
      <c r="B1642" s="3" t="s">
        <v>1974</v>
      </c>
      <c r="C1642" s="3" t="s">
        <v>6083</v>
      </c>
      <c r="D1642" s="6">
        <v>198000</v>
      </c>
      <c r="E1642" s="8">
        <v>508525.01</v>
      </c>
      <c r="F1642" s="9">
        <f t="shared" si="100"/>
        <v>257</v>
      </c>
      <c r="G1642" t="s">
        <v>8218</v>
      </c>
      <c r="H1642" t="s">
        <v>8223</v>
      </c>
      <c r="I1642" t="s">
        <v>8245</v>
      </c>
      <c r="J1642">
        <v>1470466800</v>
      </c>
      <c r="K1642">
        <v>1467134464</v>
      </c>
      <c r="L1642" t="b">
        <v>1</v>
      </c>
      <c r="M1642">
        <v>2051</v>
      </c>
      <c r="N1642" t="b">
        <v>1</v>
      </c>
      <c r="O1642" t="s">
        <v>8293</v>
      </c>
      <c r="P1642" t="s">
        <v>8315</v>
      </c>
      <c r="Q1642" t="s">
        <v>8322</v>
      </c>
      <c r="R1642" s="13">
        <f t="shared" si="101"/>
        <v>42549.722962962958</v>
      </c>
      <c r="S1642" s="13">
        <f t="shared" si="102"/>
        <v>42588.291666666672</v>
      </c>
      <c r="T1642">
        <f t="shared" si="103"/>
        <v>2016</v>
      </c>
    </row>
    <row r="1643" spans="1:20" ht="28.8" x14ac:dyDescent="0.3">
      <c r="A1643">
        <v>1975</v>
      </c>
      <c r="B1643" s="3" t="s">
        <v>1976</v>
      </c>
      <c r="C1643" s="3" t="s">
        <v>6085</v>
      </c>
      <c r="D1643" s="6">
        <v>16000</v>
      </c>
      <c r="E1643" s="8">
        <v>33393.339999999997</v>
      </c>
      <c r="F1643" s="9">
        <f t="shared" si="100"/>
        <v>209</v>
      </c>
      <c r="G1643" t="s">
        <v>8218</v>
      </c>
      <c r="H1643" t="s">
        <v>8223</v>
      </c>
      <c r="I1643" t="s">
        <v>8245</v>
      </c>
      <c r="J1643">
        <v>1362938851</v>
      </c>
      <c r="K1643">
        <v>1360346851</v>
      </c>
      <c r="L1643" t="b">
        <v>1</v>
      </c>
      <c r="M1643">
        <v>253</v>
      </c>
      <c r="N1643" t="b">
        <v>1</v>
      </c>
      <c r="O1643" t="s">
        <v>8293</v>
      </c>
      <c r="P1643" t="s">
        <v>8315</v>
      </c>
      <c r="Q1643" t="s">
        <v>8342</v>
      </c>
      <c r="R1643" s="13">
        <f t="shared" si="101"/>
        <v>41313.755219907405</v>
      </c>
      <c r="S1643" s="13">
        <f t="shared" si="102"/>
        <v>41343.755219907405</v>
      </c>
      <c r="T1643">
        <f t="shared" si="103"/>
        <v>2013</v>
      </c>
    </row>
    <row r="1644" spans="1:20" ht="43.2" x14ac:dyDescent="0.3">
      <c r="A1644">
        <v>1977</v>
      </c>
      <c r="B1644" s="3" t="s">
        <v>1978</v>
      </c>
      <c r="C1644" s="3" t="s">
        <v>6087</v>
      </c>
      <c r="D1644" s="6">
        <v>50000</v>
      </c>
      <c r="E1644" s="8">
        <v>201165</v>
      </c>
      <c r="F1644" s="9">
        <f t="shared" si="100"/>
        <v>402</v>
      </c>
      <c r="G1644" t="s">
        <v>8218</v>
      </c>
      <c r="H1644" t="s">
        <v>8223</v>
      </c>
      <c r="I1644" t="s">
        <v>8245</v>
      </c>
      <c r="J1644">
        <v>1450511940</v>
      </c>
      <c r="K1644">
        <v>1446527540</v>
      </c>
      <c r="L1644" t="b">
        <v>1</v>
      </c>
      <c r="M1644">
        <v>821</v>
      </c>
      <c r="N1644" t="b">
        <v>1</v>
      </c>
      <c r="O1644" t="s">
        <v>8293</v>
      </c>
      <c r="P1644" t="s">
        <v>8315</v>
      </c>
      <c r="Q1644" t="s">
        <v>8342</v>
      </c>
      <c r="R1644" s="13">
        <f t="shared" si="101"/>
        <v>42311.216898148152</v>
      </c>
      <c r="S1644" s="13">
        <f t="shared" si="102"/>
        <v>42357.332638888889</v>
      </c>
      <c r="T1644">
        <f t="shared" si="103"/>
        <v>2015</v>
      </c>
    </row>
    <row r="1645" spans="1:20" ht="43.2" x14ac:dyDescent="0.3">
      <c r="A1645">
        <v>1978</v>
      </c>
      <c r="B1645" s="3" t="s">
        <v>1979</v>
      </c>
      <c r="C1645" s="3" t="s">
        <v>6088</v>
      </c>
      <c r="D1645" s="6">
        <v>50000</v>
      </c>
      <c r="E1645" s="8">
        <v>513422.57</v>
      </c>
      <c r="F1645" s="9">
        <f t="shared" si="100"/>
        <v>1027</v>
      </c>
      <c r="G1645" t="s">
        <v>8218</v>
      </c>
      <c r="H1645" t="s">
        <v>8223</v>
      </c>
      <c r="I1645" t="s">
        <v>8245</v>
      </c>
      <c r="J1645">
        <v>1339484400</v>
      </c>
      <c r="K1645">
        <v>1336627492</v>
      </c>
      <c r="L1645" t="b">
        <v>1</v>
      </c>
      <c r="M1645">
        <v>388</v>
      </c>
      <c r="N1645" t="b">
        <v>1</v>
      </c>
      <c r="O1645" t="s">
        <v>8293</v>
      </c>
      <c r="P1645" t="s">
        <v>8315</v>
      </c>
      <c r="Q1645" t="s">
        <v>8342</v>
      </c>
      <c r="R1645" s="13">
        <f t="shared" si="101"/>
        <v>41039.225601851853</v>
      </c>
      <c r="S1645" s="13">
        <f t="shared" si="102"/>
        <v>41072.291666666664</v>
      </c>
      <c r="T1645">
        <f t="shared" si="103"/>
        <v>2012</v>
      </c>
    </row>
    <row r="1646" spans="1:20" ht="43.2" x14ac:dyDescent="0.3">
      <c r="A1646">
        <v>1979</v>
      </c>
      <c r="B1646" s="3" t="s">
        <v>1980</v>
      </c>
      <c r="C1646" s="3" t="s">
        <v>6089</v>
      </c>
      <c r="D1646" s="6">
        <v>200000</v>
      </c>
      <c r="E1646" s="8">
        <v>229802.31</v>
      </c>
      <c r="F1646" s="9">
        <f t="shared" si="100"/>
        <v>115</v>
      </c>
      <c r="G1646" t="s">
        <v>8218</v>
      </c>
      <c r="H1646" t="s">
        <v>8223</v>
      </c>
      <c r="I1646" t="s">
        <v>8245</v>
      </c>
      <c r="J1646">
        <v>1447909140</v>
      </c>
      <c r="K1646">
        <v>1444734146</v>
      </c>
      <c r="L1646" t="b">
        <v>1</v>
      </c>
      <c r="M1646">
        <v>813</v>
      </c>
      <c r="N1646" t="b">
        <v>1</v>
      </c>
      <c r="O1646" t="s">
        <v>8293</v>
      </c>
      <c r="P1646" t="s">
        <v>8315</v>
      </c>
      <c r="Q1646" t="s">
        <v>8342</v>
      </c>
      <c r="R1646" s="13">
        <f t="shared" si="101"/>
        <v>42290.460023148145</v>
      </c>
      <c r="S1646" s="13">
        <f t="shared" si="102"/>
        <v>42327.207638888889</v>
      </c>
      <c r="T1646">
        <f t="shared" si="103"/>
        <v>2015</v>
      </c>
    </row>
    <row r="1647" spans="1:20" ht="43.2" x14ac:dyDescent="0.3">
      <c r="A1647">
        <v>2002</v>
      </c>
      <c r="B1647" s="3" t="s">
        <v>2003</v>
      </c>
      <c r="C1647" s="3" t="s">
        <v>6112</v>
      </c>
      <c r="D1647" s="6">
        <v>50000</v>
      </c>
      <c r="E1647" s="8">
        <v>108397.11</v>
      </c>
      <c r="F1647" s="9">
        <f t="shared" si="100"/>
        <v>217</v>
      </c>
      <c r="G1647" t="s">
        <v>8218</v>
      </c>
      <c r="H1647" t="s">
        <v>8223</v>
      </c>
      <c r="I1647" t="s">
        <v>8245</v>
      </c>
      <c r="J1647">
        <v>1485191143</v>
      </c>
      <c r="K1647">
        <v>1482599143</v>
      </c>
      <c r="L1647" t="b">
        <v>1</v>
      </c>
      <c r="M1647">
        <v>1375</v>
      </c>
      <c r="N1647" t="b">
        <v>1</v>
      </c>
      <c r="O1647" t="s">
        <v>8293</v>
      </c>
      <c r="P1647" t="s">
        <v>8315</v>
      </c>
      <c r="Q1647" t="s">
        <v>8342</v>
      </c>
      <c r="R1647" s="13">
        <f t="shared" si="101"/>
        <v>42728.71230324074</v>
      </c>
      <c r="S1647" s="13">
        <f t="shared" si="102"/>
        <v>42758.71230324074</v>
      </c>
      <c r="T1647">
        <f t="shared" si="103"/>
        <v>2016</v>
      </c>
    </row>
    <row r="1648" spans="1:20" ht="57.6" x14ac:dyDescent="0.3">
      <c r="A1648">
        <v>2003</v>
      </c>
      <c r="B1648" s="3" t="s">
        <v>2004</v>
      </c>
      <c r="C1648" s="3" t="s">
        <v>6113</v>
      </c>
      <c r="D1648" s="6">
        <v>500</v>
      </c>
      <c r="E1648" s="8">
        <v>1560</v>
      </c>
      <c r="F1648" s="9">
        <f t="shared" si="100"/>
        <v>312</v>
      </c>
      <c r="G1648" t="s">
        <v>8218</v>
      </c>
      <c r="H1648" t="s">
        <v>8223</v>
      </c>
      <c r="I1648" t="s">
        <v>8245</v>
      </c>
      <c r="J1648">
        <v>1278111600</v>
      </c>
      <c r="K1648">
        <v>1276830052</v>
      </c>
      <c r="L1648" t="b">
        <v>1</v>
      </c>
      <c r="M1648">
        <v>17</v>
      </c>
      <c r="N1648" t="b">
        <v>1</v>
      </c>
      <c r="O1648" t="s">
        <v>8293</v>
      </c>
      <c r="P1648" t="s">
        <v>8315</v>
      </c>
      <c r="Q1648" t="s">
        <v>8342</v>
      </c>
      <c r="R1648" s="13">
        <f t="shared" si="101"/>
        <v>40347.125601851854</v>
      </c>
      <c r="S1648" s="13">
        <f t="shared" si="102"/>
        <v>40361.958333333336</v>
      </c>
      <c r="T1648">
        <f t="shared" si="103"/>
        <v>2010</v>
      </c>
    </row>
    <row r="1649" spans="1:20" ht="43.2" x14ac:dyDescent="0.3">
      <c r="A1649">
        <v>2004</v>
      </c>
      <c r="B1649" s="3" t="s">
        <v>2005</v>
      </c>
      <c r="C1649" s="3" t="s">
        <v>6114</v>
      </c>
      <c r="D1649" s="6">
        <v>50000</v>
      </c>
      <c r="E1649" s="8">
        <v>117210.24000000001</v>
      </c>
      <c r="F1649" s="9">
        <f t="shared" si="100"/>
        <v>234</v>
      </c>
      <c r="G1649" t="s">
        <v>8218</v>
      </c>
      <c r="H1649" t="s">
        <v>8223</v>
      </c>
      <c r="I1649" t="s">
        <v>8245</v>
      </c>
      <c r="J1649">
        <v>1405002663</v>
      </c>
      <c r="K1649">
        <v>1402410663</v>
      </c>
      <c r="L1649" t="b">
        <v>1</v>
      </c>
      <c r="M1649">
        <v>354</v>
      </c>
      <c r="N1649" t="b">
        <v>1</v>
      </c>
      <c r="O1649" t="s">
        <v>8293</v>
      </c>
      <c r="P1649" t="s">
        <v>8315</v>
      </c>
      <c r="Q1649" t="s">
        <v>8342</v>
      </c>
      <c r="R1649" s="13">
        <f t="shared" si="101"/>
        <v>41800.604895833334</v>
      </c>
      <c r="S1649" s="13">
        <f t="shared" si="102"/>
        <v>41830.604895833334</v>
      </c>
      <c r="T1649">
        <f t="shared" si="103"/>
        <v>2014</v>
      </c>
    </row>
    <row r="1650" spans="1:20" ht="43.2" x14ac:dyDescent="0.3">
      <c r="A1650">
        <v>2005</v>
      </c>
      <c r="B1650" s="3" t="s">
        <v>2006</v>
      </c>
      <c r="C1650" s="3" t="s">
        <v>6115</v>
      </c>
      <c r="D1650" s="6">
        <v>30000</v>
      </c>
      <c r="E1650" s="8">
        <v>37104.03</v>
      </c>
      <c r="F1650" s="9">
        <f t="shared" si="100"/>
        <v>124</v>
      </c>
      <c r="G1650" t="s">
        <v>8218</v>
      </c>
      <c r="H1650" t="s">
        <v>8223</v>
      </c>
      <c r="I1650" t="s">
        <v>8245</v>
      </c>
      <c r="J1650">
        <v>1381895940</v>
      </c>
      <c r="K1650">
        <v>1379532618</v>
      </c>
      <c r="L1650" t="b">
        <v>1</v>
      </c>
      <c r="M1650">
        <v>191</v>
      </c>
      <c r="N1650" t="b">
        <v>1</v>
      </c>
      <c r="O1650" t="s">
        <v>8293</v>
      </c>
      <c r="P1650" t="s">
        <v>8315</v>
      </c>
      <c r="Q1650" t="s">
        <v>8342</v>
      </c>
      <c r="R1650" s="13">
        <f t="shared" si="101"/>
        <v>41535.812708333331</v>
      </c>
      <c r="S1650" s="13">
        <f t="shared" si="102"/>
        <v>41563.165972222225</v>
      </c>
      <c r="T1650">
        <f t="shared" si="103"/>
        <v>2013</v>
      </c>
    </row>
    <row r="1651" spans="1:20" ht="57.6" x14ac:dyDescent="0.3">
      <c r="A1651">
        <v>2006</v>
      </c>
      <c r="B1651" s="3" t="s">
        <v>2007</v>
      </c>
      <c r="C1651" s="3" t="s">
        <v>6116</v>
      </c>
      <c r="D1651" s="6">
        <v>50000</v>
      </c>
      <c r="E1651" s="8">
        <v>123920</v>
      </c>
      <c r="F1651" s="9">
        <f t="shared" si="100"/>
        <v>248</v>
      </c>
      <c r="G1651" t="s">
        <v>8218</v>
      </c>
      <c r="H1651" t="s">
        <v>8223</v>
      </c>
      <c r="I1651" t="s">
        <v>8245</v>
      </c>
      <c r="J1651">
        <v>1417611645</v>
      </c>
      <c r="K1651">
        <v>1414584045</v>
      </c>
      <c r="L1651" t="b">
        <v>1</v>
      </c>
      <c r="M1651">
        <v>303</v>
      </c>
      <c r="N1651" t="b">
        <v>1</v>
      </c>
      <c r="O1651" t="s">
        <v>8293</v>
      </c>
      <c r="P1651" t="s">
        <v>8315</v>
      </c>
      <c r="Q1651" t="s">
        <v>8342</v>
      </c>
      <c r="R1651" s="13">
        <f t="shared" si="101"/>
        <v>41941.500520833331</v>
      </c>
      <c r="S1651" s="13">
        <f t="shared" si="102"/>
        <v>41976.542187500003</v>
      </c>
      <c r="T1651">
        <f t="shared" si="103"/>
        <v>2014</v>
      </c>
    </row>
    <row r="1652" spans="1:20" ht="57.6" x14ac:dyDescent="0.3">
      <c r="A1652">
        <v>2007</v>
      </c>
      <c r="B1652" s="3" t="s">
        <v>2008</v>
      </c>
      <c r="C1652" s="3" t="s">
        <v>6117</v>
      </c>
      <c r="D1652" s="6">
        <v>10000</v>
      </c>
      <c r="E1652" s="8">
        <v>11570.92</v>
      </c>
      <c r="F1652" s="9">
        <f t="shared" si="100"/>
        <v>116</v>
      </c>
      <c r="G1652" t="s">
        <v>8218</v>
      </c>
      <c r="H1652" t="s">
        <v>8223</v>
      </c>
      <c r="I1652" t="s">
        <v>8245</v>
      </c>
      <c r="J1652">
        <v>1282622400</v>
      </c>
      <c r="K1652">
        <v>1276891586</v>
      </c>
      <c r="L1652" t="b">
        <v>1</v>
      </c>
      <c r="M1652">
        <v>137</v>
      </c>
      <c r="N1652" t="b">
        <v>1</v>
      </c>
      <c r="O1652" t="s">
        <v>8293</v>
      </c>
      <c r="P1652" t="s">
        <v>8315</v>
      </c>
      <c r="Q1652" t="s">
        <v>8342</v>
      </c>
      <c r="R1652" s="13">
        <f t="shared" si="101"/>
        <v>40347.837800925925</v>
      </c>
      <c r="S1652" s="13">
        <f t="shared" si="102"/>
        <v>40414.166666666664</v>
      </c>
      <c r="T1652">
        <f t="shared" si="103"/>
        <v>2010</v>
      </c>
    </row>
    <row r="1653" spans="1:20" ht="43.2" x14ac:dyDescent="0.3">
      <c r="A1653">
        <v>2008</v>
      </c>
      <c r="B1653" s="3" t="s">
        <v>2009</v>
      </c>
      <c r="C1653" s="3" t="s">
        <v>6118</v>
      </c>
      <c r="D1653" s="6">
        <v>1570.79</v>
      </c>
      <c r="E1653" s="8">
        <v>1839</v>
      </c>
      <c r="F1653" s="9">
        <f t="shared" si="100"/>
        <v>117</v>
      </c>
      <c r="G1653" t="s">
        <v>8218</v>
      </c>
      <c r="H1653" t="s">
        <v>8223</v>
      </c>
      <c r="I1653" t="s">
        <v>8245</v>
      </c>
      <c r="J1653">
        <v>1316442622</v>
      </c>
      <c r="K1653">
        <v>1312641022</v>
      </c>
      <c r="L1653" t="b">
        <v>1</v>
      </c>
      <c r="M1653">
        <v>41</v>
      </c>
      <c r="N1653" t="b">
        <v>1</v>
      </c>
      <c r="O1653" t="s">
        <v>8293</v>
      </c>
      <c r="P1653" t="s">
        <v>8315</v>
      </c>
      <c r="Q1653" t="s">
        <v>8342</v>
      </c>
      <c r="R1653" s="13">
        <f t="shared" si="101"/>
        <v>40761.604421296295</v>
      </c>
      <c r="S1653" s="13">
        <f t="shared" si="102"/>
        <v>40805.604421296295</v>
      </c>
      <c r="T1653">
        <f t="shared" si="103"/>
        <v>2011</v>
      </c>
    </row>
    <row r="1654" spans="1:20" ht="28.8" x14ac:dyDescent="0.3">
      <c r="A1654">
        <v>2010</v>
      </c>
      <c r="B1654" s="3" t="s">
        <v>2011</v>
      </c>
      <c r="C1654" s="3" t="s">
        <v>6120</v>
      </c>
      <c r="D1654" s="6">
        <v>30000</v>
      </c>
      <c r="E1654" s="8">
        <v>96015.9</v>
      </c>
      <c r="F1654" s="9">
        <f t="shared" si="100"/>
        <v>320</v>
      </c>
      <c r="G1654" t="s">
        <v>8218</v>
      </c>
      <c r="H1654" t="s">
        <v>8223</v>
      </c>
      <c r="I1654" t="s">
        <v>8245</v>
      </c>
      <c r="J1654">
        <v>1471564491</v>
      </c>
      <c r="K1654">
        <v>1468972491</v>
      </c>
      <c r="L1654" t="b">
        <v>1</v>
      </c>
      <c r="M1654">
        <v>1737</v>
      </c>
      <c r="N1654" t="b">
        <v>1</v>
      </c>
      <c r="O1654" t="s">
        <v>8293</v>
      </c>
      <c r="P1654" t="s">
        <v>8315</v>
      </c>
      <c r="Q1654" t="s">
        <v>8342</v>
      </c>
      <c r="R1654" s="13">
        <f t="shared" si="101"/>
        <v>42570.996423611112</v>
      </c>
      <c r="S1654" s="13">
        <f t="shared" si="102"/>
        <v>42600.996423611112</v>
      </c>
      <c r="T1654">
        <f t="shared" si="103"/>
        <v>2016</v>
      </c>
    </row>
    <row r="1655" spans="1:20" ht="43.2" x14ac:dyDescent="0.3">
      <c r="A1655">
        <v>2012</v>
      </c>
      <c r="B1655" s="3" t="s">
        <v>2013</v>
      </c>
      <c r="C1655" s="3" t="s">
        <v>6122</v>
      </c>
      <c r="D1655" s="6">
        <v>5000</v>
      </c>
      <c r="E1655" s="8">
        <v>11745</v>
      </c>
      <c r="F1655" s="9">
        <f t="shared" si="100"/>
        <v>235</v>
      </c>
      <c r="G1655" t="s">
        <v>8218</v>
      </c>
      <c r="H1655" t="s">
        <v>8223</v>
      </c>
      <c r="I1655" t="s">
        <v>8245</v>
      </c>
      <c r="J1655">
        <v>1423165441</v>
      </c>
      <c r="K1655">
        <v>1420573441</v>
      </c>
      <c r="L1655" t="b">
        <v>1</v>
      </c>
      <c r="M1655">
        <v>183</v>
      </c>
      <c r="N1655" t="b">
        <v>1</v>
      </c>
      <c r="O1655" t="s">
        <v>8293</v>
      </c>
      <c r="P1655" t="s">
        <v>8315</v>
      </c>
      <c r="Q1655" t="s">
        <v>8342</v>
      </c>
      <c r="R1655" s="13">
        <f t="shared" si="101"/>
        <v>42010.822233796294</v>
      </c>
      <c r="S1655" s="13">
        <f t="shared" si="102"/>
        <v>42040.822233796294</v>
      </c>
      <c r="T1655">
        <f t="shared" si="103"/>
        <v>2015</v>
      </c>
    </row>
    <row r="1656" spans="1:20" ht="43.2" x14ac:dyDescent="0.3">
      <c r="A1656">
        <v>2013</v>
      </c>
      <c r="B1656" s="3" t="s">
        <v>2014</v>
      </c>
      <c r="C1656" s="3" t="s">
        <v>6123</v>
      </c>
      <c r="D1656" s="6">
        <v>160000</v>
      </c>
      <c r="E1656" s="8">
        <v>791862</v>
      </c>
      <c r="F1656" s="9">
        <f t="shared" si="100"/>
        <v>495</v>
      </c>
      <c r="G1656" t="s">
        <v>8218</v>
      </c>
      <c r="H1656" t="s">
        <v>8223</v>
      </c>
      <c r="I1656" t="s">
        <v>8245</v>
      </c>
      <c r="J1656">
        <v>1468019014</v>
      </c>
      <c r="K1656">
        <v>1462835014</v>
      </c>
      <c r="L1656" t="b">
        <v>1</v>
      </c>
      <c r="M1656">
        <v>4562</v>
      </c>
      <c r="N1656" t="b">
        <v>1</v>
      </c>
      <c r="O1656" t="s">
        <v>8293</v>
      </c>
      <c r="P1656" t="s">
        <v>8315</v>
      </c>
      <c r="Q1656" t="s">
        <v>8342</v>
      </c>
      <c r="R1656" s="13">
        <f t="shared" si="101"/>
        <v>42499.960810185185</v>
      </c>
      <c r="S1656" s="13">
        <f t="shared" si="102"/>
        <v>42559.960810185185</v>
      </c>
      <c r="T1656">
        <f t="shared" si="103"/>
        <v>2016</v>
      </c>
    </row>
    <row r="1657" spans="1:20" ht="43.2" x14ac:dyDescent="0.3">
      <c r="A1657">
        <v>2014</v>
      </c>
      <c r="B1657" s="3" t="s">
        <v>2015</v>
      </c>
      <c r="C1657" s="3" t="s">
        <v>6124</v>
      </c>
      <c r="D1657" s="6">
        <v>30000</v>
      </c>
      <c r="E1657" s="8">
        <v>2344134.67</v>
      </c>
      <c r="F1657" s="9">
        <f t="shared" si="100"/>
        <v>7814</v>
      </c>
      <c r="G1657" t="s">
        <v>8218</v>
      </c>
      <c r="H1657" t="s">
        <v>8223</v>
      </c>
      <c r="I1657" t="s">
        <v>8245</v>
      </c>
      <c r="J1657">
        <v>1364184539</v>
      </c>
      <c r="K1657">
        <v>1361250539</v>
      </c>
      <c r="L1657" t="b">
        <v>1</v>
      </c>
      <c r="M1657">
        <v>26457</v>
      </c>
      <c r="N1657" t="b">
        <v>1</v>
      </c>
      <c r="O1657" t="s">
        <v>8293</v>
      </c>
      <c r="P1657" t="s">
        <v>8315</v>
      </c>
      <c r="Q1657" t="s">
        <v>8342</v>
      </c>
      <c r="R1657" s="13">
        <f t="shared" si="101"/>
        <v>41324.214571759258</v>
      </c>
      <c r="S1657" s="13">
        <f t="shared" si="102"/>
        <v>41358.172905092593</v>
      </c>
      <c r="T1657">
        <f t="shared" si="103"/>
        <v>2013</v>
      </c>
    </row>
    <row r="1658" spans="1:20" ht="43.2" x14ac:dyDescent="0.3">
      <c r="A1658">
        <v>2015</v>
      </c>
      <c r="B1658" s="3" t="s">
        <v>2016</v>
      </c>
      <c r="C1658" s="3" t="s">
        <v>6125</v>
      </c>
      <c r="D1658" s="6">
        <v>7200</v>
      </c>
      <c r="E1658" s="8">
        <v>8136.01</v>
      </c>
      <c r="F1658" s="9">
        <f t="shared" si="100"/>
        <v>113</v>
      </c>
      <c r="G1658" t="s">
        <v>8218</v>
      </c>
      <c r="H1658" t="s">
        <v>8223</v>
      </c>
      <c r="I1658" t="s">
        <v>8245</v>
      </c>
      <c r="J1658">
        <v>1315602163</v>
      </c>
      <c r="K1658">
        <v>1313010163</v>
      </c>
      <c r="L1658" t="b">
        <v>1</v>
      </c>
      <c r="M1658">
        <v>162</v>
      </c>
      <c r="N1658" t="b">
        <v>1</v>
      </c>
      <c r="O1658" t="s">
        <v>8293</v>
      </c>
      <c r="P1658" t="s">
        <v>8315</v>
      </c>
      <c r="Q1658" t="s">
        <v>8342</v>
      </c>
      <c r="R1658" s="13">
        <f t="shared" si="101"/>
        <v>40765.876886574071</v>
      </c>
      <c r="S1658" s="13">
        <f t="shared" si="102"/>
        <v>40795.876886574071</v>
      </c>
      <c r="T1658">
        <f t="shared" si="103"/>
        <v>2011</v>
      </c>
    </row>
    <row r="1659" spans="1:20" ht="28.8" x14ac:dyDescent="0.3">
      <c r="A1659">
        <v>2016</v>
      </c>
      <c r="B1659" s="3" t="s">
        <v>2017</v>
      </c>
      <c r="C1659" s="3" t="s">
        <v>6126</v>
      </c>
      <c r="D1659" s="6">
        <v>10000</v>
      </c>
      <c r="E1659" s="8">
        <v>92154.22</v>
      </c>
      <c r="F1659" s="9">
        <f t="shared" si="100"/>
        <v>922</v>
      </c>
      <c r="G1659" t="s">
        <v>8218</v>
      </c>
      <c r="H1659" t="s">
        <v>8223</v>
      </c>
      <c r="I1659" t="s">
        <v>8245</v>
      </c>
      <c r="J1659">
        <v>1362863299</v>
      </c>
      <c r="K1659">
        <v>1360271299</v>
      </c>
      <c r="L1659" t="b">
        <v>1</v>
      </c>
      <c r="M1659">
        <v>479</v>
      </c>
      <c r="N1659" t="b">
        <v>1</v>
      </c>
      <c r="O1659" t="s">
        <v>8293</v>
      </c>
      <c r="P1659" t="s">
        <v>8315</v>
      </c>
      <c r="Q1659" t="s">
        <v>8342</v>
      </c>
      <c r="R1659" s="13">
        <f t="shared" si="101"/>
        <v>41312.88077546296</v>
      </c>
      <c r="S1659" s="13">
        <f t="shared" si="102"/>
        <v>41342.88077546296</v>
      </c>
      <c r="T1659">
        <f t="shared" si="103"/>
        <v>2013</v>
      </c>
    </row>
    <row r="1660" spans="1:20" ht="43.2" x14ac:dyDescent="0.3">
      <c r="A1660">
        <v>2017</v>
      </c>
      <c r="B1660" s="3" t="s">
        <v>2018</v>
      </c>
      <c r="C1660" s="3" t="s">
        <v>6127</v>
      </c>
      <c r="D1660" s="6">
        <v>25000</v>
      </c>
      <c r="E1660" s="8">
        <v>31275.599999999999</v>
      </c>
      <c r="F1660" s="9">
        <f t="shared" si="100"/>
        <v>125</v>
      </c>
      <c r="G1660" t="s">
        <v>8218</v>
      </c>
      <c r="H1660" t="s">
        <v>8223</v>
      </c>
      <c r="I1660" t="s">
        <v>8245</v>
      </c>
      <c r="J1660">
        <v>1332561600</v>
      </c>
      <c r="K1660">
        <v>1329873755</v>
      </c>
      <c r="L1660" t="b">
        <v>1</v>
      </c>
      <c r="M1660">
        <v>426</v>
      </c>
      <c r="N1660" t="b">
        <v>1</v>
      </c>
      <c r="O1660" t="s">
        <v>8293</v>
      </c>
      <c r="P1660" t="s">
        <v>8315</v>
      </c>
      <c r="Q1660" t="s">
        <v>8342</v>
      </c>
      <c r="R1660" s="13">
        <f t="shared" si="101"/>
        <v>40961.057349537034</v>
      </c>
      <c r="S1660" s="13">
        <f t="shared" si="102"/>
        <v>40992.166666666664</v>
      </c>
      <c r="T1660">
        <f t="shared" si="103"/>
        <v>2012</v>
      </c>
    </row>
    <row r="1661" spans="1:20" ht="57.6" x14ac:dyDescent="0.3">
      <c r="A1661">
        <v>2019</v>
      </c>
      <c r="B1661" s="3" t="s">
        <v>2020</v>
      </c>
      <c r="C1661" s="3" t="s">
        <v>6129</v>
      </c>
      <c r="D1661" s="6">
        <v>40000</v>
      </c>
      <c r="E1661" s="8">
        <v>193963.9</v>
      </c>
      <c r="F1661" s="9">
        <f t="shared" si="100"/>
        <v>485</v>
      </c>
      <c r="G1661" t="s">
        <v>8218</v>
      </c>
      <c r="H1661" t="s">
        <v>8223</v>
      </c>
      <c r="I1661" t="s">
        <v>8245</v>
      </c>
      <c r="J1661">
        <v>1474563621</v>
      </c>
      <c r="K1661">
        <v>1471971621</v>
      </c>
      <c r="L1661" t="b">
        <v>1</v>
      </c>
      <c r="M1661">
        <v>1780</v>
      </c>
      <c r="N1661" t="b">
        <v>1</v>
      </c>
      <c r="O1661" t="s">
        <v>8293</v>
      </c>
      <c r="P1661" t="s">
        <v>8315</v>
      </c>
      <c r="Q1661" t="s">
        <v>8342</v>
      </c>
      <c r="R1661" s="13">
        <f t="shared" si="101"/>
        <v>42605.70857638889</v>
      </c>
      <c r="S1661" s="13">
        <f t="shared" si="102"/>
        <v>42635.70857638889</v>
      </c>
      <c r="T1661">
        <f t="shared" si="103"/>
        <v>2016</v>
      </c>
    </row>
    <row r="1662" spans="1:20" ht="43.2" x14ac:dyDescent="0.3">
      <c r="A1662">
        <v>2020</v>
      </c>
      <c r="B1662" s="3" t="s">
        <v>2021</v>
      </c>
      <c r="C1662" s="3" t="s">
        <v>6130</v>
      </c>
      <c r="D1662" s="6">
        <v>1500</v>
      </c>
      <c r="E1662" s="8">
        <v>2885</v>
      </c>
      <c r="F1662" s="9">
        <f t="shared" ref="F1662:F1725" si="104">ROUND(E1662/D1662*100,0)</f>
        <v>192</v>
      </c>
      <c r="G1662" t="s">
        <v>8218</v>
      </c>
      <c r="H1662" t="s">
        <v>8223</v>
      </c>
      <c r="I1662" t="s">
        <v>8245</v>
      </c>
      <c r="J1662">
        <v>1400108640</v>
      </c>
      <c r="K1662">
        <v>1396923624</v>
      </c>
      <c r="L1662" t="b">
        <v>1</v>
      </c>
      <c r="M1662">
        <v>122</v>
      </c>
      <c r="N1662" t="b">
        <v>1</v>
      </c>
      <c r="O1662" t="s">
        <v>8293</v>
      </c>
      <c r="P1662" t="s">
        <v>8315</v>
      </c>
      <c r="Q1662" t="s">
        <v>8342</v>
      </c>
      <c r="R1662" s="13">
        <f t="shared" ref="R1662:R1725" si="105">(((K1662/60)/60)/24)+DATE(1970, 1, 1)</f>
        <v>41737.097499999996</v>
      </c>
      <c r="S1662" s="13">
        <f t="shared" ref="S1662:S1725" si="106">(((J1662/60)/60)/24)+DATE(1970, 1, 1)</f>
        <v>41773.961111111108</v>
      </c>
      <c r="T1662">
        <f t="shared" si="103"/>
        <v>2014</v>
      </c>
    </row>
    <row r="1663" spans="1:20" ht="43.2" x14ac:dyDescent="0.3">
      <c r="A1663">
        <v>2021</v>
      </c>
      <c r="B1663" s="3" t="s">
        <v>2022</v>
      </c>
      <c r="C1663" s="3" t="s">
        <v>6131</v>
      </c>
      <c r="D1663" s="6">
        <v>5000</v>
      </c>
      <c r="E1663" s="8">
        <v>14055</v>
      </c>
      <c r="F1663" s="9">
        <f t="shared" si="104"/>
        <v>281</v>
      </c>
      <c r="G1663" t="s">
        <v>8218</v>
      </c>
      <c r="H1663" t="s">
        <v>8223</v>
      </c>
      <c r="I1663" t="s">
        <v>8245</v>
      </c>
      <c r="J1663">
        <v>1411522897</v>
      </c>
      <c r="K1663">
        <v>1407634897</v>
      </c>
      <c r="L1663" t="b">
        <v>1</v>
      </c>
      <c r="M1663">
        <v>95</v>
      </c>
      <c r="N1663" t="b">
        <v>1</v>
      </c>
      <c r="O1663" t="s">
        <v>8293</v>
      </c>
      <c r="P1663" t="s">
        <v>8315</v>
      </c>
      <c r="Q1663" t="s">
        <v>8342</v>
      </c>
      <c r="R1663" s="13">
        <f t="shared" si="105"/>
        <v>41861.070567129631</v>
      </c>
      <c r="S1663" s="13">
        <f t="shared" si="106"/>
        <v>41906.070567129631</v>
      </c>
      <c r="T1663">
        <f t="shared" si="103"/>
        <v>2014</v>
      </c>
    </row>
    <row r="1664" spans="1:20" ht="43.2" x14ac:dyDescent="0.3">
      <c r="A1664">
        <v>2022</v>
      </c>
      <c r="B1664" s="3" t="s">
        <v>2023</v>
      </c>
      <c r="C1664" s="3" t="s">
        <v>6132</v>
      </c>
      <c r="D1664" s="6">
        <v>100000</v>
      </c>
      <c r="E1664" s="8">
        <v>125137</v>
      </c>
      <c r="F1664" s="9">
        <f t="shared" si="104"/>
        <v>125</v>
      </c>
      <c r="G1664" t="s">
        <v>8218</v>
      </c>
      <c r="H1664" t="s">
        <v>8223</v>
      </c>
      <c r="I1664" t="s">
        <v>8245</v>
      </c>
      <c r="J1664">
        <v>1465652372</v>
      </c>
      <c r="K1664">
        <v>1463060372</v>
      </c>
      <c r="L1664" t="b">
        <v>1</v>
      </c>
      <c r="M1664">
        <v>325</v>
      </c>
      <c r="N1664" t="b">
        <v>1</v>
      </c>
      <c r="O1664" t="s">
        <v>8293</v>
      </c>
      <c r="P1664" t="s">
        <v>8315</v>
      </c>
      <c r="Q1664" t="s">
        <v>8342</v>
      </c>
      <c r="R1664" s="13">
        <f t="shared" si="105"/>
        <v>42502.569120370375</v>
      </c>
      <c r="S1664" s="13">
        <f t="shared" si="106"/>
        <v>42532.569120370375</v>
      </c>
      <c r="T1664">
        <f t="shared" si="103"/>
        <v>2016</v>
      </c>
    </row>
    <row r="1665" spans="1:20" ht="57.6" x14ac:dyDescent="0.3">
      <c r="A1665">
        <v>2023</v>
      </c>
      <c r="B1665" s="3" t="s">
        <v>2024</v>
      </c>
      <c r="C1665" s="3" t="s">
        <v>6133</v>
      </c>
      <c r="D1665" s="6">
        <v>100000</v>
      </c>
      <c r="E1665" s="8">
        <v>161459</v>
      </c>
      <c r="F1665" s="9">
        <f t="shared" si="104"/>
        <v>161</v>
      </c>
      <c r="G1665" t="s">
        <v>8218</v>
      </c>
      <c r="H1665" t="s">
        <v>8223</v>
      </c>
      <c r="I1665" t="s">
        <v>8245</v>
      </c>
      <c r="J1665">
        <v>1434017153</v>
      </c>
      <c r="K1665">
        <v>1431425153</v>
      </c>
      <c r="L1665" t="b">
        <v>1</v>
      </c>
      <c r="M1665">
        <v>353</v>
      </c>
      <c r="N1665" t="b">
        <v>1</v>
      </c>
      <c r="O1665" t="s">
        <v>8293</v>
      </c>
      <c r="P1665" t="s">
        <v>8315</v>
      </c>
      <c r="Q1665" t="s">
        <v>8342</v>
      </c>
      <c r="R1665" s="13">
        <f t="shared" si="105"/>
        <v>42136.420752314814</v>
      </c>
      <c r="S1665" s="13">
        <f t="shared" si="106"/>
        <v>42166.420752314814</v>
      </c>
      <c r="T1665">
        <f t="shared" si="103"/>
        <v>2015</v>
      </c>
    </row>
    <row r="1666" spans="1:20" ht="43.2" x14ac:dyDescent="0.3">
      <c r="A1666">
        <v>2024</v>
      </c>
      <c r="B1666" s="3" t="s">
        <v>2025</v>
      </c>
      <c r="C1666" s="3" t="s">
        <v>6134</v>
      </c>
      <c r="D1666" s="6">
        <v>4000</v>
      </c>
      <c r="E1666" s="8">
        <v>23414</v>
      </c>
      <c r="F1666" s="9">
        <f t="shared" si="104"/>
        <v>585</v>
      </c>
      <c r="G1666" t="s">
        <v>8218</v>
      </c>
      <c r="H1666" t="s">
        <v>8223</v>
      </c>
      <c r="I1666" t="s">
        <v>8245</v>
      </c>
      <c r="J1666">
        <v>1344826800</v>
      </c>
      <c r="K1666">
        <v>1341875544</v>
      </c>
      <c r="L1666" t="b">
        <v>1</v>
      </c>
      <c r="M1666">
        <v>105</v>
      </c>
      <c r="N1666" t="b">
        <v>1</v>
      </c>
      <c r="O1666" t="s">
        <v>8293</v>
      </c>
      <c r="P1666" t="s">
        <v>8315</v>
      </c>
      <c r="Q1666" t="s">
        <v>8342</v>
      </c>
      <c r="R1666" s="13">
        <f t="shared" si="105"/>
        <v>41099.966944444444</v>
      </c>
      <c r="S1666" s="13">
        <f t="shared" si="106"/>
        <v>41134.125</v>
      </c>
      <c r="T1666">
        <f t="shared" si="103"/>
        <v>2012</v>
      </c>
    </row>
    <row r="1667" spans="1:20" ht="28.8" x14ac:dyDescent="0.3">
      <c r="A1667">
        <v>2026</v>
      </c>
      <c r="B1667" s="3" t="s">
        <v>2027</v>
      </c>
      <c r="C1667" s="3" t="s">
        <v>6136</v>
      </c>
      <c r="D1667" s="6">
        <v>25000</v>
      </c>
      <c r="E1667" s="8">
        <v>33370.769999999997</v>
      </c>
      <c r="F1667" s="9">
        <f t="shared" si="104"/>
        <v>133</v>
      </c>
      <c r="G1667" t="s">
        <v>8218</v>
      </c>
      <c r="H1667" t="s">
        <v>8223</v>
      </c>
      <c r="I1667" t="s">
        <v>8245</v>
      </c>
      <c r="J1667">
        <v>1398052740</v>
      </c>
      <c r="K1667">
        <v>1394127585</v>
      </c>
      <c r="L1667" t="b">
        <v>1</v>
      </c>
      <c r="M1667">
        <v>454</v>
      </c>
      <c r="N1667" t="b">
        <v>1</v>
      </c>
      <c r="O1667" t="s">
        <v>8293</v>
      </c>
      <c r="P1667" t="s">
        <v>8315</v>
      </c>
      <c r="Q1667" t="s">
        <v>8342</v>
      </c>
      <c r="R1667" s="13">
        <f t="shared" si="105"/>
        <v>41704.735937500001</v>
      </c>
      <c r="S1667" s="13">
        <f t="shared" si="106"/>
        <v>41750.165972222225</v>
      </c>
      <c r="T1667">
        <f t="shared" ref="T1667:T1730" si="107">YEAR(R1667)</f>
        <v>2014</v>
      </c>
    </row>
    <row r="1668" spans="1:20" ht="43.2" x14ac:dyDescent="0.3">
      <c r="A1668">
        <v>2027</v>
      </c>
      <c r="B1668" s="3" t="s">
        <v>2028</v>
      </c>
      <c r="C1668" s="3" t="s">
        <v>6137</v>
      </c>
      <c r="D1668" s="6">
        <v>100000</v>
      </c>
      <c r="E1668" s="8">
        <v>120249</v>
      </c>
      <c r="F1668" s="9">
        <f t="shared" si="104"/>
        <v>120</v>
      </c>
      <c r="G1668" t="s">
        <v>8218</v>
      </c>
      <c r="H1668" t="s">
        <v>8223</v>
      </c>
      <c r="I1668" t="s">
        <v>8245</v>
      </c>
      <c r="J1668">
        <v>1427740319</v>
      </c>
      <c r="K1668">
        <v>1423855919</v>
      </c>
      <c r="L1668" t="b">
        <v>1</v>
      </c>
      <c r="M1668">
        <v>539</v>
      </c>
      <c r="N1668" t="b">
        <v>1</v>
      </c>
      <c r="O1668" t="s">
        <v>8293</v>
      </c>
      <c r="P1668" t="s">
        <v>8315</v>
      </c>
      <c r="Q1668" t="s">
        <v>8342</v>
      </c>
      <c r="R1668" s="13">
        <f t="shared" si="105"/>
        <v>42048.813877314817</v>
      </c>
      <c r="S1668" s="13">
        <f t="shared" si="106"/>
        <v>42093.772210648152</v>
      </c>
      <c r="T1668">
        <f t="shared" si="107"/>
        <v>2015</v>
      </c>
    </row>
    <row r="1669" spans="1:20" ht="28.8" x14ac:dyDescent="0.3">
      <c r="A1669">
        <v>2028</v>
      </c>
      <c r="B1669" s="3" t="s">
        <v>2029</v>
      </c>
      <c r="C1669" s="3" t="s">
        <v>6138</v>
      </c>
      <c r="D1669" s="6">
        <v>3000</v>
      </c>
      <c r="E1669" s="8">
        <v>3785</v>
      </c>
      <c r="F1669" s="9">
        <f t="shared" si="104"/>
        <v>126</v>
      </c>
      <c r="G1669" t="s">
        <v>8218</v>
      </c>
      <c r="H1669" t="s">
        <v>8223</v>
      </c>
      <c r="I1669" t="s">
        <v>8245</v>
      </c>
      <c r="J1669">
        <v>1268690100</v>
      </c>
      <c r="K1669">
        <v>1265493806</v>
      </c>
      <c r="L1669" t="b">
        <v>1</v>
      </c>
      <c r="M1669">
        <v>79</v>
      </c>
      <c r="N1669" t="b">
        <v>1</v>
      </c>
      <c r="O1669" t="s">
        <v>8293</v>
      </c>
      <c r="P1669" t="s">
        <v>8315</v>
      </c>
      <c r="Q1669" t="s">
        <v>8342</v>
      </c>
      <c r="R1669" s="13">
        <f t="shared" si="105"/>
        <v>40215.919050925928</v>
      </c>
      <c r="S1669" s="13">
        <f t="shared" si="106"/>
        <v>40252.913194444445</v>
      </c>
      <c r="T1669">
        <f t="shared" si="107"/>
        <v>2010</v>
      </c>
    </row>
    <row r="1670" spans="1:20" ht="43.2" x14ac:dyDescent="0.3">
      <c r="A1670">
        <v>2029</v>
      </c>
      <c r="B1670" s="3" t="s">
        <v>2030</v>
      </c>
      <c r="C1670" s="3" t="s">
        <v>6139</v>
      </c>
      <c r="D1670" s="6">
        <v>2500</v>
      </c>
      <c r="E1670" s="8">
        <v>9030</v>
      </c>
      <c r="F1670" s="9">
        <f t="shared" si="104"/>
        <v>361</v>
      </c>
      <c r="G1670" t="s">
        <v>8218</v>
      </c>
      <c r="H1670" t="s">
        <v>8223</v>
      </c>
      <c r="I1670" t="s">
        <v>8245</v>
      </c>
      <c r="J1670">
        <v>1409099481</v>
      </c>
      <c r="K1670">
        <v>1406507481</v>
      </c>
      <c r="L1670" t="b">
        <v>1</v>
      </c>
      <c r="M1670">
        <v>94</v>
      </c>
      <c r="N1670" t="b">
        <v>1</v>
      </c>
      <c r="O1670" t="s">
        <v>8293</v>
      </c>
      <c r="P1670" t="s">
        <v>8315</v>
      </c>
      <c r="Q1670" t="s">
        <v>8342</v>
      </c>
      <c r="R1670" s="13">
        <f t="shared" si="105"/>
        <v>41848.021770833337</v>
      </c>
      <c r="S1670" s="13">
        <f t="shared" si="106"/>
        <v>41878.021770833337</v>
      </c>
      <c r="T1670">
        <f t="shared" si="107"/>
        <v>2014</v>
      </c>
    </row>
    <row r="1671" spans="1:20" ht="43.2" x14ac:dyDescent="0.3">
      <c r="A1671">
        <v>2032</v>
      </c>
      <c r="B1671" s="3" t="s">
        <v>2033</v>
      </c>
      <c r="C1671" s="3" t="s">
        <v>6142</v>
      </c>
      <c r="D1671" s="6">
        <v>25000</v>
      </c>
      <c r="E1671" s="8">
        <v>76047</v>
      </c>
      <c r="F1671" s="9">
        <f t="shared" si="104"/>
        <v>304</v>
      </c>
      <c r="G1671" t="s">
        <v>8218</v>
      </c>
      <c r="H1671" t="s">
        <v>8223</v>
      </c>
      <c r="I1671" t="s">
        <v>8245</v>
      </c>
      <c r="J1671">
        <v>1481778000</v>
      </c>
      <c r="K1671">
        <v>1479216874</v>
      </c>
      <c r="L1671" t="b">
        <v>1</v>
      </c>
      <c r="M1671">
        <v>531</v>
      </c>
      <c r="N1671" t="b">
        <v>1</v>
      </c>
      <c r="O1671" t="s">
        <v>8293</v>
      </c>
      <c r="P1671" t="s">
        <v>8315</v>
      </c>
      <c r="Q1671" t="s">
        <v>8342</v>
      </c>
      <c r="R1671" s="13">
        <f t="shared" si="105"/>
        <v>42689.565671296295</v>
      </c>
      <c r="S1671" s="13">
        <f t="shared" si="106"/>
        <v>42719.208333333328</v>
      </c>
      <c r="T1671">
        <f t="shared" si="107"/>
        <v>2016</v>
      </c>
    </row>
    <row r="1672" spans="1:20" ht="43.2" x14ac:dyDescent="0.3">
      <c r="A1672">
        <v>2033</v>
      </c>
      <c r="B1672" s="3" t="s">
        <v>2034</v>
      </c>
      <c r="C1672" s="3" t="s">
        <v>6143</v>
      </c>
      <c r="D1672" s="6">
        <v>25000</v>
      </c>
      <c r="E1672" s="8">
        <v>44669</v>
      </c>
      <c r="F1672" s="9">
        <f t="shared" si="104"/>
        <v>179</v>
      </c>
      <c r="G1672" t="s">
        <v>8218</v>
      </c>
      <c r="H1672" t="s">
        <v>8223</v>
      </c>
      <c r="I1672" t="s">
        <v>8245</v>
      </c>
      <c r="J1672">
        <v>1398477518</v>
      </c>
      <c r="K1672">
        <v>1395885518</v>
      </c>
      <c r="L1672" t="b">
        <v>1</v>
      </c>
      <c r="M1672">
        <v>158</v>
      </c>
      <c r="N1672" t="b">
        <v>1</v>
      </c>
      <c r="O1672" t="s">
        <v>8293</v>
      </c>
      <c r="P1672" t="s">
        <v>8315</v>
      </c>
      <c r="Q1672" t="s">
        <v>8342</v>
      </c>
      <c r="R1672" s="13">
        <f t="shared" si="105"/>
        <v>41725.082384259258</v>
      </c>
      <c r="S1672" s="13">
        <f t="shared" si="106"/>
        <v>41755.082384259258</v>
      </c>
      <c r="T1672">
        <f t="shared" si="107"/>
        <v>2014</v>
      </c>
    </row>
    <row r="1673" spans="1:20" ht="57.6" x14ac:dyDescent="0.3">
      <c r="A1673">
        <v>2034</v>
      </c>
      <c r="B1673" s="3" t="s">
        <v>2035</v>
      </c>
      <c r="C1673" s="3" t="s">
        <v>6144</v>
      </c>
      <c r="D1673" s="6">
        <v>78000</v>
      </c>
      <c r="E1673" s="8">
        <v>301719.59000000003</v>
      </c>
      <c r="F1673" s="9">
        <f t="shared" si="104"/>
        <v>387</v>
      </c>
      <c r="G1673" t="s">
        <v>8218</v>
      </c>
      <c r="H1673" t="s">
        <v>8223</v>
      </c>
      <c r="I1673" t="s">
        <v>8245</v>
      </c>
      <c r="J1673">
        <v>1430981880</v>
      </c>
      <c r="K1673">
        <v>1426216033</v>
      </c>
      <c r="L1673" t="b">
        <v>1</v>
      </c>
      <c r="M1673">
        <v>508</v>
      </c>
      <c r="N1673" t="b">
        <v>1</v>
      </c>
      <c r="O1673" t="s">
        <v>8293</v>
      </c>
      <c r="P1673" t="s">
        <v>8315</v>
      </c>
      <c r="Q1673" t="s">
        <v>8342</v>
      </c>
      <c r="R1673" s="13">
        <f t="shared" si="105"/>
        <v>42076.130011574074</v>
      </c>
      <c r="S1673" s="13">
        <f t="shared" si="106"/>
        <v>42131.290277777778</v>
      </c>
      <c r="T1673">
        <f t="shared" si="107"/>
        <v>2015</v>
      </c>
    </row>
    <row r="1674" spans="1:20" ht="43.2" x14ac:dyDescent="0.3">
      <c r="A1674">
        <v>2035</v>
      </c>
      <c r="B1674" s="3" t="s">
        <v>2036</v>
      </c>
      <c r="C1674" s="3" t="s">
        <v>6145</v>
      </c>
      <c r="D1674" s="6">
        <v>80000</v>
      </c>
      <c r="E1674" s="8">
        <v>168829.14</v>
      </c>
      <c r="F1674" s="9">
        <f t="shared" si="104"/>
        <v>211</v>
      </c>
      <c r="G1674" t="s">
        <v>8218</v>
      </c>
      <c r="H1674" t="s">
        <v>8223</v>
      </c>
      <c r="I1674" t="s">
        <v>8245</v>
      </c>
      <c r="J1674">
        <v>1450486800</v>
      </c>
      <c r="K1674">
        <v>1446562807</v>
      </c>
      <c r="L1674" t="b">
        <v>1</v>
      </c>
      <c r="M1674">
        <v>644</v>
      </c>
      <c r="N1674" t="b">
        <v>1</v>
      </c>
      <c r="O1674" t="s">
        <v>8293</v>
      </c>
      <c r="P1674" t="s">
        <v>8315</v>
      </c>
      <c r="Q1674" t="s">
        <v>8342</v>
      </c>
      <c r="R1674" s="13">
        <f t="shared" si="105"/>
        <v>42311.625081018516</v>
      </c>
      <c r="S1674" s="13">
        <f t="shared" si="106"/>
        <v>42357.041666666672</v>
      </c>
      <c r="T1674">
        <f t="shared" si="107"/>
        <v>2015</v>
      </c>
    </row>
    <row r="1675" spans="1:20" ht="43.2" x14ac:dyDescent="0.3">
      <c r="A1675">
        <v>2036</v>
      </c>
      <c r="B1675" s="3" t="s">
        <v>2037</v>
      </c>
      <c r="C1675" s="3" t="s">
        <v>6146</v>
      </c>
      <c r="D1675" s="6">
        <v>30000</v>
      </c>
      <c r="E1675" s="8">
        <v>39500.5</v>
      </c>
      <c r="F1675" s="9">
        <f t="shared" si="104"/>
        <v>132</v>
      </c>
      <c r="G1675" t="s">
        <v>8218</v>
      </c>
      <c r="H1675" t="s">
        <v>8223</v>
      </c>
      <c r="I1675" t="s">
        <v>8245</v>
      </c>
      <c r="J1675">
        <v>1399668319</v>
      </c>
      <c r="K1675">
        <v>1397076319</v>
      </c>
      <c r="L1675" t="b">
        <v>1</v>
      </c>
      <c r="M1675">
        <v>848</v>
      </c>
      <c r="N1675" t="b">
        <v>1</v>
      </c>
      <c r="O1675" t="s">
        <v>8293</v>
      </c>
      <c r="P1675" t="s">
        <v>8315</v>
      </c>
      <c r="Q1675" t="s">
        <v>8342</v>
      </c>
      <c r="R1675" s="13">
        <f t="shared" si="105"/>
        <v>41738.864803240744</v>
      </c>
      <c r="S1675" s="13">
        <f t="shared" si="106"/>
        <v>41768.864803240744</v>
      </c>
      <c r="T1675">
        <f t="shared" si="107"/>
        <v>2014</v>
      </c>
    </row>
    <row r="1676" spans="1:20" ht="43.2" x14ac:dyDescent="0.3">
      <c r="A1676">
        <v>2037</v>
      </c>
      <c r="B1676" s="3" t="s">
        <v>2038</v>
      </c>
      <c r="C1676" s="3" t="s">
        <v>6147</v>
      </c>
      <c r="D1676" s="6">
        <v>10000</v>
      </c>
      <c r="E1676" s="8">
        <v>30047.64</v>
      </c>
      <c r="F1676" s="9">
        <f t="shared" si="104"/>
        <v>300</v>
      </c>
      <c r="G1676" t="s">
        <v>8218</v>
      </c>
      <c r="H1676" t="s">
        <v>8223</v>
      </c>
      <c r="I1676" t="s">
        <v>8245</v>
      </c>
      <c r="J1676">
        <v>1388383353</v>
      </c>
      <c r="K1676">
        <v>1383195753</v>
      </c>
      <c r="L1676" t="b">
        <v>1</v>
      </c>
      <c r="M1676">
        <v>429</v>
      </c>
      <c r="N1676" t="b">
        <v>1</v>
      </c>
      <c r="O1676" t="s">
        <v>8293</v>
      </c>
      <c r="P1676" t="s">
        <v>8315</v>
      </c>
      <c r="Q1676" t="s">
        <v>8342</v>
      </c>
      <c r="R1676" s="13">
        <f t="shared" si="105"/>
        <v>41578.210104166668</v>
      </c>
      <c r="S1676" s="13">
        <f t="shared" si="106"/>
        <v>41638.251770833333</v>
      </c>
      <c r="T1676">
        <f t="shared" si="107"/>
        <v>2013</v>
      </c>
    </row>
    <row r="1677" spans="1:20" ht="28.8" x14ac:dyDescent="0.3">
      <c r="A1677">
        <v>2039</v>
      </c>
      <c r="B1677" s="3" t="s">
        <v>2040</v>
      </c>
      <c r="C1677" s="3" t="s">
        <v>6149</v>
      </c>
      <c r="D1677" s="6">
        <v>125000</v>
      </c>
      <c r="E1677" s="8">
        <v>170271</v>
      </c>
      <c r="F1677" s="9">
        <f t="shared" si="104"/>
        <v>136</v>
      </c>
      <c r="G1677" t="s">
        <v>8218</v>
      </c>
      <c r="H1677" t="s">
        <v>8223</v>
      </c>
      <c r="I1677" t="s">
        <v>8245</v>
      </c>
      <c r="J1677">
        <v>1480568340</v>
      </c>
      <c r="K1677">
        <v>1477996325</v>
      </c>
      <c r="L1677" t="b">
        <v>1</v>
      </c>
      <c r="M1677">
        <v>379</v>
      </c>
      <c r="N1677" t="b">
        <v>1</v>
      </c>
      <c r="O1677" t="s">
        <v>8293</v>
      </c>
      <c r="P1677" t="s">
        <v>8315</v>
      </c>
      <c r="Q1677" t="s">
        <v>8342</v>
      </c>
      <c r="R1677" s="13">
        <f t="shared" si="105"/>
        <v>42675.438946759255</v>
      </c>
      <c r="S1677" s="13">
        <f t="shared" si="106"/>
        <v>42705.207638888889</v>
      </c>
      <c r="T1677">
        <f t="shared" si="107"/>
        <v>2016</v>
      </c>
    </row>
    <row r="1678" spans="1:20" ht="28.8" x14ac:dyDescent="0.3">
      <c r="A1678">
        <v>2040</v>
      </c>
      <c r="B1678" s="3" t="s">
        <v>2041</v>
      </c>
      <c r="C1678" s="3" t="s">
        <v>6150</v>
      </c>
      <c r="D1678" s="6">
        <v>3000</v>
      </c>
      <c r="E1678" s="8">
        <v>7445.14</v>
      </c>
      <c r="F1678" s="9">
        <f t="shared" si="104"/>
        <v>248</v>
      </c>
      <c r="G1678" t="s">
        <v>8218</v>
      </c>
      <c r="H1678" t="s">
        <v>8223</v>
      </c>
      <c r="I1678" t="s">
        <v>8245</v>
      </c>
      <c r="J1678">
        <v>1384557303</v>
      </c>
      <c r="K1678">
        <v>1383257703</v>
      </c>
      <c r="L1678" t="b">
        <v>1</v>
      </c>
      <c r="M1678">
        <v>271</v>
      </c>
      <c r="N1678" t="b">
        <v>1</v>
      </c>
      <c r="O1678" t="s">
        <v>8293</v>
      </c>
      <c r="P1678" t="s">
        <v>8315</v>
      </c>
      <c r="Q1678" t="s">
        <v>8342</v>
      </c>
      <c r="R1678" s="13">
        <f t="shared" si="105"/>
        <v>41578.927118055559</v>
      </c>
      <c r="S1678" s="13">
        <f t="shared" si="106"/>
        <v>41593.968784722223</v>
      </c>
      <c r="T1678">
        <f t="shared" si="107"/>
        <v>2013</v>
      </c>
    </row>
    <row r="1679" spans="1:20" ht="43.2" x14ac:dyDescent="0.3">
      <c r="A1679">
        <v>2041</v>
      </c>
      <c r="B1679" s="3" t="s">
        <v>2042</v>
      </c>
      <c r="C1679" s="3" t="s">
        <v>6151</v>
      </c>
      <c r="D1679" s="6">
        <v>9500</v>
      </c>
      <c r="E1679" s="8">
        <v>17277</v>
      </c>
      <c r="F1679" s="9">
        <f t="shared" si="104"/>
        <v>182</v>
      </c>
      <c r="G1679" t="s">
        <v>8218</v>
      </c>
      <c r="H1679" t="s">
        <v>8223</v>
      </c>
      <c r="I1679" t="s">
        <v>8245</v>
      </c>
      <c r="J1679">
        <v>1478785027</v>
      </c>
      <c r="K1679">
        <v>1476189427</v>
      </c>
      <c r="L1679" t="b">
        <v>0</v>
      </c>
      <c r="M1679">
        <v>120</v>
      </c>
      <c r="N1679" t="b">
        <v>1</v>
      </c>
      <c r="O1679" t="s">
        <v>8293</v>
      </c>
      <c r="P1679" t="s">
        <v>8315</v>
      </c>
      <c r="Q1679" t="s">
        <v>8342</v>
      </c>
      <c r="R1679" s="13">
        <f t="shared" si="105"/>
        <v>42654.525775462964</v>
      </c>
      <c r="S1679" s="13">
        <f t="shared" si="106"/>
        <v>42684.567442129628</v>
      </c>
      <c r="T1679">
        <f t="shared" si="107"/>
        <v>2016</v>
      </c>
    </row>
    <row r="1680" spans="1:20" ht="43.2" x14ac:dyDescent="0.3">
      <c r="A1680">
        <v>2042</v>
      </c>
      <c r="B1680" s="3" t="s">
        <v>2043</v>
      </c>
      <c r="C1680" s="3" t="s">
        <v>6152</v>
      </c>
      <c r="D1680" s="6">
        <v>10000</v>
      </c>
      <c r="E1680" s="8">
        <v>12353</v>
      </c>
      <c r="F1680" s="9">
        <f t="shared" si="104"/>
        <v>124</v>
      </c>
      <c r="G1680" t="s">
        <v>8218</v>
      </c>
      <c r="H1680" t="s">
        <v>8223</v>
      </c>
      <c r="I1680" t="s">
        <v>8245</v>
      </c>
      <c r="J1680">
        <v>1453481974</v>
      </c>
      <c r="K1680">
        <v>1448297974</v>
      </c>
      <c r="L1680" t="b">
        <v>0</v>
      </c>
      <c r="M1680">
        <v>140</v>
      </c>
      <c r="N1680" t="b">
        <v>1</v>
      </c>
      <c r="O1680" t="s">
        <v>8293</v>
      </c>
      <c r="P1680" t="s">
        <v>8315</v>
      </c>
      <c r="Q1680" t="s">
        <v>8342</v>
      </c>
      <c r="R1680" s="13">
        <f t="shared" si="105"/>
        <v>42331.708032407405</v>
      </c>
      <c r="S1680" s="13">
        <f t="shared" si="106"/>
        <v>42391.708032407405</v>
      </c>
      <c r="T1680">
        <f t="shared" si="107"/>
        <v>2015</v>
      </c>
    </row>
    <row r="1681" spans="1:20" ht="43.2" x14ac:dyDescent="0.3">
      <c r="A1681">
        <v>2043</v>
      </c>
      <c r="B1681" s="3" t="s">
        <v>2044</v>
      </c>
      <c r="C1681" s="3" t="s">
        <v>6153</v>
      </c>
      <c r="D1681" s="6">
        <v>1385</v>
      </c>
      <c r="E1681" s="8">
        <v>7011</v>
      </c>
      <c r="F1681" s="9">
        <f t="shared" si="104"/>
        <v>506</v>
      </c>
      <c r="G1681" t="s">
        <v>8218</v>
      </c>
      <c r="H1681" t="s">
        <v>8223</v>
      </c>
      <c r="I1681" t="s">
        <v>8245</v>
      </c>
      <c r="J1681">
        <v>1481432340</v>
      </c>
      <c r="K1681">
        <v>1476764077</v>
      </c>
      <c r="L1681" t="b">
        <v>0</v>
      </c>
      <c r="M1681">
        <v>193</v>
      </c>
      <c r="N1681" t="b">
        <v>1</v>
      </c>
      <c r="O1681" t="s">
        <v>8293</v>
      </c>
      <c r="P1681" t="s">
        <v>8315</v>
      </c>
      <c r="Q1681" t="s">
        <v>8342</v>
      </c>
      <c r="R1681" s="13">
        <f t="shared" si="105"/>
        <v>42661.176817129628</v>
      </c>
      <c r="S1681" s="13">
        <f t="shared" si="106"/>
        <v>42715.207638888889</v>
      </c>
      <c r="T1681">
        <f t="shared" si="107"/>
        <v>2016</v>
      </c>
    </row>
    <row r="1682" spans="1:20" ht="43.2" x14ac:dyDescent="0.3">
      <c r="A1682">
        <v>2044</v>
      </c>
      <c r="B1682" s="3" t="s">
        <v>2045</v>
      </c>
      <c r="C1682" s="3" t="s">
        <v>6154</v>
      </c>
      <c r="D1682" s="6">
        <v>15000</v>
      </c>
      <c r="E1682" s="8">
        <v>16232</v>
      </c>
      <c r="F1682" s="9">
        <f t="shared" si="104"/>
        <v>108</v>
      </c>
      <c r="G1682" t="s">
        <v>8218</v>
      </c>
      <c r="H1682" t="s">
        <v>8223</v>
      </c>
      <c r="I1682" t="s">
        <v>8245</v>
      </c>
      <c r="J1682">
        <v>1434212714</v>
      </c>
      <c r="K1682">
        <v>1431620714</v>
      </c>
      <c r="L1682" t="b">
        <v>0</v>
      </c>
      <c r="M1682">
        <v>180</v>
      </c>
      <c r="N1682" t="b">
        <v>1</v>
      </c>
      <c r="O1682" t="s">
        <v>8293</v>
      </c>
      <c r="P1682" t="s">
        <v>8315</v>
      </c>
      <c r="Q1682" t="s">
        <v>8342</v>
      </c>
      <c r="R1682" s="13">
        <f t="shared" si="105"/>
        <v>42138.684189814812</v>
      </c>
      <c r="S1682" s="13">
        <f t="shared" si="106"/>
        <v>42168.684189814812</v>
      </c>
      <c r="T1682">
        <f t="shared" si="107"/>
        <v>2015</v>
      </c>
    </row>
    <row r="1683" spans="1:20" ht="43.2" x14ac:dyDescent="0.3">
      <c r="A1683">
        <v>2045</v>
      </c>
      <c r="B1683" s="3" t="s">
        <v>2046</v>
      </c>
      <c r="C1683" s="3" t="s">
        <v>6155</v>
      </c>
      <c r="D1683" s="6">
        <v>4900</v>
      </c>
      <c r="E1683" s="8">
        <v>40140.01</v>
      </c>
      <c r="F1683" s="9">
        <f t="shared" si="104"/>
        <v>819</v>
      </c>
      <c r="G1683" t="s">
        <v>8218</v>
      </c>
      <c r="H1683" t="s">
        <v>8223</v>
      </c>
      <c r="I1683" t="s">
        <v>8245</v>
      </c>
      <c r="J1683">
        <v>1341799647</v>
      </c>
      <c r="K1683">
        <v>1339207647</v>
      </c>
      <c r="L1683" t="b">
        <v>0</v>
      </c>
      <c r="M1683">
        <v>263</v>
      </c>
      <c r="N1683" t="b">
        <v>1</v>
      </c>
      <c r="O1683" t="s">
        <v>8293</v>
      </c>
      <c r="P1683" t="s">
        <v>8315</v>
      </c>
      <c r="Q1683" t="s">
        <v>8343</v>
      </c>
      <c r="R1683" s="13">
        <f t="shared" si="105"/>
        <v>41069.088506944441</v>
      </c>
      <c r="S1683" s="13">
        <f t="shared" si="106"/>
        <v>41099.088506944441</v>
      </c>
      <c r="T1683">
        <f t="shared" si="107"/>
        <v>2012</v>
      </c>
    </row>
    <row r="1684" spans="1:20" ht="43.2" x14ac:dyDescent="0.3">
      <c r="A1684">
        <v>2046</v>
      </c>
      <c r="B1684" s="3" t="s">
        <v>2047</v>
      </c>
      <c r="C1684" s="3" t="s">
        <v>6156</v>
      </c>
      <c r="D1684" s="6">
        <v>10000</v>
      </c>
      <c r="E1684" s="8">
        <v>12110</v>
      </c>
      <c r="F1684" s="9">
        <f t="shared" si="104"/>
        <v>121</v>
      </c>
      <c r="G1684" t="s">
        <v>8218</v>
      </c>
      <c r="H1684" t="s">
        <v>8223</v>
      </c>
      <c r="I1684" t="s">
        <v>8245</v>
      </c>
      <c r="J1684">
        <v>1369282044</v>
      </c>
      <c r="K1684">
        <v>1366690044</v>
      </c>
      <c r="L1684" t="b">
        <v>0</v>
      </c>
      <c r="M1684">
        <v>217</v>
      </c>
      <c r="N1684" t="b">
        <v>1</v>
      </c>
      <c r="O1684" t="s">
        <v>8293</v>
      </c>
      <c r="P1684" t="s">
        <v>8315</v>
      </c>
      <c r="Q1684" t="s">
        <v>8343</v>
      </c>
      <c r="R1684" s="13">
        <f t="shared" si="105"/>
        <v>41387.171805555554</v>
      </c>
      <c r="S1684" s="13">
        <f t="shared" si="106"/>
        <v>41417.171805555554</v>
      </c>
      <c r="T1684">
        <f t="shared" si="107"/>
        <v>2013</v>
      </c>
    </row>
    <row r="1685" spans="1:20" ht="43.2" x14ac:dyDescent="0.3">
      <c r="A1685">
        <v>2048</v>
      </c>
      <c r="B1685" s="3" t="s">
        <v>2049</v>
      </c>
      <c r="C1685" s="3" t="s">
        <v>6158</v>
      </c>
      <c r="D1685" s="6">
        <v>85000</v>
      </c>
      <c r="E1685" s="8">
        <v>126082.45</v>
      </c>
      <c r="F1685" s="9">
        <f t="shared" si="104"/>
        <v>148</v>
      </c>
      <c r="G1685" t="s">
        <v>8218</v>
      </c>
      <c r="H1685" t="s">
        <v>8223</v>
      </c>
      <c r="I1685" t="s">
        <v>8245</v>
      </c>
      <c r="J1685">
        <v>1369323491</v>
      </c>
      <c r="K1685">
        <v>1366731491</v>
      </c>
      <c r="L1685" t="b">
        <v>0</v>
      </c>
      <c r="M1685">
        <v>1373</v>
      </c>
      <c r="N1685" t="b">
        <v>1</v>
      </c>
      <c r="O1685" t="s">
        <v>8293</v>
      </c>
      <c r="P1685" t="s">
        <v>8315</v>
      </c>
      <c r="Q1685" t="s">
        <v>8343</v>
      </c>
      <c r="R1685" s="13">
        <f t="shared" si="105"/>
        <v>41387.651516203703</v>
      </c>
      <c r="S1685" s="13">
        <f t="shared" si="106"/>
        <v>41417.651516203703</v>
      </c>
      <c r="T1685">
        <f t="shared" si="107"/>
        <v>2013</v>
      </c>
    </row>
    <row r="1686" spans="1:20" ht="43.2" x14ac:dyDescent="0.3">
      <c r="A1686">
        <v>2050</v>
      </c>
      <c r="B1686" s="3" t="s">
        <v>2051</v>
      </c>
      <c r="C1686" s="3" t="s">
        <v>6160</v>
      </c>
      <c r="D1686" s="6">
        <v>10000</v>
      </c>
      <c r="E1686" s="8">
        <v>47327</v>
      </c>
      <c r="F1686" s="9">
        <f t="shared" si="104"/>
        <v>473</v>
      </c>
      <c r="G1686" t="s">
        <v>8218</v>
      </c>
      <c r="H1686" t="s">
        <v>8223</v>
      </c>
      <c r="I1686" t="s">
        <v>8245</v>
      </c>
      <c r="J1686">
        <v>1433036578</v>
      </c>
      <c r="K1686">
        <v>1429580578</v>
      </c>
      <c r="L1686" t="b">
        <v>0</v>
      </c>
      <c r="M1686">
        <v>170</v>
      </c>
      <c r="N1686" t="b">
        <v>1</v>
      </c>
      <c r="O1686" t="s">
        <v>8293</v>
      </c>
      <c r="P1686" t="s">
        <v>8315</v>
      </c>
      <c r="Q1686" t="s">
        <v>8343</v>
      </c>
      <c r="R1686" s="13">
        <f t="shared" si="105"/>
        <v>42115.071504629625</v>
      </c>
      <c r="S1686" s="13">
        <f t="shared" si="106"/>
        <v>42155.071504629625</v>
      </c>
      <c r="T1686">
        <f t="shared" si="107"/>
        <v>2015</v>
      </c>
    </row>
    <row r="1687" spans="1:20" ht="43.2" x14ac:dyDescent="0.3">
      <c r="A1687">
        <v>2051</v>
      </c>
      <c r="B1687" s="3" t="s">
        <v>2052</v>
      </c>
      <c r="C1687" s="3" t="s">
        <v>6161</v>
      </c>
      <c r="D1687" s="6">
        <v>8000</v>
      </c>
      <c r="E1687" s="8">
        <v>10429</v>
      </c>
      <c r="F1687" s="9">
        <f t="shared" si="104"/>
        <v>130</v>
      </c>
      <c r="G1687" t="s">
        <v>8218</v>
      </c>
      <c r="H1687" t="s">
        <v>8223</v>
      </c>
      <c r="I1687" t="s">
        <v>8245</v>
      </c>
      <c r="J1687">
        <v>1388017937</v>
      </c>
      <c r="K1687">
        <v>1385425937</v>
      </c>
      <c r="L1687" t="b">
        <v>0</v>
      </c>
      <c r="M1687">
        <v>242</v>
      </c>
      <c r="N1687" t="b">
        <v>1</v>
      </c>
      <c r="O1687" t="s">
        <v>8293</v>
      </c>
      <c r="P1687" t="s">
        <v>8315</v>
      </c>
      <c r="Q1687" t="s">
        <v>8343</v>
      </c>
      <c r="R1687" s="13">
        <f t="shared" si="105"/>
        <v>41604.022418981483</v>
      </c>
      <c r="S1687" s="13">
        <f t="shared" si="106"/>
        <v>41634.022418981483</v>
      </c>
      <c r="T1687">
        <f t="shared" si="107"/>
        <v>2013</v>
      </c>
    </row>
    <row r="1688" spans="1:20" ht="43.2" x14ac:dyDescent="0.3">
      <c r="A1688">
        <v>2052</v>
      </c>
      <c r="B1688" s="3" t="s">
        <v>2053</v>
      </c>
      <c r="C1688" s="3" t="s">
        <v>6162</v>
      </c>
      <c r="D1688" s="6">
        <v>50000</v>
      </c>
      <c r="E1688" s="8">
        <v>176524</v>
      </c>
      <c r="F1688" s="9">
        <f t="shared" si="104"/>
        <v>353</v>
      </c>
      <c r="G1688" t="s">
        <v>8218</v>
      </c>
      <c r="H1688" t="s">
        <v>8223</v>
      </c>
      <c r="I1688" t="s">
        <v>8245</v>
      </c>
      <c r="J1688">
        <v>1455933653</v>
      </c>
      <c r="K1688">
        <v>1452045653</v>
      </c>
      <c r="L1688" t="b">
        <v>0</v>
      </c>
      <c r="M1688">
        <v>541</v>
      </c>
      <c r="N1688" t="b">
        <v>1</v>
      </c>
      <c r="O1688" t="s">
        <v>8293</v>
      </c>
      <c r="P1688" t="s">
        <v>8315</v>
      </c>
      <c r="Q1688" t="s">
        <v>8343</v>
      </c>
      <c r="R1688" s="13">
        <f t="shared" si="105"/>
        <v>42375.08394675926</v>
      </c>
      <c r="S1688" s="13">
        <f t="shared" si="106"/>
        <v>42420.08394675926</v>
      </c>
      <c r="T1688">
        <f t="shared" si="107"/>
        <v>2016</v>
      </c>
    </row>
    <row r="1689" spans="1:20" ht="43.2" x14ac:dyDescent="0.3">
      <c r="A1689">
        <v>2053</v>
      </c>
      <c r="B1689" s="3" t="s">
        <v>2054</v>
      </c>
      <c r="C1689" s="3" t="s">
        <v>6163</v>
      </c>
      <c r="D1689" s="6">
        <v>5000</v>
      </c>
      <c r="E1689" s="8">
        <v>5051</v>
      </c>
      <c r="F1689" s="9">
        <f t="shared" si="104"/>
        <v>101</v>
      </c>
      <c r="G1689" t="s">
        <v>8218</v>
      </c>
      <c r="H1689" t="s">
        <v>8223</v>
      </c>
      <c r="I1689" t="s">
        <v>8245</v>
      </c>
      <c r="J1689">
        <v>1448466551</v>
      </c>
      <c r="K1689">
        <v>1445870951</v>
      </c>
      <c r="L1689" t="b">
        <v>0</v>
      </c>
      <c r="M1689">
        <v>121</v>
      </c>
      <c r="N1689" t="b">
        <v>1</v>
      </c>
      <c r="O1689" t="s">
        <v>8293</v>
      </c>
      <c r="P1689" t="s">
        <v>8315</v>
      </c>
      <c r="Q1689" t="s">
        <v>8343</v>
      </c>
      <c r="R1689" s="13">
        <f t="shared" si="105"/>
        <v>42303.617488425924</v>
      </c>
      <c r="S1689" s="13">
        <f t="shared" si="106"/>
        <v>42333.659155092595</v>
      </c>
      <c r="T1689">
        <f t="shared" si="107"/>
        <v>2015</v>
      </c>
    </row>
    <row r="1690" spans="1:20" ht="43.2" x14ac:dyDescent="0.3">
      <c r="A1690">
        <v>2055</v>
      </c>
      <c r="B1690" s="3" t="s">
        <v>2056</v>
      </c>
      <c r="C1690" s="3" t="s">
        <v>6165</v>
      </c>
      <c r="D1690" s="6">
        <v>6000</v>
      </c>
      <c r="E1690" s="8">
        <v>10045</v>
      </c>
      <c r="F1690" s="9">
        <f t="shared" si="104"/>
        <v>167</v>
      </c>
      <c r="G1690" t="s">
        <v>8218</v>
      </c>
      <c r="H1690" t="s">
        <v>8223</v>
      </c>
      <c r="I1690" t="s">
        <v>8245</v>
      </c>
      <c r="J1690">
        <v>1417579200</v>
      </c>
      <c r="K1690">
        <v>1415031043</v>
      </c>
      <c r="L1690" t="b">
        <v>0</v>
      </c>
      <c r="M1690">
        <v>101</v>
      </c>
      <c r="N1690" t="b">
        <v>1</v>
      </c>
      <c r="O1690" t="s">
        <v>8293</v>
      </c>
      <c r="P1690" t="s">
        <v>8315</v>
      </c>
      <c r="Q1690" t="s">
        <v>8343</v>
      </c>
      <c r="R1690" s="13">
        <f t="shared" si="105"/>
        <v>41946.674108796295</v>
      </c>
      <c r="S1690" s="13">
        <f t="shared" si="106"/>
        <v>41976.166666666672</v>
      </c>
      <c r="T1690">
        <f t="shared" si="107"/>
        <v>2014</v>
      </c>
    </row>
    <row r="1691" spans="1:20" ht="43.2" x14ac:dyDescent="0.3">
      <c r="A1691">
        <v>2056</v>
      </c>
      <c r="B1691" s="3" t="s">
        <v>2057</v>
      </c>
      <c r="C1691" s="3" t="s">
        <v>6166</v>
      </c>
      <c r="D1691" s="6">
        <v>50000</v>
      </c>
      <c r="E1691" s="8">
        <v>76726</v>
      </c>
      <c r="F1691" s="9">
        <f t="shared" si="104"/>
        <v>153</v>
      </c>
      <c r="G1691" t="s">
        <v>8218</v>
      </c>
      <c r="H1691" t="s">
        <v>8223</v>
      </c>
      <c r="I1691" t="s">
        <v>8245</v>
      </c>
      <c r="J1691">
        <v>1366222542</v>
      </c>
      <c r="K1691">
        <v>1363630542</v>
      </c>
      <c r="L1691" t="b">
        <v>0</v>
      </c>
      <c r="M1691">
        <v>554</v>
      </c>
      <c r="N1691" t="b">
        <v>1</v>
      </c>
      <c r="O1691" t="s">
        <v>8293</v>
      </c>
      <c r="P1691" t="s">
        <v>8315</v>
      </c>
      <c r="Q1691" t="s">
        <v>8343</v>
      </c>
      <c r="R1691" s="13">
        <f t="shared" si="105"/>
        <v>41351.76090277778</v>
      </c>
      <c r="S1691" s="13">
        <f t="shared" si="106"/>
        <v>41381.76090277778</v>
      </c>
      <c r="T1691">
        <f t="shared" si="107"/>
        <v>2013</v>
      </c>
    </row>
    <row r="1692" spans="1:20" ht="43.2" x14ac:dyDescent="0.3">
      <c r="A1692">
        <v>2059</v>
      </c>
      <c r="B1692" s="3" t="s">
        <v>2060</v>
      </c>
      <c r="C1692" s="3" t="s">
        <v>6169</v>
      </c>
      <c r="D1692" s="6">
        <v>30000</v>
      </c>
      <c r="E1692" s="8">
        <v>43037</v>
      </c>
      <c r="F1692" s="9">
        <f t="shared" si="104"/>
        <v>143</v>
      </c>
      <c r="G1692" t="s">
        <v>8218</v>
      </c>
      <c r="H1692" t="s">
        <v>8223</v>
      </c>
      <c r="I1692" t="s">
        <v>8245</v>
      </c>
      <c r="J1692">
        <v>1454277540</v>
      </c>
      <c r="K1692">
        <v>1450880854</v>
      </c>
      <c r="L1692" t="b">
        <v>0</v>
      </c>
      <c r="M1692">
        <v>375</v>
      </c>
      <c r="N1692" t="b">
        <v>1</v>
      </c>
      <c r="O1692" t="s">
        <v>8293</v>
      </c>
      <c r="P1692" t="s">
        <v>8315</v>
      </c>
      <c r="Q1692" t="s">
        <v>8343</v>
      </c>
      <c r="R1692" s="13">
        <f t="shared" si="105"/>
        <v>42361.602476851855</v>
      </c>
      <c r="S1692" s="13">
        <f t="shared" si="106"/>
        <v>42400.915972222225</v>
      </c>
      <c r="T1692">
        <f t="shared" si="107"/>
        <v>2015</v>
      </c>
    </row>
    <row r="1693" spans="1:20" ht="43.2" x14ac:dyDescent="0.3">
      <c r="A1693">
        <v>2060</v>
      </c>
      <c r="B1693" s="3" t="s">
        <v>2061</v>
      </c>
      <c r="C1693" s="3" t="s">
        <v>6170</v>
      </c>
      <c r="D1693" s="6">
        <v>25000</v>
      </c>
      <c r="E1693" s="8">
        <v>49100</v>
      </c>
      <c r="F1693" s="9">
        <f t="shared" si="104"/>
        <v>196</v>
      </c>
      <c r="G1693" t="s">
        <v>8218</v>
      </c>
      <c r="H1693" t="s">
        <v>8223</v>
      </c>
      <c r="I1693" t="s">
        <v>8245</v>
      </c>
      <c r="J1693">
        <v>1406129150</v>
      </c>
      <c r="K1693">
        <v>1400945150</v>
      </c>
      <c r="L1693" t="b">
        <v>0</v>
      </c>
      <c r="M1693">
        <v>1364</v>
      </c>
      <c r="N1693" t="b">
        <v>1</v>
      </c>
      <c r="O1693" t="s">
        <v>8293</v>
      </c>
      <c r="P1693" t="s">
        <v>8315</v>
      </c>
      <c r="Q1693" t="s">
        <v>8343</v>
      </c>
      <c r="R1693" s="13">
        <f t="shared" si="105"/>
        <v>41783.642939814818</v>
      </c>
      <c r="S1693" s="13">
        <f t="shared" si="106"/>
        <v>41843.642939814818</v>
      </c>
      <c r="T1693">
        <f t="shared" si="107"/>
        <v>2014</v>
      </c>
    </row>
    <row r="1694" spans="1:20" ht="43.2" x14ac:dyDescent="0.3">
      <c r="A1694">
        <v>2061</v>
      </c>
      <c r="B1694" s="3" t="s">
        <v>2062</v>
      </c>
      <c r="C1694" s="3" t="s">
        <v>6171</v>
      </c>
      <c r="D1694" s="6">
        <v>5000</v>
      </c>
      <c r="E1694" s="8">
        <v>5396</v>
      </c>
      <c r="F1694" s="9">
        <f t="shared" si="104"/>
        <v>108</v>
      </c>
      <c r="G1694" t="s">
        <v>8218</v>
      </c>
      <c r="H1694" t="s">
        <v>8223</v>
      </c>
      <c r="I1694" t="s">
        <v>8245</v>
      </c>
      <c r="J1694">
        <v>1483208454</v>
      </c>
      <c r="K1694">
        <v>1480616454</v>
      </c>
      <c r="L1694" t="b">
        <v>0</v>
      </c>
      <c r="M1694">
        <v>35</v>
      </c>
      <c r="N1694" t="b">
        <v>1</v>
      </c>
      <c r="O1694" t="s">
        <v>8293</v>
      </c>
      <c r="P1694" t="s">
        <v>8315</v>
      </c>
      <c r="Q1694" t="s">
        <v>8343</v>
      </c>
      <c r="R1694" s="13">
        <f t="shared" si="105"/>
        <v>42705.764513888891</v>
      </c>
      <c r="S1694" s="13">
        <f t="shared" si="106"/>
        <v>42735.764513888891</v>
      </c>
      <c r="T1694">
        <f t="shared" si="107"/>
        <v>2016</v>
      </c>
    </row>
    <row r="1695" spans="1:20" ht="43.2" x14ac:dyDescent="0.3">
      <c r="A1695">
        <v>2064</v>
      </c>
      <c r="B1695" s="3" t="s">
        <v>2065</v>
      </c>
      <c r="C1695" s="3" t="s">
        <v>6174</v>
      </c>
      <c r="D1695" s="6">
        <v>261962</v>
      </c>
      <c r="E1695" s="8">
        <v>500784.27</v>
      </c>
      <c r="F1695" s="9">
        <f t="shared" si="104"/>
        <v>191</v>
      </c>
      <c r="G1695" t="s">
        <v>8218</v>
      </c>
      <c r="H1695" t="s">
        <v>8223</v>
      </c>
      <c r="I1695" t="s">
        <v>8245</v>
      </c>
      <c r="J1695">
        <v>1370001600</v>
      </c>
      <c r="K1695">
        <v>1366879523</v>
      </c>
      <c r="L1695" t="b">
        <v>0</v>
      </c>
      <c r="M1695">
        <v>5812</v>
      </c>
      <c r="N1695" t="b">
        <v>1</v>
      </c>
      <c r="O1695" t="s">
        <v>8293</v>
      </c>
      <c r="P1695" t="s">
        <v>8315</v>
      </c>
      <c r="Q1695" t="s">
        <v>8343</v>
      </c>
      <c r="R1695" s="13">
        <f t="shared" si="105"/>
        <v>41389.364849537036</v>
      </c>
      <c r="S1695" s="13">
        <f t="shared" si="106"/>
        <v>41425.5</v>
      </c>
      <c r="T1695">
        <f t="shared" si="107"/>
        <v>2013</v>
      </c>
    </row>
    <row r="1696" spans="1:20" ht="43.2" x14ac:dyDescent="0.3">
      <c r="A1696">
        <v>2066</v>
      </c>
      <c r="B1696" s="3" t="s">
        <v>2067</v>
      </c>
      <c r="C1696" s="3" t="s">
        <v>6176</v>
      </c>
      <c r="D1696" s="6">
        <v>2000</v>
      </c>
      <c r="E1696" s="8">
        <v>4372</v>
      </c>
      <c r="F1696" s="9">
        <f t="shared" si="104"/>
        <v>219</v>
      </c>
      <c r="G1696" t="s">
        <v>8218</v>
      </c>
      <c r="H1696" t="s">
        <v>8223</v>
      </c>
      <c r="I1696" t="s">
        <v>8245</v>
      </c>
      <c r="J1696">
        <v>1408818683</v>
      </c>
      <c r="K1696">
        <v>1406226683</v>
      </c>
      <c r="L1696" t="b">
        <v>0</v>
      </c>
      <c r="M1696">
        <v>65</v>
      </c>
      <c r="N1696" t="b">
        <v>1</v>
      </c>
      <c r="O1696" t="s">
        <v>8293</v>
      </c>
      <c r="P1696" t="s">
        <v>8315</v>
      </c>
      <c r="Q1696" t="s">
        <v>8343</v>
      </c>
      <c r="R1696" s="13">
        <f t="shared" si="105"/>
        <v>41844.771793981483</v>
      </c>
      <c r="S1696" s="13">
        <f t="shared" si="106"/>
        <v>41874.771793981483</v>
      </c>
      <c r="T1696">
        <f t="shared" si="107"/>
        <v>2014</v>
      </c>
    </row>
    <row r="1697" spans="1:20" ht="43.2" x14ac:dyDescent="0.3">
      <c r="A1697">
        <v>2068</v>
      </c>
      <c r="B1697" s="3" t="s">
        <v>2069</v>
      </c>
      <c r="C1697" s="3" t="s">
        <v>6178</v>
      </c>
      <c r="D1697" s="6">
        <v>25000</v>
      </c>
      <c r="E1697" s="8">
        <v>26305.97</v>
      </c>
      <c r="F1697" s="9">
        <f t="shared" si="104"/>
        <v>105</v>
      </c>
      <c r="G1697" t="s">
        <v>8218</v>
      </c>
      <c r="H1697" t="s">
        <v>8223</v>
      </c>
      <c r="I1697" t="s">
        <v>8245</v>
      </c>
      <c r="J1697">
        <v>1476994315</v>
      </c>
      <c r="K1697">
        <v>1474402315</v>
      </c>
      <c r="L1697" t="b">
        <v>0</v>
      </c>
      <c r="M1697">
        <v>76</v>
      </c>
      <c r="N1697" t="b">
        <v>1</v>
      </c>
      <c r="O1697" t="s">
        <v>8293</v>
      </c>
      <c r="P1697" t="s">
        <v>8315</v>
      </c>
      <c r="Q1697" t="s">
        <v>8343</v>
      </c>
      <c r="R1697" s="13">
        <f t="shared" si="105"/>
        <v>42633.841608796298</v>
      </c>
      <c r="S1697" s="13">
        <f t="shared" si="106"/>
        <v>42663.841608796298</v>
      </c>
      <c r="T1697">
        <f t="shared" si="107"/>
        <v>2016</v>
      </c>
    </row>
    <row r="1698" spans="1:20" ht="57.6" x14ac:dyDescent="0.3">
      <c r="A1698">
        <v>2069</v>
      </c>
      <c r="B1698" s="3" t="s">
        <v>2070</v>
      </c>
      <c r="C1698" s="3" t="s">
        <v>6179</v>
      </c>
      <c r="D1698" s="6">
        <v>50000</v>
      </c>
      <c r="E1698" s="8">
        <v>64203.33</v>
      </c>
      <c r="F1698" s="9">
        <f t="shared" si="104"/>
        <v>128</v>
      </c>
      <c r="G1698" t="s">
        <v>8218</v>
      </c>
      <c r="H1698" t="s">
        <v>8223</v>
      </c>
      <c r="I1698" t="s">
        <v>8245</v>
      </c>
      <c r="J1698">
        <v>1451776791</v>
      </c>
      <c r="K1698">
        <v>1449098391</v>
      </c>
      <c r="L1698" t="b">
        <v>0</v>
      </c>
      <c r="M1698">
        <v>263</v>
      </c>
      <c r="N1698" t="b">
        <v>1</v>
      </c>
      <c r="O1698" t="s">
        <v>8293</v>
      </c>
      <c r="P1698" t="s">
        <v>8315</v>
      </c>
      <c r="Q1698" t="s">
        <v>8343</v>
      </c>
      <c r="R1698" s="13">
        <f t="shared" si="105"/>
        <v>42340.972118055557</v>
      </c>
      <c r="S1698" s="13">
        <f t="shared" si="106"/>
        <v>42371.972118055557</v>
      </c>
      <c r="T1698">
        <f t="shared" si="107"/>
        <v>2015</v>
      </c>
    </row>
    <row r="1699" spans="1:20" ht="43.2" x14ac:dyDescent="0.3">
      <c r="A1699">
        <v>2071</v>
      </c>
      <c r="B1699" s="3" t="s">
        <v>2072</v>
      </c>
      <c r="C1699" s="3" t="s">
        <v>6181</v>
      </c>
      <c r="D1699" s="6">
        <v>20000</v>
      </c>
      <c r="E1699" s="8">
        <v>56146</v>
      </c>
      <c r="F1699" s="9">
        <f t="shared" si="104"/>
        <v>281</v>
      </c>
      <c r="G1699" t="s">
        <v>8218</v>
      </c>
      <c r="H1699" t="s">
        <v>8223</v>
      </c>
      <c r="I1699" t="s">
        <v>8245</v>
      </c>
      <c r="J1699">
        <v>1475390484</v>
      </c>
      <c r="K1699">
        <v>1471502484</v>
      </c>
      <c r="L1699" t="b">
        <v>0</v>
      </c>
      <c r="M1699">
        <v>278</v>
      </c>
      <c r="N1699" t="b">
        <v>1</v>
      </c>
      <c r="O1699" t="s">
        <v>8293</v>
      </c>
      <c r="P1699" t="s">
        <v>8315</v>
      </c>
      <c r="Q1699" t="s">
        <v>8343</v>
      </c>
      <c r="R1699" s="13">
        <f t="shared" si="105"/>
        <v>42600.278749999998</v>
      </c>
      <c r="S1699" s="13">
        <f t="shared" si="106"/>
        <v>42645.278749999998</v>
      </c>
      <c r="T1699">
        <f t="shared" si="107"/>
        <v>2016</v>
      </c>
    </row>
    <row r="1700" spans="1:20" ht="57.6" x14ac:dyDescent="0.3">
      <c r="A1700">
        <v>2072</v>
      </c>
      <c r="B1700" s="3" t="s">
        <v>2073</v>
      </c>
      <c r="C1700" s="3" t="s">
        <v>6182</v>
      </c>
      <c r="D1700" s="6">
        <v>71500</v>
      </c>
      <c r="E1700" s="8">
        <v>79173</v>
      </c>
      <c r="F1700" s="9">
        <f t="shared" si="104"/>
        <v>111</v>
      </c>
      <c r="G1700" t="s">
        <v>8218</v>
      </c>
      <c r="H1700" t="s">
        <v>8223</v>
      </c>
      <c r="I1700" t="s">
        <v>8245</v>
      </c>
      <c r="J1700">
        <v>1462629432</v>
      </c>
      <c r="K1700">
        <v>1460037432</v>
      </c>
      <c r="L1700" t="b">
        <v>0</v>
      </c>
      <c r="M1700">
        <v>350</v>
      </c>
      <c r="N1700" t="b">
        <v>1</v>
      </c>
      <c r="O1700" t="s">
        <v>8293</v>
      </c>
      <c r="P1700" t="s">
        <v>8315</v>
      </c>
      <c r="Q1700" t="s">
        <v>8343</v>
      </c>
      <c r="R1700" s="13">
        <f t="shared" si="105"/>
        <v>42467.581388888888</v>
      </c>
      <c r="S1700" s="13">
        <f t="shared" si="106"/>
        <v>42497.581388888888</v>
      </c>
      <c r="T1700">
        <f t="shared" si="107"/>
        <v>2016</v>
      </c>
    </row>
    <row r="1701" spans="1:20" ht="43.2" x14ac:dyDescent="0.3">
      <c r="A1701">
        <v>2073</v>
      </c>
      <c r="B1701" s="3" t="s">
        <v>2074</v>
      </c>
      <c r="C1701" s="3" t="s">
        <v>6183</v>
      </c>
      <c r="D1701" s="6">
        <v>100000</v>
      </c>
      <c r="E1701" s="8">
        <v>152604.29999999999</v>
      </c>
      <c r="F1701" s="9">
        <f t="shared" si="104"/>
        <v>153</v>
      </c>
      <c r="G1701" t="s">
        <v>8218</v>
      </c>
      <c r="H1701" t="s">
        <v>8223</v>
      </c>
      <c r="I1701" t="s">
        <v>8245</v>
      </c>
      <c r="J1701">
        <v>1431100918</v>
      </c>
      <c r="K1701">
        <v>1427212918</v>
      </c>
      <c r="L1701" t="b">
        <v>0</v>
      </c>
      <c r="M1701">
        <v>470</v>
      </c>
      <c r="N1701" t="b">
        <v>1</v>
      </c>
      <c r="O1701" t="s">
        <v>8293</v>
      </c>
      <c r="P1701" t="s">
        <v>8315</v>
      </c>
      <c r="Q1701" t="s">
        <v>8343</v>
      </c>
      <c r="R1701" s="13">
        <f t="shared" si="105"/>
        <v>42087.668032407411</v>
      </c>
      <c r="S1701" s="13">
        <f t="shared" si="106"/>
        <v>42132.668032407411</v>
      </c>
      <c r="T1701">
        <f t="shared" si="107"/>
        <v>2015</v>
      </c>
    </row>
    <row r="1702" spans="1:20" ht="28.8" x14ac:dyDescent="0.3">
      <c r="A1702">
        <v>2074</v>
      </c>
      <c r="B1702" s="3" t="s">
        <v>2075</v>
      </c>
      <c r="C1702" s="3" t="s">
        <v>6184</v>
      </c>
      <c r="D1702" s="6">
        <v>600</v>
      </c>
      <c r="E1702" s="8">
        <v>615</v>
      </c>
      <c r="F1702" s="9">
        <f t="shared" si="104"/>
        <v>103</v>
      </c>
      <c r="G1702" t="s">
        <v>8218</v>
      </c>
      <c r="H1702" t="s">
        <v>8223</v>
      </c>
      <c r="I1702" t="s">
        <v>8245</v>
      </c>
      <c r="J1702">
        <v>1462564182</v>
      </c>
      <c r="K1702">
        <v>1459972182</v>
      </c>
      <c r="L1702" t="b">
        <v>0</v>
      </c>
      <c r="M1702">
        <v>3</v>
      </c>
      <c r="N1702" t="b">
        <v>1</v>
      </c>
      <c r="O1702" t="s">
        <v>8293</v>
      </c>
      <c r="P1702" t="s">
        <v>8315</v>
      </c>
      <c r="Q1702" t="s">
        <v>8343</v>
      </c>
      <c r="R1702" s="13">
        <f t="shared" si="105"/>
        <v>42466.826180555552</v>
      </c>
      <c r="S1702" s="13">
        <f t="shared" si="106"/>
        <v>42496.826180555552</v>
      </c>
      <c r="T1702">
        <f t="shared" si="107"/>
        <v>2016</v>
      </c>
    </row>
    <row r="1703" spans="1:20" ht="43.2" x14ac:dyDescent="0.3">
      <c r="A1703">
        <v>2075</v>
      </c>
      <c r="B1703" s="3" t="s">
        <v>2076</v>
      </c>
      <c r="C1703" s="3" t="s">
        <v>6185</v>
      </c>
      <c r="D1703" s="6">
        <v>9999</v>
      </c>
      <c r="E1703" s="8">
        <v>167820.6</v>
      </c>
      <c r="F1703" s="9">
        <f t="shared" si="104"/>
        <v>1678</v>
      </c>
      <c r="G1703" t="s">
        <v>8218</v>
      </c>
      <c r="H1703" t="s">
        <v>8223</v>
      </c>
      <c r="I1703" t="s">
        <v>8245</v>
      </c>
      <c r="J1703">
        <v>1374769288</v>
      </c>
      <c r="K1703">
        <v>1372177288</v>
      </c>
      <c r="L1703" t="b">
        <v>0</v>
      </c>
      <c r="M1703">
        <v>8200</v>
      </c>
      <c r="N1703" t="b">
        <v>1</v>
      </c>
      <c r="O1703" t="s">
        <v>8293</v>
      </c>
      <c r="P1703" t="s">
        <v>8315</v>
      </c>
      <c r="Q1703" t="s">
        <v>8343</v>
      </c>
      <c r="R1703" s="13">
        <f t="shared" si="105"/>
        <v>41450.681574074071</v>
      </c>
      <c r="S1703" s="13">
        <f t="shared" si="106"/>
        <v>41480.681574074071</v>
      </c>
      <c r="T1703">
        <f t="shared" si="107"/>
        <v>2013</v>
      </c>
    </row>
    <row r="1704" spans="1:20" ht="43.2" x14ac:dyDescent="0.3">
      <c r="A1704">
        <v>2077</v>
      </c>
      <c r="B1704" s="3" t="s">
        <v>2078</v>
      </c>
      <c r="C1704" s="3" t="s">
        <v>6187</v>
      </c>
      <c r="D1704" s="6">
        <v>50000</v>
      </c>
      <c r="E1704" s="8">
        <v>57754</v>
      </c>
      <c r="F1704" s="9">
        <f t="shared" si="104"/>
        <v>116</v>
      </c>
      <c r="G1704" t="s">
        <v>8218</v>
      </c>
      <c r="H1704" t="s">
        <v>8223</v>
      </c>
      <c r="I1704" t="s">
        <v>8245</v>
      </c>
      <c r="J1704">
        <v>1433538000</v>
      </c>
      <c r="K1704">
        <v>1428541276</v>
      </c>
      <c r="L1704" t="b">
        <v>0</v>
      </c>
      <c r="M1704">
        <v>188</v>
      </c>
      <c r="N1704" t="b">
        <v>1</v>
      </c>
      <c r="O1704" t="s">
        <v>8293</v>
      </c>
      <c r="P1704" t="s">
        <v>8315</v>
      </c>
      <c r="Q1704" t="s">
        <v>8343</v>
      </c>
      <c r="R1704" s="13">
        <f t="shared" si="105"/>
        <v>42103.042546296296</v>
      </c>
      <c r="S1704" s="13">
        <f t="shared" si="106"/>
        <v>42160.875</v>
      </c>
      <c r="T1704">
        <f t="shared" si="107"/>
        <v>2015</v>
      </c>
    </row>
    <row r="1705" spans="1:20" ht="43.2" x14ac:dyDescent="0.3">
      <c r="A1705">
        <v>2080</v>
      </c>
      <c r="B1705" s="3" t="s">
        <v>2081</v>
      </c>
      <c r="C1705" s="3" t="s">
        <v>6190</v>
      </c>
      <c r="D1705" s="6">
        <v>1000</v>
      </c>
      <c r="E1705" s="8">
        <v>5078</v>
      </c>
      <c r="F1705" s="9">
        <f t="shared" si="104"/>
        <v>508</v>
      </c>
      <c r="G1705" t="s">
        <v>8218</v>
      </c>
      <c r="H1705" t="s">
        <v>8223</v>
      </c>
      <c r="I1705" t="s">
        <v>8245</v>
      </c>
      <c r="J1705">
        <v>1447286300</v>
      </c>
      <c r="K1705">
        <v>1444690700</v>
      </c>
      <c r="L1705" t="b">
        <v>0</v>
      </c>
      <c r="M1705">
        <v>50</v>
      </c>
      <c r="N1705" t="b">
        <v>1</v>
      </c>
      <c r="O1705" t="s">
        <v>8293</v>
      </c>
      <c r="P1705" t="s">
        <v>8315</v>
      </c>
      <c r="Q1705" t="s">
        <v>8343</v>
      </c>
      <c r="R1705" s="13">
        <f t="shared" si="105"/>
        <v>42289.957175925927</v>
      </c>
      <c r="S1705" s="13">
        <f t="shared" si="106"/>
        <v>42319.998842592591</v>
      </c>
      <c r="T1705">
        <f t="shared" si="107"/>
        <v>2015</v>
      </c>
    </row>
    <row r="1706" spans="1:20" ht="43.2" x14ac:dyDescent="0.3">
      <c r="A1706">
        <v>2081</v>
      </c>
      <c r="B1706" s="3" t="s">
        <v>2082</v>
      </c>
      <c r="C1706" s="3" t="s">
        <v>6191</v>
      </c>
      <c r="D1706" s="6">
        <v>3500</v>
      </c>
      <c r="E1706" s="8">
        <v>4010</v>
      </c>
      <c r="F1706" s="9">
        <f t="shared" si="104"/>
        <v>115</v>
      </c>
      <c r="G1706" t="s">
        <v>8218</v>
      </c>
      <c r="H1706" t="s">
        <v>8223</v>
      </c>
      <c r="I1706" t="s">
        <v>8245</v>
      </c>
      <c r="J1706">
        <v>1337144340</v>
      </c>
      <c r="K1706">
        <v>1333597555</v>
      </c>
      <c r="L1706" t="b">
        <v>0</v>
      </c>
      <c r="M1706">
        <v>55</v>
      </c>
      <c r="N1706" t="b">
        <v>1</v>
      </c>
      <c r="O1706" t="s">
        <v>8277</v>
      </c>
      <c r="P1706" t="s">
        <v>8321</v>
      </c>
      <c r="Q1706" t="s">
        <v>8343</v>
      </c>
      <c r="R1706" s="13">
        <f t="shared" si="105"/>
        <v>41004.156886574077</v>
      </c>
      <c r="S1706" s="13">
        <f t="shared" si="106"/>
        <v>41045.207638888889</v>
      </c>
      <c r="T1706">
        <f t="shared" si="107"/>
        <v>2012</v>
      </c>
    </row>
    <row r="1707" spans="1:20" ht="43.2" x14ac:dyDescent="0.3">
      <c r="A1707">
        <v>2082</v>
      </c>
      <c r="B1707" s="3" t="s">
        <v>2083</v>
      </c>
      <c r="C1707" s="3" t="s">
        <v>6192</v>
      </c>
      <c r="D1707" s="6">
        <v>1500</v>
      </c>
      <c r="E1707" s="8">
        <v>1661</v>
      </c>
      <c r="F1707" s="9">
        <f t="shared" si="104"/>
        <v>111</v>
      </c>
      <c r="G1707" t="s">
        <v>8218</v>
      </c>
      <c r="H1707" t="s">
        <v>8223</v>
      </c>
      <c r="I1707" t="s">
        <v>8245</v>
      </c>
      <c r="J1707">
        <v>1322106796</v>
      </c>
      <c r="K1707">
        <v>1316919196</v>
      </c>
      <c r="L1707" t="b">
        <v>0</v>
      </c>
      <c r="M1707">
        <v>38</v>
      </c>
      <c r="N1707" t="b">
        <v>1</v>
      </c>
      <c r="O1707" t="s">
        <v>8277</v>
      </c>
      <c r="P1707" t="s">
        <v>8321</v>
      </c>
      <c r="Q1707" t="s">
        <v>8343</v>
      </c>
      <c r="R1707" s="13">
        <f t="shared" si="105"/>
        <v>40811.120324074072</v>
      </c>
      <c r="S1707" s="13">
        <f t="shared" si="106"/>
        <v>40871.161990740737</v>
      </c>
      <c r="T1707">
        <f t="shared" si="107"/>
        <v>2011</v>
      </c>
    </row>
    <row r="1708" spans="1:20" ht="43.2" x14ac:dyDescent="0.3">
      <c r="A1708">
        <v>2083</v>
      </c>
      <c r="B1708" s="3" t="s">
        <v>2084</v>
      </c>
      <c r="C1708" s="3" t="s">
        <v>6193</v>
      </c>
      <c r="D1708" s="6">
        <v>750</v>
      </c>
      <c r="E1708" s="8">
        <v>850</v>
      </c>
      <c r="F1708" s="9">
        <f t="shared" si="104"/>
        <v>113</v>
      </c>
      <c r="G1708" t="s">
        <v>8218</v>
      </c>
      <c r="H1708" t="s">
        <v>8223</v>
      </c>
      <c r="I1708" t="s">
        <v>8245</v>
      </c>
      <c r="J1708">
        <v>1338830395</v>
      </c>
      <c r="K1708">
        <v>1336238395</v>
      </c>
      <c r="L1708" t="b">
        <v>0</v>
      </c>
      <c r="M1708">
        <v>25</v>
      </c>
      <c r="N1708" t="b">
        <v>1</v>
      </c>
      <c r="O1708" t="s">
        <v>8277</v>
      </c>
      <c r="P1708" t="s">
        <v>8321</v>
      </c>
      <c r="Q1708" t="s">
        <v>8343</v>
      </c>
      <c r="R1708" s="13">
        <f t="shared" si="105"/>
        <v>41034.72216435185</v>
      </c>
      <c r="S1708" s="13">
        <f t="shared" si="106"/>
        <v>41064.72216435185</v>
      </c>
      <c r="T1708">
        <f t="shared" si="107"/>
        <v>2012</v>
      </c>
    </row>
    <row r="1709" spans="1:20" ht="43.2" x14ac:dyDescent="0.3">
      <c r="A1709">
        <v>2084</v>
      </c>
      <c r="B1709" s="3" t="s">
        <v>2085</v>
      </c>
      <c r="C1709" s="3" t="s">
        <v>6194</v>
      </c>
      <c r="D1709" s="6">
        <v>3000</v>
      </c>
      <c r="E1709" s="8">
        <v>3250</v>
      </c>
      <c r="F1709" s="9">
        <f t="shared" si="104"/>
        <v>108</v>
      </c>
      <c r="G1709" t="s">
        <v>8218</v>
      </c>
      <c r="H1709" t="s">
        <v>8223</v>
      </c>
      <c r="I1709" t="s">
        <v>8245</v>
      </c>
      <c r="J1709">
        <v>1399186740</v>
      </c>
      <c r="K1709">
        <v>1396468782</v>
      </c>
      <c r="L1709" t="b">
        <v>0</v>
      </c>
      <c r="M1709">
        <v>46</v>
      </c>
      <c r="N1709" t="b">
        <v>1</v>
      </c>
      <c r="O1709" t="s">
        <v>8277</v>
      </c>
      <c r="P1709" t="s">
        <v>8321</v>
      </c>
      <c r="Q1709" t="s">
        <v>8343</v>
      </c>
      <c r="R1709" s="13">
        <f t="shared" si="105"/>
        <v>41731.833124999997</v>
      </c>
      <c r="S1709" s="13">
        <f t="shared" si="106"/>
        <v>41763.290972222225</v>
      </c>
      <c r="T1709">
        <f t="shared" si="107"/>
        <v>2014</v>
      </c>
    </row>
    <row r="1710" spans="1:20" ht="57.6" x14ac:dyDescent="0.3">
      <c r="A1710">
        <v>2085</v>
      </c>
      <c r="B1710" s="3" t="s">
        <v>2086</v>
      </c>
      <c r="C1710" s="3" t="s">
        <v>6195</v>
      </c>
      <c r="D1710" s="6">
        <v>6000</v>
      </c>
      <c r="E1710" s="8">
        <v>7412</v>
      </c>
      <c r="F1710" s="9">
        <f t="shared" si="104"/>
        <v>124</v>
      </c>
      <c r="G1710" t="s">
        <v>8218</v>
      </c>
      <c r="H1710" t="s">
        <v>8223</v>
      </c>
      <c r="I1710" t="s">
        <v>8245</v>
      </c>
      <c r="J1710">
        <v>1342382587</v>
      </c>
      <c r="K1710">
        <v>1339790587</v>
      </c>
      <c r="L1710" t="b">
        <v>0</v>
      </c>
      <c r="M1710">
        <v>83</v>
      </c>
      <c r="N1710" t="b">
        <v>1</v>
      </c>
      <c r="O1710" t="s">
        <v>8277</v>
      </c>
      <c r="P1710" t="s">
        <v>8321</v>
      </c>
      <c r="Q1710" t="s">
        <v>8343</v>
      </c>
      <c r="R1710" s="13">
        <f t="shared" si="105"/>
        <v>41075.835497685184</v>
      </c>
      <c r="S1710" s="13">
        <f t="shared" si="106"/>
        <v>41105.835497685184</v>
      </c>
      <c r="T1710">
        <f t="shared" si="107"/>
        <v>2012</v>
      </c>
    </row>
    <row r="1711" spans="1:20" ht="43.2" x14ac:dyDescent="0.3">
      <c r="A1711">
        <v>2086</v>
      </c>
      <c r="B1711" s="3" t="s">
        <v>2087</v>
      </c>
      <c r="C1711" s="3" t="s">
        <v>6196</v>
      </c>
      <c r="D1711" s="6">
        <v>4000</v>
      </c>
      <c r="E1711" s="8">
        <v>4028</v>
      </c>
      <c r="F1711" s="9">
        <f t="shared" si="104"/>
        <v>101</v>
      </c>
      <c r="G1711" t="s">
        <v>8218</v>
      </c>
      <c r="H1711" t="s">
        <v>8223</v>
      </c>
      <c r="I1711" t="s">
        <v>8245</v>
      </c>
      <c r="J1711">
        <v>1323838740</v>
      </c>
      <c r="K1711">
        <v>1321200332</v>
      </c>
      <c r="L1711" t="b">
        <v>0</v>
      </c>
      <c r="M1711">
        <v>35</v>
      </c>
      <c r="N1711" t="b">
        <v>1</v>
      </c>
      <c r="O1711" t="s">
        <v>8277</v>
      </c>
      <c r="P1711" t="s">
        <v>8321</v>
      </c>
      <c r="Q1711" t="s">
        <v>8343</v>
      </c>
      <c r="R1711" s="13">
        <f t="shared" si="105"/>
        <v>40860.67050925926</v>
      </c>
      <c r="S1711" s="13">
        <f t="shared" si="106"/>
        <v>40891.207638888889</v>
      </c>
      <c r="T1711">
        <f t="shared" si="107"/>
        <v>2011</v>
      </c>
    </row>
    <row r="1712" spans="1:20" ht="57.6" x14ac:dyDescent="0.3">
      <c r="A1712">
        <v>2087</v>
      </c>
      <c r="B1712" s="3" t="s">
        <v>2088</v>
      </c>
      <c r="C1712" s="3" t="s">
        <v>6197</v>
      </c>
      <c r="D1712" s="6">
        <v>1500</v>
      </c>
      <c r="E1712" s="8">
        <v>1553</v>
      </c>
      <c r="F1712" s="9">
        <f t="shared" si="104"/>
        <v>104</v>
      </c>
      <c r="G1712" t="s">
        <v>8218</v>
      </c>
      <c r="H1712" t="s">
        <v>8223</v>
      </c>
      <c r="I1712" t="s">
        <v>8245</v>
      </c>
      <c r="J1712">
        <v>1315457658</v>
      </c>
      <c r="K1712">
        <v>1312865658</v>
      </c>
      <c r="L1712" t="b">
        <v>0</v>
      </c>
      <c r="M1712">
        <v>25</v>
      </c>
      <c r="N1712" t="b">
        <v>1</v>
      </c>
      <c r="O1712" t="s">
        <v>8277</v>
      </c>
      <c r="P1712" t="s">
        <v>8321</v>
      </c>
      <c r="Q1712" t="s">
        <v>8343</v>
      </c>
      <c r="R1712" s="13">
        <f t="shared" si="105"/>
        <v>40764.204375000001</v>
      </c>
      <c r="S1712" s="13">
        <f t="shared" si="106"/>
        <v>40794.204375000001</v>
      </c>
      <c r="T1712">
        <f t="shared" si="107"/>
        <v>2011</v>
      </c>
    </row>
    <row r="1713" spans="1:20" ht="43.2" x14ac:dyDescent="0.3">
      <c r="A1713">
        <v>2088</v>
      </c>
      <c r="B1713" s="3" t="s">
        <v>2089</v>
      </c>
      <c r="C1713" s="3" t="s">
        <v>6198</v>
      </c>
      <c r="D1713" s="6">
        <v>3000</v>
      </c>
      <c r="E1713" s="8">
        <v>3465.32</v>
      </c>
      <c r="F1713" s="9">
        <f t="shared" si="104"/>
        <v>116</v>
      </c>
      <c r="G1713" t="s">
        <v>8218</v>
      </c>
      <c r="H1713" t="s">
        <v>8223</v>
      </c>
      <c r="I1713" t="s">
        <v>8245</v>
      </c>
      <c r="J1713">
        <v>1284177540</v>
      </c>
      <c r="K1713">
        <v>1281028152</v>
      </c>
      <c r="L1713" t="b">
        <v>0</v>
      </c>
      <c r="M1713">
        <v>75</v>
      </c>
      <c r="N1713" t="b">
        <v>1</v>
      </c>
      <c r="O1713" t="s">
        <v>8277</v>
      </c>
      <c r="P1713" t="s">
        <v>8321</v>
      </c>
      <c r="Q1713" t="s">
        <v>8343</v>
      </c>
      <c r="R1713" s="13">
        <f t="shared" si="105"/>
        <v>40395.714722222219</v>
      </c>
      <c r="S1713" s="13">
        <f t="shared" si="106"/>
        <v>40432.165972222225</v>
      </c>
      <c r="T1713">
        <f t="shared" si="107"/>
        <v>2010</v>
      </c>
    </row>
    <row r="1714" spans="1:20" ht="28.8" x14ac:dyDescent="0.3">
      <c r="A1714">
        <v>2089</v>
      </c>
      <c r="B1714" s="3" t="s">
        <v>2090</v>
      </c>
      <c r="C1714" s="3" t="s">
        <v>6199</v>
      </c>
      <c r="D1714" s="6">
        <v>2500</v>
      </c>
      <c r="E1714" s="8">
        <v>3010.01</v>
      </c>
      <c r="F1714" s="9">
        <f t="shared" si="104"/>
        <v>120</v>
      </c>
      <c r="G1714" t="s">
        <v>8218</v>
      </c>
      <c r="H1714" t="s">
        <v>8223</v>
      </c>
      <c r="I1714" t="s">
        <v>8245</v>
      </c>
      <c r="J1714">
        <v>1375408194</v>
      </c>
      <c r="K1714">
        <v>1372384194</v>
      </c>
      <c r="L1714" t="b">
        <v>0</v>
      </c>
      <c r="M1714">
        <v>62</v>
      </c>
      <c r="N1714" t="b">
        <v>1</v>
      </c>
      <c r="O1714" t="s">
        <v>8277</v>
      </c>
      <c r="P1714" t="s">
        <v>8321</v>
      </c>
      <c r="Q1714" t="s">
        <v>8343</v>
      </c>
      <c r="R1714" s="13">
        <f t="shared" si="105"/>
        <v>41453.076319444444</v>
      </c>
      <c r="S1714" s="13">
        <f t="shared" si="106"/>
        <v>41488.076319444444</v>
      </c>
      <c r="T1714">
        <f t="shared" si="107"/>
        <v>2013</v>
      </c>
    </row>
    <row r="1715" spans="1:20" ht="43.2" x14ac:dyDescent="0.3">
      <c r="A1715">
        <v>2090</v>
      </c>
      <c r="B1715" s="3" t="s">
        <v>2091</v>
      </c>
      <c r="C1715" s="3" t="s">
        <v>6200</v>
      </c>
      <c r="D1715" s="6">
        <v>8000</v>
      </c>
      <c r="E1715" s="8">
        <v>9203.23</v>
      </c>
      <c r="F1715" s="9">
        <f t="shared" si="104"/>
        <v>115</v>
      </c>
      <c r="G1715" t="s">
        <v>8218</v>
      </c>
      <c r="H1715" t="s">
        <v>8223</v>
      </c>
      <c r="I1715" t="s">
        <v>8245</v>
      </c>
      <c r="J1715">
        <v>1361696955</v>
      </c>
      <c r="K1715">
        <v>1359104955</v>
      </c>
      <c r="L1715" t="b">
        <v>0</v>
      </c>
      <c r="M1715">
        <v>160</v>
      </c>
      <c r="N1715" t="b">
        <v>1</v>
      </c>
      <c r="O1715" t="s">
        <v>8277</v>
      </c>
      <c r="P1715" t="s">
        <v>8321</v>
      </c>
      <c r="Q1715" t="s">
        <v>8343</v>
      </c>
      <c r="R1715" s="13">
        <f t="shared" si="105"/>
        <v>41299.381423611114</v>
      </c>
      <c r="S1715" s="13">
        <f t="shared" si="106"/>
        <v>41329.381423611114</v>
      </c>
      <c r="T1715">
        <f t="shared" si="107"/>
        <v>2013</v>
      </c>
    </row>
    <row r="1716" spans="1:20" ht="57.6" x14ac:dyDescent="0.3">
      <c r="A1716">
        <v>2091</v>
      </c>
      <c r="B1716" s="3" t="s">
        <v>2092</v>
      </c>
      <c r="C1716" s="3" t="s">
        <v>6201</v>
      </c>
      <c r="D1716" s="6">
        <v>18000</v>
      </c>
      <c r="E1716" s="8">
        <v>21684.2</v>
      </c>
      <c r="F1716" s="9">
        <f t="shared" si="104"/>
        <v>120</v>
      </c>
      <c r="G1716" t="s">
        <v>8218</v>
      </c>
      <c r="H1716" t="s">
        <v>8223</v>
      </c>
      <c r="I1716" t="s">
        <v>8245</v>
      </c>
      <c r="J1716">
        <v>1299009600</v>
      </c>
      <c r="K1716">
        <v>1294818278</v>
      </c>
      <c r="L1716" t="b">
        <v>0</v>
      </c>
      <c r="M1716">
        <v>246</v>
      </c>
      <c r="N1716" t="b">
        <v>1</v>
      </c>
      <c r="O1716" t="s">
        <v>8277</v>
      </c>
      <c r="P1716" t="s">
        <v>8321</v>
      </c>
      <c r="Q1716" t="s">
        <v>8343</v>
      </c>
      <c r="R1716" s="13">
        <f t="shared" si="105"/>
        <v>40555.322662037033</v>
      </c>
      <c r="S1716" s="13">
        <f t="shared" si="106"/>
        <v>40603.833333333336</v>
      </c>
      <c r="T1716">
        <f t="shared" si="107"/>
        <v>2011</v>
      </c>
    </row>
    <row r="1717" spans="1:20" ht="43.2" x14ac:dyDescent="0.3">
      <c r="A1717">
        <v>2092</v>
      </c>
      <c r="B1717" s="3" t="s">
        <v>2093</v>
      </c>
      <c r="C1717" s="3" t="s">
        <v>6202</v>
      </c>
      <c r="D1717" s="6">
        <v>6000</v>
      </c>
      <c r="E1717" s="8">
        <v>6077</v>
      </c>
      <c r="F1717" s="9">
        <f t="shared" si="104"/>
        <v>101</v>
      </c>
      <c r="G1717" t="s">
        <v>8218</v>
      </c>
      <c r="H1717" t="s">
        <v>8223</v>
      </c>
      <c r="I1717" t="s">
        <v>8245</v>
      </c>
      <c r="J1717">
        <v>1318006732</v>
      </c>
      <c r="K1717">
        <v>1312822732</v>
      </c>
      <c r="L1717" t="b">
        <v>0</v>
      </c>
      <c r="M1717">
        <v>55</v>
      </c>
      <c r="N1717" t="b">
        <v>1</v>
      </c>
      <c r="O1717" t="s">
        <v>8277</v>
      </c>
      <c r="P1717" t="s">
        <v>8321</v>
      </c>
      <c r="Q1717" t="s">
        <v>8343</v>
      </c>
      <c r="R1717" s="13">
        <f t="shared" si="105"/>
        <v>40763.707546296297</v>
      </c>
      <c r="S1717" s="13">
        <f t="shared" si="106"/>
        <v>40823.707546296297</v>
      </c>
      <c r="T1717">
        <f t="shared" si="107"/>
        <v>2011</v>
      </c>
    </row>
    <row r="1718" spans="1:20" ht="43.2" x14ac:dyDescent="0.3">
      <c r="A1718">
        <v>2093</v>
      </c>
      <c r="B1718" s="3" t="s">
        <v>2094</v>
      </c>
      <c r="C1718" s="3" t="s">
        <v>6203</v>
      </c>
      <c r="D1718" s="6">
        <v>1500</v>
      </c>
      <c r="E1718" s="8">
        <v>1537</v>
      </c>
      <c r="F1718" s="9">
        <f t="shared" si="104"/>
        <v>102</v>
      </c>
      <c r="G1718" t="s">
        <v>8218</v>
      </c>
      <c r="H1718" t="s">
        <v>8223</v>
      </c>
      <c r="I1718" t="s">
        <v>8245</v>
      </c>
      <c r="J1718">
        <v>1356211832</v>
      </c>
      <c r="K1718">
        <v>1351024232</v>
      </c>
      <c r="L1718" t="b">
        <v>0</v>
      </c>
      <c r="M1718">
        <v>23</v>
      </c>
      <c r="N1718" t="b">
        <v>1</v>
      </c>
      <c r="O1718" t="s">
        <v>8277</v>
      </c>
      <c r="P1718" t="s">
        <v>8321</v>
      </c>
      <c r="Q1718" t="s">
        <v>8343</v>
      </c>
      <c r="R1718" s="13">
        <f t="shared" si="105"/>
        <v>41205.854537037041</v>
      </c>
      <c r="S1718" s="13">
        <f t="shared" si="106"/>
        <v>41265.896203703705</v>
      </c>
      <c r="T1718">
        <f t="shared" si="107"/>
        <v>2012</v>
      </c>
    </row>
    <row r="1719" spans="1:20" ht="57.6" x14ac:dyDescent="0.3">
      <c r="A1719">
        <v>2094</v>
      </c>
      <c r="B1719" s="3" t="s">
        <v>2095</v>
      </c>
      <c r="C1719" s="3" t="s">
        <v>6204</v>
      </c>
      <c r="D1719" s="6">
        <v>3500</v>
      </c>
      <c r="E1719" s="8">
        <v>4219</v>
      </c>
      <c r="F1719" s="9">
        <f t="shared" si="104"/>
        <v>121</v>
      </c>
      <c r="G1719" t="s">
        <v>8218</v>
      </c>
      <c r="H1719" t="s">
        <v>8223</v>
      </c>
      <c r="I1719" t="s">
        <v>8245</v>
      </c>
      <c r="J1719">
        <v>1330916400</v>
      </c>
      <c r="K1719">
        <v>1327969730</v>
      </c>
      <c r="L1719" t="b">
        <v>0</v>
      </c>
      <c r="M1719">
        <v>72</v>
      </c>
      <c r="N1719" t="b">
        <v>1</v>
      </c>
      <c r="O1719" t="s">
        <v>8277</v>
      </c>
      <c r="P1719" t="s">
        <v>8321</v>
      </c>
      <c r="Q1719" t="s">
        <v>8343</v>
      </c>
      <c r="R1719" s="13">
        <f t="shared" si="105"/>
        <v>40939.02002314815</v>
      </c>
      <c r="S1719" s="13">
        <f t="shared" si="106"/>
        <v>40973.125</v>
      </c>
      <c r="T1719">
        <f t="shared" si="107"/>
        <v>2012</v>
      </c>
    </row>
    <row r="1720" spans="1:20" ht="43.2" x14ac:dyDescent="0.3">
      <c r="A1720">
        <v>2095</v>
      </c>
      <c r="B1720" s="3" t="s">
        <v>2096</v>
      </c>
      <c r="C1720" s="3" t="s">
        <v>6205</v>
      </c>
      <c r="D1720" s="6">
        <v>2500</v>
      </c>
      <c r="E1720" s="8">
        <v>2500</v>
      </c>
      <c r="F1720" s="9">
        <f t="shared" si="104"/>
        <v>100</v>
      </c>
      <c r="G1720" t="s">
        <v>8218</v>
      </c>
      <c r="H1720" t="s">
        <v>8223</v>
      </c>
      <c r="I1720" t="s">
        <v>8245</v>
      </c>
      <c r="J1720">
        <v>1317576973</v>
      </c>
      <c r="K1720">
        <v>1312392973</v>
      </c>
      <c r="L1720" t="b">
        <v>0</v>
      </c>
      <c r="M1720">
        <v>22</v>
      </c>
      <c r="N1720" t="b">
        <v>1</v>
      </c>
      <c r="O1720" t="s">
        <v>8277</v>
      </c>
      <c r="P1720" t="s">
        <v>8321</v>
      </c>
      <c r="Q1720" t="s">
        <v>8343</v>
      </c>
      <c r="R1720" s="13">
        <f t="shared" si="105"/>
        <v>40758.733483796292</v>
      </c>
      <c r="S1720" s="13">
        <f t="shared" si="106"/>
        <v>40818.733483796292</v>
      </c>
      <c r="T1720">
        <f t="shared" si="107"/>
        <v>2011</v>
      </c>
    </row>
    <row r="1721" spans="1:20" ht="43.2" x14ac:dyDescent="0.3">
      <c r="A1721">
        <v>2096</v>
      </c>
      <c r="B1721" s="3" t="s">
        <v>2097</v>
      </c>
      <c r="C1721" s="3" t="s">
        <v>6206</v>
      </c>
      <c r="D1721" s="6">
        <v>600</v>
      </c>
      <c r="E1721" s="8">
        <v>610</v>
      </c>
      <c r="F1721" s="9">
        <f t="shared" si="104"/>
        <v>102</v>
      </c>
      <c r="G1721" t="s">
        <v>8218</v>
      </c>
      <c r="H1721" t="s">
        <v>8223</v>
      </c>
      <c r="I1721" t="s">
        <v>8245</v>
      </c>
      <c r="J1721">
        <v>1351223940</v>
      </c>
      <c r="K1721">
        <v>1349892735</v>
      </c>
      <c r="L1721" t="b">
        <v>0</v>
      </c>
      <c r="M1721">
        <v>14</v>
      </c>
      <c r="N1721" t="b">
        <v>1</v>
      </c>
      <c r="O1721" t="s">
        <v>8277</v>
      </c>
      <c r="P1721" t="s">
        <v>8321</v>
      </c>
      <c r="Q1721" t="s">
        <v>8343</v>
      </c>
      <c r="R1721" s="13">
        <f t="shared" si="105"/>
        <v>41192.758506944447</v>
      </c>
      <c r="S1721" s="13">
        <f t="shared" si="106"/>
        <v>41208.165972222225</v>
      </c>
      <c r="T1721">
        <f t="shared" si="107"/>
        <v>2012</v>
      </c>
    </row>
    <row r="1722" spans="1:20" ht="43.2" x14ac:dyDescent="0.3">
      <c r="A1722">
        <v>2097</v>
      </c>
      <c r="B1722" s="3" t="s">
        <v>2098</v>
      </c>
      <c r="C1722" s="3" t="s">
        <v>6207</v>
      </c>
      <c r="D1722" s="6">
        <v>3000</v>
      </c>
      <c r="E1722" s="8">
        <v>3000</v>
      </c>
      <c r="F1722" s="9">
        <f t="shared" si="104"/>
        <v>100</v>
      </c>
      <c r="G1722" t="s">
        <v>8218</v>
      </c>
      <c r="H1722" t="s">
        <v>8223</v>
      </c>
      <c r="I1722" t="s">
        <v>8245</v>
      </c>
      <c r="J1722">
        <v>1322751735</v>
      </c>
      <c r="K1722">
        <v>1317564135</v>
      </c>
      <c r="L1722" t="b">
        <v>0</v>
      </c>
      <c r="M1722">
        <v>38</v>
      </c>
      <c r="N1722" t="b">
        <v>1</v>
      </c>
      <c r="O1722" t="s">
        <v>8277</v>
      </c>
      <c r="P1722" t="s">
        <v>8321</v>
      </c>
      <c r="Q1722" t="s">
        <v>8343</v>
      </c>
      <c r="R1722" s="13">
        <f t="shared" si="105"/>
        <v>40818.58489583333</v>
      </c>
      <c r="S1722" s="13">
        <f t="shared" si="106"/>
        <v>40878.626562500001</v>
      </c>
      <c r="T1722">
        <f t="shared" si="107"/>
        <v>2011</v>
      </c>
    </row>
    <row r="1723" spans="1:20" ht="43.2" x14ac:dyDescent="0.3">
      <c r="A1723">
        <v>2098</v>
      </c>
      <c r="B1723" s="3" t="s">
        <v>2099</v>
      </c>
      <c r="C1723" s="3" t="s">
        <v>6208</v>
      </c>
      <c r="D1723" s="6">
        <v>6000</v>
      </c>
      <c r="E1723" s="8">
        <v>6020</v>
      </c>
      <c r="F1723" s="9">
        <f t="shared" si="104"/>
        <v>100</v>
      </c>
      <c r="G1723" t="s">
        <v>8218</v>
      </c>
      <c r="H1723" t="s">
        <v>8223</v>
      </c>
      <c r="I1723" t="s">
        <v>8245</v>
      </c>
      <c r="J1723">
        <v>1331174635</v>
      </c>
      <c r="K1723">
        <v>1328582635</v>
      </c>
      <c r="L1723" t="b">
        <v>0</v>
      </c>
      <c r="M1723">
        <v>32</v>
      </c>
      <c r="N1723" t="b">
        <v>1</v>
      </c>
      <c r="O1723" t="s">
        <v>8277</v>
      </c>
      <c r="P1723" t="s">
        <v>8321</v>
      </c>
      <c r="Q1723" t="s">
        <v>8343</v>
      </c>
      <c r="R1723" s="13">
        <f t="shared" si="105"/>
        <v>40946.11383101852</v>
      </c>
      <c r="S1723" s="13">
        <f t="shared" si="106"/>
        <v>40976.11383101852</v>
      </c>
      <c r="T1723">
        <f t="shared" si="107"/>
        <v>2012</v>
      </c>
    </row>
    <row r="1724" spans="1:20" x14ac:dyDescent="0.3">
      <c r="A1724">
        <v>2099</v>
      </c>
      <c r="B1724" s="3" t="s">
        <v>2100</v>
      </c>
      <c r="C1724" s="3" t="s">
        <v>6209</v>
      </c>
      <c r="D1724" s="6">
        <v>3000</v>
      </c>
      <c r="E1724" s="8">
        <v>3971</v>
      </c>
      <c r="F1724" s="9">
        <f t="shared" si="104"/>
        <v>132</v>
      </c>
      <c r="G1724" t="s">
        <v>8218</v>
      </c>
      <c r="H1724" t="s">
        <v>8223</v>
      </c>
      <c r="I1724" t="s">
        <v>8245</v>
      </c>
      <c r="J1724">
        <v>1435808400</v>
      </c>
      <c r="K1724">
        <v>1434650084</v>
      </c>
      <c r="L1724" t="b">
        <v>0</v>
      </c>
      <c r="M1724">
        <v>63</v>
      </c>
      <c r="N1724" t="b">
        <v>1</v>
      </c>
      <c r="O1724" t="s">
        <v>8277</v>
      </c>
      <c r="P1724" t="s">
        <v>8321</v>
      </c>
      <c r="Q1724" t="s">
        <v>8343</v>
      </c>
      <c r="R1724" s="13">
        <f t="shared" si="105"/>
        <v>42173.746342592596</v>
      </c>
      <c r="S1724" s="13">
        <f t="shared" si="106"/>
        <v>42187.152777777781</v>
      </c>
      <c r="T1724">
        <f t="shared" si="107"/>
        <v>2015</v>
      </c>
    </row>
    <row r="1725" spans="1:20" ht="43.2" x14ac:dyDescent="0.3">
      <c r="A1725">
        <v>2100</v>
      </c>
      <c r="B1725" s="3" t="s">
        <v>2101</v>
      </c>
      <c r="C1725" s="3" t="s">
        <v>6210</v>
      </c>
      <c r="D1725" s="6">
        <v>600</v>
      </c>
      <c r="E1725" s="8">
        <v>820</v>
      </c>
      <c r="F1725" s="9">
        <f t="shared" si="104"/>
        <v>137</v>
      </c>
      <c r="G1725" t="s">
        <v>8218</v>
      </c>
      <c r="H1725" t="s">
        <v>8223</v>
      </c>
      <c r="I1725" t="s">
        <v>8245</v>
      </c>
      <c r="J1725">
        <v>1341028740</v>
      </c>
      <c r="K1725">
        <v>1339704141</v>
      </c>
      <c r="L1725" t="b">
        <v>0</v>
      </c>
      <c r="M1725">
        <v>27</v>
      </c>
      <c r="N1725" t="b">
        <v>1</v>
      </c>
      <c r="O1725" t="s">
        <v>8277</v>
      </c>
      <c r="P1725" t="s">
        <v>8321</v>
      </c>
      <c r="Q1725" t="s">
        <v>8343</v>
      </c>
      <c r="R1725" s="13">
        <f t="shared" si="105"/>
        <v>41074.834965277776</v>
      </c>
      <c r="S1725" s="13">
        <f t="shared" si="106"/>
        <v>41090.165972222225</v>
      </c>
      <c r="T1725">
        <f t="shared" si="107"/>
        <v>2012</v>
      </c>
    </row>
    <row r="1726" spans="1:20" ht="43.2" x14ac:dyDescent="0.3">
      <c r="A1726">
        <v>2101</v>
      </c>
      <c r="B1726" s="3" t="s">
        <v>2102</v>
      </c>
      <c r="C1726" s="3" t="s">
        <v>6211</v>
      </c>
      <c r="D1726" s="6">
        <v>2000</v>
      </c>
      <c r="E1726" s="8">
        <v>2265</v>
      </c>
      <c r="F1726" s="9">
        <f t="shared" ref="F1726:F1789" si="108">ROUND(E1726/D1726*100,0)</f>
        <v>113</v>
      </c>
      <c r="G1726" t="s">
        <v>8218</v>
      </c>
      <c r="H1726" t="s">
        <v>8223</v>
      </c>
      <c r="I1726" t="s">
        <v>8245</v>
      </c>
      <c r="J1726">
        <v>1329104114</v>
      </c>
      <c r="K1726">
        <v>1323920114</v>
      </c>
      <c r="L1726" t="b">
        <v>0</v>
      </c>
      <c r="M1726">
        <v>44</v>
      </c>
      <c r="N1726" t="b">
        <v>1</v>
      </c>
      <c r="O1726" t="s">
        <v>8277</v>
      </c>
      <c r="P1726" t="s">
        <v>8321</v>
      </c>
      <c r="Q1726" t="s">
        <v>8343</v>
      </c>
      <c r="R1726" s="13">
        <f t="shared" ref="R1726:R1789" si="109">(((K1726/60)/60)/24)+DATE(1970, 1, 1)</f>
        <v>40892.149467592593</v>
      </c>
      <c r="S1726" s="13">
        <f t="shared" ref="S1726:S1789" si="110">(((J1726/60)/60)/24)+DATE(1970, 1, 1)</f>
        <v>40952.149467592593</v>
      </c>
      <c r="T1726">
        <f t="shared" si="107"/>
        <v>2011</v>
      </c>
    </row>
    <row r="1727" spans="1:20" ht="43.2" x14ac:dyDescent="0.3">
      <c r="A1727">
        <v>2102</v>
      </c>
      <c r="B1727" s="3" t="s">
        <v>2103</v>
      </c>
      <c r="C1727" s="3" t="s">
        <v>6212</v>
      </c>
      <c r="D1727" s="6">
        <v>1000</v>
      </c>
      <c r="E1727" s="8">
        <v>1360</v>
      </c>
      <c r="F1727" s="9">
        <f t="shared" si="108"/>
        <v>136</v>
      </c>
      <c r="G1727" t="s">
        <v>8218</v>
      </c>
      <c r="H1727" t="s">
        <v>8223</v>
      </c>
      <c r="I1727" t="s">
        <v>8245</v>
      </c>
      <c r="J1727">
        <v>1304628648</v>
      </c>
      <c r="K1727">
        <v>1302036648</v>
      </c>
      <c r="L1727" t="b">
        <v>0</v>
      </c>
      <c r="M1727">
        <v>38</v>
      </c>
      <c r="N1727" t="b">
        <v>1</v>
      </c>
      <c r="O1727" t="s">
        <v>8277</v>
      </c>
      <c r="P1727" t="s">
        <v>8321</v>
      </c>
      <c r="Q1727" t="s">
        <v>8343</v>
      </c>
      <c r="R1727" s="13">
        <f t="shared" si="109"/>
        <v>40638.868611111109</v>
      </c>
      <c r="S1727" s="13">
        <f t="shared" si="110"/>
        <v>40668.868611111109</v>
      </c>
      <c r="T1727">
        <f t="shared" si="107"/>
        <v>2011</v>
      </c>
    </row>
    <row r="1728" spans="1:20" ht="28.8" x14ac:dyDescent="0.3">
      <c r="A1728">
        <v>2103</v>
      </c>
      <c r="B1728" s="3" t="s">
        <v>2104</v>
      </c>
      <c r="C1728" s="3" t="s">
        <v>6213</v>
      </c>
      <c r="D1728" s="6">
        <v>7777</v>
      </c>
      <c r="E1728" s="8">
        <v>11364</v>
      </c>
      <c r="F1728" s="9">
        <f t="shared" si="108"/>
        <v>146</v>
      </c>
      <c r="G1728" t="s">
        <v>8218</v>
      </c>
      <c r="H1728" t="s">
        <v>8223</v>
      </c>
      <c r="I1728" t="s">
        <v>8245</v>
      </c>
      <c r="J1728">
        <v>1352488027</v>
      </c>
      <c r="K1728">
        <v>1349892427</v>
      </c>
      <c r="L1728" t="b">
        <v>0</v>
      </c>
      <c r="M1728">
        <v>115</v>
      </c>
      <c r="N1728" t="b">
        <v>1</v>
      </c>
      <c r="O1728" t="s">
        <v>8277</v>
      </c>
      <c r="P1728" t="s">
        <v>8321</v>
      </c>
      <c r="Q1728" t="s">
        <v>8343</v>
      </c>
      <c r="R1728" s="13">
        <f t="shared" si="109"/>
        <v>41192.754942129628</v>
      </c>
      <c r="S1728" s="13">
        <f t="shared" si="110"/>
        <v>41222.7966087963</v>
      </c>
      <c r="T1728">
        <f t="shared" si="107"/>
        <v>2012</v>
      </c>
    </row>
    <row r="1729" spans="1:20" ht="43.2" x14ac:dyDescent="0.3">
      <c r="A1729">
        <v>2104</v>
      </c>
      <c r="B1729" s="3" t="s">
        <v>2105</v>
      </c>
      <c r="C1729" s="3" t="s">
        <v>6214</v>
      </c>
      <c r="D1729" s="6">
        <v>800</v>
      </c>
      <c r="E1729" s="8">
        <v>1036</v>
      </c>
      <c r="F1729" s="9">
        <f t="shared" si="108"/>
        <v>130</v>
      </c>
      <c r="G1729" t="s">
        <v>8218</v>
      </c>
      <c r="H1729" t="s">
        <v>8223</v>
      </c>
      <c r="I1729" t="s">
        <v>8245</v>
      </c>
      <c r="J1729">
        <v>1369958400</v>
      </c>
      <c r="K1729">
        <v>1367286434</v>
      </c>
      <c r="L1729" t="b">
        <v>0</v>
      </c>
      <c r="M1729">
        <v>37</v>
      </c>
      <c r="N1729" t="b">
        <v>1</v>
      </c>
      <c r="O1729" t="s">
        <v>8277</v>
      </c>
      <c r="P1729" t="s">
        <v>8321</v>
      </c>
      <c r="Q1729" t="s">
        <v>8343</v>
      </c>
      <c r="R1729" s="13">
        <f t="shared" si="109"/>
        <v>41394.074467592596</v>
      </c>
      <c r="S1729" s="13">
        <f t="shared" si="110"/>
        <v>41425</v>
      </c>
      <c r="T1729">
        <f t="shared" si="107"/>
        <v>2013</v>
      </c>
    </row>
    <row r="1730" spans="1:20" ht="43.2" x14ac:dyDescent="0.3">
      <c r="A1730">
        <v>2105</v>
      </c>
      <c r="B1730" s="3" t="s">
        <v>2106</v>
      </c>
      <c r="C1730" s="3" t="s">
        <v>6215</v>
      </c>
      <c r="D1730" s="6">
        <v>2000</v>
      </c>
      <c r="E1730" s="8">
        <v>5080</v>
      </c>
      <c r="F1730" s="9">
        <f t="shared" si="108"/>
        <v>254</v>
      </c>
      <c r="G1730" t="s">
        <v>8218</v>
      </c>
      <c r="H1730" t="s">
        <v>8223</v>
      </c>
      <c r="I1730" t="s">
        <v>8245</v>
      </c>
      <c r="J1730">
        <v>1416542400</v>
      </c>
      <c r="K1730">
        <v>1415472953</v>
      </c>
      <c r="L1730" t="b">
        <v>0</v>
      </c>
      <c r="M1730">
        <v>99</v>
      </c>
      <c r="N1730" t="b">
        <v>1</v>
      </c>
      <c r="O1730" t="s">
        <v>8277</v>
      </c>
      <c r="P1730" t="s">
        <v>8321</v>
      </c>
      <c r="Q1730" t="s">
        <v>8343</v>
      </c>
      <c r="R1730" s="13">
        <f t="shared" si="109"/>
        <v>41951.788807870369</v>
      </c>
      <c r="S1730" s="13">
        <f t="shared" si="110"/>
        <v>41964.166666666672</v>
      </c>
      <c r="T1730">
        <f t="shared" si="107"/>
        <v>2014</v>
      </c>
    </row>
    <row r="1731" spans="1:20" ht="43.2" x14ac:dyDescent="0.3">
      <c r="A1731">
        <v>2106</v>
      </c>
      <c r="B1731" s="3" t="s">
        <v>2107</v>
      </c>
      <c r="C1731" s="3" t="s">
        <v>6216</v>
      </c>
      <c r="D1731" s="6">
        <v>2200</v>
      </c>
      <c r="E1731" s="8">
        <v>2355</v>
      </c>
      <c r="F1731" s="9">
        <f t="shared" si="108"/>
        <v>107</v>
      </c>
      <c r="G1731" t="s">
        <v>8218</v>
      </c>
      <c r="H1731" t="s">
        <v>8223</v>
      </c>
      <c r="I1731" t="s">
        <v>8245</v>
      </c>
      <c r="J1731">
        <v>1359176974</v>
      </c>
      <c r="K1731">
        <v>1356584974</v>
      </c>
      <c r="L1731" t="b">
        <v>0</v>
      </c>
      <c r="M1731">
        <v>44</v>
      </c>
      <c r="N1731" t="b">
        <v>1</v>
      </c>
      <c r="O1731" t="s">
        <v>8277</v>
      </c>
      <c r="P1731" t="s">
        <v>8321</v>
      </c>
      <c r="Q1731" t="s">
        <v>8343</v>
      </c>
      <c r="R1731" s="13">
        <f t="shared" si="109"/>
        <v>41270.21497685185</v>
      </c>
      <c r="S1731" s="13">
        <f t="shared" si="110"/>
        <v>41300.21497685185</v>
      </c>
      <c r="T1731">
        <f t="shared" ref="T1731:T1794" si="111">YEAR(R1731)</f>
        <v>2012</v>
      </c>
    </row>
    <row r="1732" spans="1:20" ht="43.2" x14ac:dyDescent="0.3">
      <c r="A1732">
        <v>2107</v>
      </c>
      <c r="B1732" s="3" t="s">
        <v>2108</v>
      </c>
      <c r="C1732" s="3" t="s">
        <v>6217</v>
      </c>
      <c r="D1732" s="6">
        <v>2000</v>
      </c>
      <c r="E1732" s="8">
        <v>2154.66</v>
      </c>
      <c r="F1732" s="9">
        <f t="shared" si="108"/>
        <v>108</v>
      </c>
      <c r="G1732" t="s">
        <v>8218</v>
      </c>
      <c r="H1732" t="s">
        <v>8223</v>
      </c>
      <c r="I1732" t="s">
        <v>8245</v>
      </c>
      <c r="J1732">
        <v>1415815393</v>
      </c>
      <c r="K1732">
        <v>1413997393</v>
      </c>
      <c r="L1732" t="b">
        <v>0</v>
      </c>
      <c r="M1732">
        <v>58</v>
      </c>
      <c r="N1732" t="b">
        <v>1</v>
      </c>
      <c r="O1732" t="s">
        <v>8277</v>
      </c>
      <c r="P1732" t="s">
        <v>8321</v>
      </c>
      <c r="Q1732" t="s">
        <v>8343</v>
      </c>
      <c r="R1732" s="13">
        <f t="shared" si="109"/>
        <v>41934.71056712963</v>
      </c>
      <c r="S1732" s="13">
        <f t="shared" si="110"/>
        <v>41955.752233796295</v>
      </c>
      <c r="T1732">
        <f t="shared" si="111"/>
        <v>2014</v>
      </c>
    </row>
    <row r="1733" spans="1:20" ht="57.6" x14ac:dyDescent="0.3">
      <c r="A1733">
        <v>2108</v>
      </c>
      <c r="B1733" s="3" t="s">
        <v>2109</v>
      </c>
      <c r="C1733" s="3" t="s">
        <v>6218</v>
      </c>
      <c r="D1733" s="6">
        <v>16000</v>
      </c>
      <c r="E1733" s="8">
        <v>17170</v>
      </c>
      <c r="F1733" s="9">
        <f t="shared" si="108"/>
        <v>107</v>
      </c>
      <c r="G1733" t="s">
        <v>8218</v>
      </c>
      <c r="H1733" t="s">
        <v>8223</v>
      </c>
      <c r="I1733" t="s">
        <v>8245</v>
      </c>
      <c r="J1733">
        <v>1347249300</v>
      </c>
      <c r="K1733">
        <v>1344917580</v>
      </c>
      <c r="L1733" t="b">
        <v>0</v>
      </c>
      <c r="M1733">
        <v>191</v>
      </c>
      <c r="N1733" t="b">
        <v>1</v>
      </c>
      <c r="O1733" t="s">
        <v>8277</v>
      </c>
      <c r="P1733" t="s">
        <v>8321</v>
      </c>
      <c r="Q1733" t="s">
        <v>8343</v>
      </c>
      <c r="R1733" s="13">
        <f t="shared" si="109"/>
        <v>41135.175694444442</v>
      </c>
      <c r="S1733" s="13">
        <f t="shared" si="110"/>
        <v>41162.163194444445</v>
      </c>
      <c r="T1733">
        <f t="shared" si="111"/>
        <v>2012</v>
      </c>
    </row>
    <row r="1734" spans="1:20" ht="43.2" x14ac:dyDescent="0.3">
      <c r="A1734">
        <v>2109</v>
      </c>
      <c r="B1734" s="3" t="s">
        <v>2110</v>
      </c>
      <c r="C1734" s="3" t="s">
        <v>6219</v>
      </c>
      <c r="D1734" s="6">
        <v>4000</v>
      </c>
      <c r="E1734" s="8">
        <v>4261</v>
      </c>
      <c r="F1734" s="9">
        <f t="shared" si="108"/>
        <v>107</v>
      </c>
      <c r="G1734" t="s">
        <v>8218</v>
      </c>
      <c r="H1734" t="s">
        <v>8223</v>
      </c>
      <c r="I1734" t="s">
        <v>8245</v>
      </c>
      <c r="J1734">
        <v>1436115617</v>
      </c>
      <c r="K1734">
        <v>1433523617</v>
      </c>
      <c r="L1734" t="b">
        <v>0</v>
      </c>
      <c r="M1734">
        <v>40</v>
      </c>
      <c r="N1734" t="b">
        <v>1</v>
      </c>
      <c r="O1734" t="s">
        <v>8277</v>
      </c>
      <c r="P1734" t="s">
        <v>8321</v>
      </c>
      <c r="Q1734" t="s">
        <v>8343</v>
      </c>
      <c r="R1734" s="13">
        <f t="shared" si="109"/>
        <v>42160.708530092597</v>
      </c>
      <c r="S1734" s="13">
        <f t="shared" si="110"/>
        <v>42190.708530092597</v>
      </c>
      <c r="T1734">
        <f t="shared" si="111"/>
        <v>2015</v>
      </c>
    </row>
    <row r="1735" spans="1:20" ht="28.8" x14ac:dyDescent="0.3">
      <c r="A1735">
        <v>2110</v>
      </c>
      <c r="B1735" s="3" t="s">
        <v>2111</v>
      </c>
      <c r="C1735" s="3" t="s">
        <v>6220</v>
      </c>
      <c r="D1735" s="6">
        <v>2000</v>
      </c>
      <c r="E1735" s="8">
        <v>2007</v>
      </c>
      <c r="F1735" s="9">
        <f t="shared" si="108"/>
        <v>100</v>
      </c>
      <c r="G1735" t="s">
        <v>8218</v>
      </c>
      <c r="H1735" t="s">
        <v>8223</v>
      </c>
      <c r="I1735" t="s">
        <v>8245</v>
      </c>
      <c r="J1735">
        <v>1401253140</v>
      </c>
      <c r="K1735">
        <v>1398873969</v>
      </c>
      <c r="L1735" t="b">
        <v>0</v>
      </c>
      <c r="M1735">
        <v>38</v>
      </c>
      <c r="N1735" t="b">
        <v>1</v>
      </c>
      <c r="O1735" t="s">
        <v>8277</v>
      </c>
      <c r="P1735" t="s">
        <v>8321</v>
      </c>
      <c r="Q1735" t="s">
        <v>8343</v>
      </c>
      <c r="R1735" s="13">
        <f t="shared" si="109"/>
        <v>41759.670937499999</v>
      </c>
      <c r="S1735" s="13">
        <f t="shared" si="110"/>
        <v>41787.207638888889</v>
      </c>
      <c r="T1735">
        <f t="shared" si="111"/>
        <v>2014</v>
      </c>
    </row>
    <row r="1736" spans="1:20" ht="43.2" x14ac:dyDescent="0.3">
      <c r="A1736">
        <v>2111</v>
      </c>
      <c r="B1736" s="3" t="s">
        <v>2112</v>
      </c>
      <c r="C1736" s="3" t="s">
        <v>6221</v>
      </c>
      <c r="D1736" s="6">
        <v>2000</v>
      </c>
      <c r="E1736" s="8">
        <v>2130</v>
      </c>
      <c r="F1736" s="9">
        <f t="shared" si="108"/>
        <v>107</v>
      </c>
      <c r="G1736" t="s">
        <v>8218</v>
      </c>
      <c r="H1736" t="s">
        <v>8223</v>
      </c>
      <c r="I1736" t="s">
        <v>8245</v>
      </c>
      <c r="J1736">
        <v>1313370000</v>
      </c>
      <c r="K1736">
        <v>1307594625</v>
      </c>
      <c r="L1736" t="b">
        <v>0</v>
      </c>
      <c r="M1736">
        <v>39</v>
      </c>
      <c r="N1736" t="b">
        <v>1</v>
      </c>
      <c r="O1736" t="s">
        <v>8277</v>
      </c>
      <c r="P1736" t="s">
        <v>8321</v>
      </c>
      <c r="Q1736" t="s">
        <v>8343</v>
      </c>
      <c r="R1736" s="13">
        <f t="shared" si="109"/>
        <v>40703.197048611109</v>
      </c>
      <c r="S1736" s="13">
        <f t="shared" si="110"/>
        <v>40770.041666666664</v>
      </c>
      <c r="T1736">
        <f t="shared" si="111"/>
        <v>2011</v>
      </c>
    </row>
    <row r="1737" spans="1:20" ht="43.2" x14ac:dyDescent="0.3">
      <c r="A1737">
        <v>2112</v>
      </c>
      <c r="B1737" s="3" t="s">
        <v>2113</v>
      </c>
      <c r="C1737" s="3" t="s">
        <v>6222</v>
      </c>
      <c r="D1737" s="6">
        <v>300</v>
      </c>
      <c r="E1737" s="8">
        <v>300</v>
      </c>
      <c r="F1737" s="9">
        <f t="shared" si="108"/>
        <v>100</v>
      </c>
      <c r="G1737" t="s">
        <v>8218</v>
      </c>
      <c r="H1737" t="s">
        <v>8223</v>
      </c>
      <c r="I1737" t="s">
        <v>8245</v>
      </c>
      <c r="J1737">
        <v>1366064193</v>
      </c>
      <c r="K1737">
        <v>1364854593</v>
      </c>
      <c r="L1737" t="b">
        <v>0</v>
      </c>
      <c r="M1737">
        <v>11</v>
      </c>
      <c r="N1737" t="b">
        <v>1</v>
      </c>
      <c r="O1737" t="s">
        <v>8277</v>
      </c>
      <c r="P1737" t="s">
        <v>8321</v>
      </c>
      <c r="Q1737" t="s">
        <v>8343</v>
      </c>
      <c r="R1737" s="13">
        <f t="shared" si="109"/>
        <v>41365.928159722222</v>
      </c>
      <c r="S1737" s="13">
        <f t="shared" si="110"/>
        <v>41379.928159722222</v>
      </c>
      <c r="T1737">
        <f t="shared" si="111"/>
        <v>2013</v>
      </c>
    </row>
    <row r="1738" spans="1:20" ht="28.8" x14ac:dyDescent="0.3">
      <c r="A1738">
        <v>2113</v>
      </c>
      <c r="B1738" s="3" t="s">
        <v>2114</v>
      </c>
      <c r="C1738" s="3" t="s">
        <v>6223</v>
      </c>
      <c r="D1738" s="6">
        <v>7000</v>
      </c>
      <c r="E1738" s="8">
        <v>7340</v>
      </c>
      <c r="F1738" s="9">
        <f t="shared" si="108"/>
        <v>105</v>
      </c>
      <c r="G1738" t="s">
        <v>8218</v>
      </c>
      <c r="H1738" t="s">
        <v>8223</v>
      </c>
      <c r="I1738" t="s">
        <v>8245</v>
      </c>
      <c r="J1738">
        <v>1411505176</v>
      </c>
      <c r="K1738">
        <v>1408481176</v>
      </c>
      <c r="L1738" t="b">
        <v>0</v>
      </c>
      <c r="M1738">
        <v>107</v>
      </c>
      <c r="N1738" t="b">
        <v>1</v>
      </c>
      <c r="O1738" t="s">
        <v>8277</v>
      </c>
      <c r="P1738" t="s">
        <v>8321</v>
      </c>
      <c r="Q1738" t="s">
        <v>8343</v>
      </c>
      <c r="R1738" s="13">
        <f t="shared" si="109"/>
        <v>41870.86546296296</v>
      </c>
      <c r="S1738" s="13">
        <f t="shared" si="110"/>
        <v>41905.86546296296</v>
      </c>
      <c r="T1738">
        <f t="shared" si="111"/>
        <v>2014</v>
      </c>
    </row>
    <row r="1739" spans="1:20" ht="43.2" x14ac:dyDescent="0.3">
      <c r="A1739">
        <v>2114</v>
      </c>
      <c r="B1739" s="3" t="s">
        <v>2115</v>
      </c>
      <c r="C1739" s="3" t="s">
        <v>6224</v>
      </c>
      <c r="D1739" s="6">
        <v>5000</v>
      </c>
      <c r="E1739" s="8">
        <v>5235</v>
      </c>
      <c r="F1739" s="9">
        <f t="shared" si="108"/>
        <v>105</v>
      </c>
      <c r="G1739" t="s">
        <v>8218</v>
      </c>
      <c r="H1739" t="s">
        <v>8223</v>
      </c>
      <c r="I1739" t="s">
        <v>8245</v>
      </c>
      <c r="J1739">
        <v>1291870740</v>
      </c>
      <c r="K1739">
        <v>1286480070</v>
      </c>
      <c r="L1739" t="b">
        <v>0</v>
      </c>
      <c r="M1739">
        <v>147</v>
      </c>
      <c r="N1739" t="b">
        <v>1</v>
      </c>
      <c r="O1739" t="s">
        <v>8277</v>
      </c>
      <c r="P1739" t="s">
        <v>8321</v>
      </c>
      <c r="Q1739" t="s">
        <v>8343</v>
      </c>
      <c r="R1739" s="13">
        <f t="shared" si="109"/>
        <v>40458.815625000003</v>
      </c>
      <c r="S1739" s="13">
        <f t="shared" si="110"/>
        <v>40521.207638888889</v>
      </c>
      <c r="T1739">
        <f t="shared" si="111"/>
        <v>2010</v>
      </c>
    </row>
    <row r="1740" spans="1:20" ht="43.2" x14ac:dyDescent="0.3">
      <c r="A1740">
        <v>2115</v>
      </c>
      <c r="B1740" s="3" t="s">
        <v>2116</v>
      </c>
      <c r="C1740" s="3" t="s">
        <v>6225</v>
      </c>
      <c r="D1740" s="6">
        <v>1500</v>
      </c>
      <c r="E1740" s="8">
        <v>3385</v>
      </c>
      <c r="F1740" s="9">
        <f t="shared" si="108"/>
        <v>226</v>
      </c>
      <c r="G1740" t="s">
        <v>8218</v>
      </c>
      <c r="H1740" t="s">
        <v>8223</v>
      </c>
      <c r="I1740" t="s">
        <v>8245</v>
      </c>
      <c r="J1740">
        <v>1298167001</v>
      </c>
      <c r="K1740">
        <v>1295575001</v>
      </c>
      <c r="L1740" t="b">
        <v>0</v>
      </c>
      <c r="M1740">
        <v>36</v>
      </c>
      <c r="N1740" t="b">
        <v>1</v>
      </c>
      <c r="O1740" t="s">
        <v>8277</v>
      </c>
      <c r="P1740" t="s">
        <v>8321</v>
      </c>
      <c r="Q1740" t="s">
        <v>8343</v>
      </c>
      <c r="R1740" s="13">
        <f t="shared" si="109"/>
        <v>40564.081030092595</v>
      </c>
      <c r="S1740" s="13">
        <f t="shared" si="110"/>
        <v>40594.081030092595</v>
      </c>
      <c r="T1740">
        <f t="shared" si="111"/>
        <v>2011</v>
      </c>
    </row>
    <row r="1741" spans="1:20" ht="43.2" x14ac:dyDescent="0.3">
      <c r="A1741">
        <v>2116</v>
      </c>
      <c r="B1741" s="3" t="s">
        <v>2117</v>
      </c>
      <c r="C1741" s="3" t="s">
        <v>6226</v>
      </c>
      <c r="D1741" s="6">
        <v>48000</v>
      </c>
      <c r="E1741" s="8">
        <v>48434</v>
      </c>
      <c r="F1741" s="9">
        <f t="shared" si="108"/>
        <v>101</v>
      </c>
      <c r="G1741" t="s">
        <v>8218</v>
      </c>
      <c r="H1741" t="s">
        <v>8223</v>
      </c>
      <c r="I1741" t="s">
        <v>8245</v>
      </c>
      <c r="J1741">
        <v>1349203203</v>
      </c>
      <c r="K1741">
        <v>1345056003</v>
      </c>
      <c r="L1741" t="b">
        <v>0</v>
      </c>
      <c r="M1741">
        <v>92</v>
      </c>
      <c r="N1741" t="b">
        <v>1</v>
      </c>
      <c r="O1741" t="s">
        <v>8277</v>
      </c>
      <c r="P1741" t="s">
        <v>8321</v>
      </c>
      <c r="Q1741" t="s">
        <v>8343</v>
      </c>
      <c r="R1741" s="13">
        <f t="shared" si="109"/>
        <v>41136.777812500004</v>
      </c>
      <c r="S1741" s="13">
        <f t="shared" si="110"/>
        <v>41184.777812500004</v>
      </c>
      <c r="T1741">
        <f t="shared" si="111"/>
        <v>2012</v>
      </c>
    </row>
    <row r="1742" spans="1:20" ht="43.2" x14ac:dyDescent="0.3">
      <c r="A1742">
        <v>2117</v>
      </c>
      <c r="B1742" s="3" t="s">
        <v>2118</v>
      </c>
      <c r="C1742" s="3" t="s">
        <v>6227</v>
      </c>
      <c r="D1742" s="6">
        <v>1200</v>
      </c>
      <c r="E1742" s="8">
        <v>1773</v>
      </c>
      <c r="F1742" s="9">
        <f t="shared" si="108"/>
        <v>148</v>
      </c>
      <c r="G1742" t="s">
        <v>8218</v>
      </c>
      <c r="H1742" t="s">
        <v>8223</v>
      </c>
      <c r="I1742" t="s">
        <v>8245</v>
      </c>
      <c r="J1742">
        <v>1445921940</v>
      </c>
      <c r="K1742">
        <v>1444699549</v>
      </c>
      <c r="L1742" t="b">
        <v>0</v>
      </c>
      <c r="M1742">
        <v>35</v>
      </c>
      <c r="N1742" t="b">
        <v>1</v>
      </c>
      <c r="O1742" t="s">
        <v>8277</v>
      </c>
      <c r="P1742" t="s">
        <v>8321</v>
      </c>
      <c r="Q1742" t="s">
        <v>8343</v>
      </c>
      <c r="R1742" s="13">
        <f t="shared" si="109"/>
        <v>42290.059594907405</v>
      </c>
      <c r="S1742" s="13">
        <f t="shared" si="110"/>
        <v>42304.207638888889</v>
      </c>
      <c r="T1742">
        <f t="shared" si="111"/>
        <v>2015</v>
      </c>
    </row>
    <row r="1743" spans="1:20" ht="28.8" x14ac:dyDescent="0.3">
      <c r="A1743">
        <v>2118</v>
      </c>
      <c r="B1743" s="3" t="s">
        <v>2119</v>
      </c>
      <c r="C1743" s="3" t="s">
        <v>6228</v>
      </c>
      <c r="D1743" s="6">
        <v>1000</v>
      </c>
      <c r="E1743" s="8">
        <v>1346.11</v>
      </c>
      <c r="F1743" s="9">
        <f t="shared" si="108"/>
        <v>135</v>
      </c>
      <c r="G1743" t="s">
        <v>8218</v>
      </c>
      <c r="H1743" t="s">
        <v>8223</v>
      </c>
      <c r="I1743" t="s">
        <v>8245</v>
      </c>
      <c r="J1743">
        <v>1311538136</v>
      </c>
      <c r="K1743">
        <v>1308946136</v>
      </c>
      <c r="L1743" t="b">
        <v>0</v>
      </c>
      <c r="M1743">
        <v>17</v>
      </c>
      <c r="N1743" t="b">
        <v>1</v>
      </c>
      <c r="O1743" t="s">
        <v>8277</v>
      </c>
      <c r="P1743" t="s">
        <v>8321</v>
      </c>
      <c r="Q1743" t="s">
        <v>8335</v>
      </c>
      <c r="R1743" s="13">
        <f t="shared" si="109"/>
        <v>40718.839537037034</v>
      </c>
      <c r="S1743" s="13">
        <f t="shared" si="110"/>
        <v>40748.839537037034</v>
      </c>
      <c r="T1743">
        <f t="shared" si="111"/>
        <v>2011</v>
      </c>
    </row>
    <row r="1744" spans="1:20" ht="43.2" x14ac:dyDescent="0.3">
      <c r="A1744">
        <v>2119</v>
      </c>
      <c r="B1744" s="3" t="s">
        <v>2120</v>
      </c>
      <c r="C1744" s="3" t="s">
        <v>6229</v>
      </c>
      <c r="D1744" s="6">
        <v>2000</v>
      </c>
      <c r="E1744" s="8">
        <v>2015</v>
      </c>
      <c r="F1744" s="9">
        <f t="shared" si="108"/>
        <v>101</v>
      </c>
      <c r="G1744" t="s">
        <v>8218</v>
      </c>
      <c r="H1744" t="s">
        <v>8223</v>
      </c>
      <c r="I1744" t="s">
        <v>8245</v>
      </c>
      <c r="J1744">
        <v>1345086445</v>
      </c>
      <c r="K1744">
        <v>1342494445</v>
      </c>
      <c r="L1744" t="b">
        <v>0</v>
      </c>
      <c r="M1744">
        <v>22</v>
      </c>
      <c r="N1744" t="b">
        <v>1</v>
      </c>
      <c r="O1744" t="s">
        <v>8277</v>
      </c>
      <c r="P1744" t="s">
        <v>8321</v>
      </c>
      <c r="Q1744" t="s">
        <v>8335</v>
      </c>
      <c r="R1744" s="13">
        <f t="shared" si="109"/>
        <v>41107.130150462966</v>
      </c>
      <c r="S1744" s="13">
        <f t="shared" si="110"/>
        <v>41137.130150462966</v>
      </c>
      <c r="T1744">
        <f t="shared" si="111"/>
        <v>2012</v>
      </c>
    </row>
    <row r="1745" spans="1:20" ht="43.2" x14ac:dyDescent="0.3">
      <c r="A1745">
        <v>2120</v>
      </c>
      <c r="B1745" s="3" t="s">
        <v>2121</v>
      </c>
      <c r="C1745" s="3" t="s">
        <v>6230</v>
      </c>
      <c r="D1745" s="6">
        <v>8000</v>
      </c>
      <c r="E1745" s="8">
        <v>8070.43</v>
      </c>
      <c r="F1745" s="9">
        <f t="shared" si="108"/>
        <v>101</v>
      </c>
      <c r="G1745" t="s">
        <v>8218</v>
      </c>
      <c r="H1745" t="s">
        <v>8223</v>
      </c>
      <c r="I1745" t="s">
        <v>8245</v>
      </c>
      <c r="J1745">
        <v>1388617736</v>
      </c>
      <c r="K1745">
        <v>1384384136</v>
      </c>
      <c r="L1745" t="b">
        <v>0</v>
      </c>
      <c r="M1745">
        <v>69</v>
      </c>
      <c r="N1745" t="b">
        <v>1</v>
      </c>
      <c r="O1745" t="s">
        <v>8277</v>
      </c>
      <c r="P1745" t="s">
        <v>8321</v>
      </c>
      <c r="Q1745" t="s">
        <v>8335</v>
      </c>
      <c r="R1745" s="13">
        <f t="shared" si="109"/>
        <v>41591.964537037034</v>
      </c>
      <c r="S1745" s="13">
        <f t="shared" si="110"/>
        <v>41640.964537037034</v>
      </c>
      <c r="T1745">
        <f t="shared" si="111"/>
        <v>2013</v>
      </c>
    </row>
    <row r="1746" spans="1:20" ht="28.8" x14ac:dyDescent="0.3">
      <c r="A1746">
        <v>2161</v>
      </c>
      <c r="B1746" s="3" t="s">
        <v>2162</v>
      </c>
      <c r="C1746" s="3" t="s">
        <v>6271</v>
      </c>
      <c r="D1746" s="6">
        <v>400</v>
      </c>
      <c r="E1746" s="8">
        <v>463</v>
      </c>
      <c r="F1746" s="9">
        <f t="shared" si="108"/>
        <v>116</v>
      </c>
      <c r="G1746" t="s">
        <v>8218</v>
      </c>
      <c r="H1746" t="s">
        <v>8223</v>
      </c>
      <c r="I1746" t="s">
        <v>8245</v>
      </c>
      <c r="J1746">
        <v>1443040059</v>
      </c>
      <c r="K1746">
        <v>1440448059</v>
      </c>
      <c r="L1746" t="b">
        <v>0</v>
      </c>
      <c r="M1746">
        <v>13</v>
      </c>
      <c r="N1746" t="b">
        <v>1</v>
      </c>
      <c r="O1746" t="s">
        <v>8274</v>
      </c>
      <c r="P1746" t="s">
        <v>8321</v>
      </c>
      <c r="Q1746" t="s">
        <v>8335</v>
      </c>
      <c r="R1746" s="13">
        <f t="shared" si="109"/>
        <v>42240.852534722217</v>
      </c>
      <c r="S1746" s="13">
        <f t="shared" si="110"/>
        <v>42270.852534722217</v>
      </c>
      <c r="T1746">
        <f t="shared" si="111"/>
        <v>2015</v>
      </c>
    </row>
    <row r="1747" spans="1:20" ht="43.2" x14ac:dyDescent="0.3">
      <c r="A1747">
        <v>2162</v>
      </c>
      <c r="B1747" s="3" t="s">
        <v>2163</v>
      </c>
      <c r="C1747" s="3" t="s">
        <v>6272</v>
      </c>
      <c r="D1747" s="6">
        <v>4500</v>
      </c>
      <c r="E1747" s="8">
        <v>5052</v>
      </c>
      <c r="F1747" s="9">
        <f t="shared" si="108"/>
        <v>112</v>
      </c>
      <c r="G1747" t="s">
        <v>8218</v>
      </c>
      <c r="H1747" t="s">
        <v>8223</v>
      </c>
      <c r="I1747" t="s">
        <v>8245</v>
      </c>
      <c r="J1747">
        <v>1406226191</v>
      </c>
      <c r="K1747">
        <v>1403547791</v>
      </c>
      <c r="L1747" t="b">
        <v>0</v>
      </c>
      <c r="M1747">
        <v>58</v>
      </c>
      <c r="N1747" t="b">
        <v>1</v>
      </c>
      <c r="O1747" t="s">
        <v>8274</v>
      </c>
      <c r="P1747" t="s">
        <v>8321</v>
      </c>
      <c r="Q1747" t="s">
        <v>8335</v>
      </c>
      <c r="R1747" s="13">
        <f t="shared" si="109"/>
        <v>41813.766099537039</v>
      </c>
      <c r="S1747" s="13">
        <f t="shared" si="110"/>
        <v>41844.766099537039</v>
      </c>
      <c r="T1747">
        <f t="shared" si="111"/>
        <v>2014</v>
      </c>
    </row>
    <row r="1748" spans="1:20" ht="43.2" x14ac:dyDescent="0.3">
      <c r="A1748">
        <v>2163</v>
      </c>
      <c r="B1748" s="3" t="s">
        <v>2164</v>
      </c>
      <c r="C1748" s="3" t="s">
        <v>6273</v>
      </c>
      <c r="D1748" s="6">
        <v>2500</v>
      </c>
      <c r="E1748" s="8">
        <v>3305</v>
      </c>
      <c r="F1748" s="9">
        <f t="shared" si="108"/>
        <v>132</v>
      </c>
      <c r="G1748" t="s">
        <v>8218</v>
      </c>
      <c r="H1748" t="s">
        <v>8223</v>
      </c>
      <c r="I1748" t="s">
        <v>8245</v>
      </c>
      <c r="J1748">
        <v>1433735400</v>
      </c>
      <c r="K1748">
        <v>1429306520</v>
      </c>
      <c r="L1748" t="b">
        <v>0</v>
      </c>
      <c r="M1748">
        <v>44</v>
      </c>
      <c r="N1748" t="b">
        <v>1</v>
      </c>
      <c r="O1748" t="s">
        <v>8274</v>
      </c>
      <c r="P1748" t="s">
        <v>8321</v>
      </c>
      <c r="Q1748" t="s">
        <v>8335</v>
      </c>
      <c r="R1748" s="13">
        <f t="shared" si="109"/>
        <v>42111.899537037039</v>
      </c>
      <c r="S1748" s="13">
        <f t="shared" si="110"/>
        <v>42163.159722222219</v>
      </c>
      <c r="T1748">
        <f t="shared" si="111"/>
        <v>2015</v>
      </c>
    </row>
    <row r="1749" spans="1:20" ht="28.8" x14ac:dyDescent="0.3">
      <c r="A1749">
        <v>2164</v>
      </c>
      <c r="B1749" s="3" t="s">
        <v>2165</v>
      </c>
      <c r="C1749" s="3" t="s">
        <v>6274</v>
      </c>
      <c r="D1749" s="6">
        <v>5500</v>
      </c>
      <c r="E1749" s="8">
        <v>5645</v>
      </c>
      <c r="F1749" s="9">
        <f t="shared" si="108"/>
        <v>103</v>
      </c>
      <c r="G1749" t="s">
        <v>8218</v>
      </c>
      <c r="H1749" t="s">
        <v>8223</v>
      </c>
      <c r="I1749" t="s">
        <v>8245</v>
      </c>
      <c r="J1749">
        <v>1466827140</v>
      </c>
      <c r="K1749">
        <v>1464196414</v>
      </c>
      <c r="L1749" t="b">
        <v>0</v>
      </c>
      <c r="M1749">
        <v>83</v>
      </c>
      <c r="N1749" t="b">
        <v>1</v>
      </c>
      <c r="O1749" t="s">
        <v>8274</v>
      </c>
      <c r="P1749" t="s">
        <v>8321</v>
      </c>
      <c r="Q1749" t="s">
        <v>8335</v>
      </c>
      <c r="R1749" s="13">
        <f t="shared" si="109"/>
        <v>42515.71775462963</v>
      </c>
      <c r="S1749" s="13">
        <f t="shared" si="110"/>
        <v>42546.165972222225</v>
      </c>
      <c r="T1749">
        <f t="shared" si="111"/>
        <v>2016</v>
      </c>
    </row>
    <row r="1750" spans="1:20" ht="57.6" x14ac:dyDescent="0.3">
      <c r="A1750">
        <v>2166</v>
      </c>
      <c r="B1750" s="3" t="s">
        <v>2167</v>
      </c>
      <c r="C1750" s="3" t="s">
        <v>6276</v>
      </c>
      <c r="D1750" s="6">
        <v>2000</v>
      </c>
      <c r="E1750" s="8">
        <v>2932</v>
      </c>
      <c r="F1750" s="9">
        <f t="shared" si="108"/>
        <v>147</v>
      </c>
      <c r="G1750" t="s">
        <v>8218</v>
      </c>
      <c r="H1750" t="s">
        <v>8223</v>
      </c>
      <c r="I1750" t="s">
        <v>8245</v>
      </c>
      <c r="J1750">
        <v>1417813618</v>
      </c>
      <c r="K1750">
        <v>1413922018</v>
      </c>
      <c r="L1750" t="b">
        <v>0</v>
      </c>
      <c r="M1750">
        <v>32</v>
      </c>
      <c r="N1750" t="b">
        <v>1</v>
      </c>
      <c r="O1750" t="s">
        <v>8274</v>
      </c>
      <c r="P1750" t="s">
        <v>8321</v>
      </c>
      <c r="Q1750" t="s">
        <v>8335</v>
      </c>
      <c r="R1750" s="13">
        <f t="shared" si="109"/>
        <v>41933.838171296295</v>
      </c>
      <c r="S1750" s="13">
        <f t="shared" si="110"/>
        <v>41978.879837962959</v>
      </c>
      <c r="T1750">
        <f t="shared" si="111"/>
        <v>2014</v>
      </c>
    </row>
    <row r="1751" spans="1:20" ht="28.8" x14ac:dyDescent="0.3">
      <c r="A1751">
        <v>2167</v>
      </c>
      <c r="B1751" s="3" t="s">
        <v>2168</v>
      </c>
      <c r="C1751" s="3" t="s">
        <v>6277</v>
      </c>
      <c r="D1751" s="6">
        <v>150</v>
      </c>
      <c r="E1751" s="8">
        <v>180</v>
      </c>
      <c r="F1751" s="9">
        <f t="shared" si="108"/>
        <v>120</v>
      </c>
      <c r="G1751" t="s">
        <v>8218</v>
      </c>
      <c r="H1751" t="s">
        <v>8223</v>
      </c>
      <c r="I1751" t="s">
        <v>8245</v>
      </c>
      <c r="J1751">
        <v>1347672937</v>
      </c>
      <c r="K1751">
        <v>1346463337</v>
      </c>
      <c r="L1751" t="b">
        <v>0</v>
      </c>
      <c r="M1751">
        <v>8</v>
      </c>
      <c r="N1751" t="b">
        <v>1</v>
      </c>
      <c r="O1751" t="s">
        <v>8274</v>
      </c>
      <c r="P1751" t="s">
        <v>8321</v>
      </c>
      <c r="Q1751" t="s">
        <v>8335</v>
      </c>
      <c r="R1751" s="13">
        <f t="shared" si="109"/>
        <v>41153.066400462965</v>
      </c>
      <c r="S1751" s="13">
        <f t="shared" si="110"/>
        <v>41167.066400462965</v>
      </c>
      <c r="T1751">
        <f t="shared" si="111"/>
        <v>2012</v>
      </c>
    </row>
    <row r="1752" spans="1:20" ht="28.8" x14ac:dyDescent="0.3">
      <c r="A1752">
        <v>2168</v>
      </c>
      <c r="B1752" s="3" t="s">
        <v>2169</v>
      </c>
      <c r="C1752" s="3" t="s">
        <v>6278</v>
      </c>
      <c r="D1752" s="6">
        <v>18000</v>
      </c>
      <c r="E1752" s="8">
        <v>21884.69</v>
      </c>
      <c r="F1752" s="9">
        <f t="shared" si="108"/>
        <v>122</v>
      </c>
      <c r="G1752" t="s">
        <v>8218</v>
      </c>
      <c r="H1752" t="s">
        <v>8223</v>
      </c>
      <c r="I1752" t="s">
        <v>8245</v>
      </c>
      <c r="J1752">
        <v>1486702800</v>
      </c>
      <c r="K1752">
        <v>1484058261</v>
      </c>
      <c r="L1752" t="b">
        <v>0</v>
      </c>
      <c r="M1752">
        <v>340</v>
      </c>
      <c r="N1752" t="b">
        <v>1</v>
      </c>
      <c r="O1752" t="s">
        <v>8274</v>
      </c>
      <c r="P1752" t="s">
        <v>8321</v>
      </c>
      <c r="Q1752" t="s">
        <v>8335</v>
      </c>
      <c r="R1752" s="13">
        <f t="shared" si="109"/>
        <v>42745.600243055553</v>
      </c>
      <c r="S1752" s="13">
        <f t="shared" si="110"/>
        <v>42776.208333333328</v>
      </c>
      <c r="T1752">
        <f t="shared" si="111"/>
        <v>2017</v>
      </c>
    </row>
    <row r="1753" spans="1:20" ht="57.6" x14ac:dyDescent="0.3">
      <c r="A1753">
        <v>2169</v>
      </c>
      <c r="B1753" s="3" t="s">
        <v>2170</v>
      </c>
      <c r="C1753" s="3" t="s">
        <v>6279</v>
      </c>
      <c r="D1753" s="6">
        <v>153</v>
      </c>
      <c r="E1753" s="8">
        <v>153</v>
      </c>
      <c r="F1753" s="9">
        <f t="shared" si="108"/>
        <v>100</v>
      </c>
      <c r="G1753" t="s">
        <v>8218</v>
      </c>
      <c r="H1753" t="s">
        <v>8223</v>
      </c>
      <c r="I1753" t="s">
        <v>8245</v>
      </c>
      <c r="J1753">
        <v>1488473351</v>
      </c>
      <c r="K1753">
        <v>1488214151</v>
      </c>
      <c r="L1753" t="b">
        <v>0</v>
      </c>
      <c r="M1753">
        <v>7</v>
      </c>
      <c r="N1753" t="b">
        <v>1</v>
      </c>
      <c r="O1753" t="s">
        <v>8274</v>
      </c>
      <c r="P1753" t="s">
        <v>8321</v>
      </c>
      <c r="Q1753" t="s">
        <v>8335</v>
      </c>
      <c r="R1753" s="13">
        <f t="shared" si="109"/>
        <v>42793.700821759259</v>
      </c>
      <c r="S1753" s="13">
        <f t="shared" si="110"/>
        <v>42796.700821759259</v>
      </c>
      <c r="T1753">
        <f t="shared" si="111"/>
        <v>2017</v>
      </c>
    </row>
    <row r="1754" spans="1:20" ht="43.2" x14ac:dyDescent="0.3">
      <c r="A1754">
        <v>2170</v>
      </c>
      <c r="B1754" s="3" t="s">
        <v>2171</v>
      </c>
      <c r="C1754" s="3" t="s">
        <v>6280</v>
      </c>
      <c r="D1754" s="6">
        <v>350</v>
      </c>
      <c r="E1754" s="8">
        <v>633</v>
      </c>
      <c r="F1754" s="9">
        <f t="shared" si="108"/>
        <v>181</v>
      </c>
      <c r="G1754" t="s">
        <v>8218</v>
      </c>
      <c r="H1754" t="s">
        <v>8223</v>
      </c>
      <c r="I1754" t="s">
        <v>8245</v>
      </c>
      <c r="J1754">
        <v>1440266422</v>
      </c>
      <c r="K1754">
        <v>1436810422</v>
      </c>
      <c r="L1754" t="b">
        <v>0</v>
      </c>
      <c r="M1754">
        <v>19</v>
      </c>
      <c r="N1754" t="b">
        <v>1</v>
      </c>
      <c r="O1754" t="s">
        <v>8274</v>
      </c>
      <c r="P1754" t="s">
        <v>8321</v>
      </c>
      <c r="Q1754" t="s">
        <v>8335</v>
      </c>
      <c r="R1754" s="13">
        <f t="shared" si="109"/>
        <v>42198.750254629631</v>
      </c>
      <c r="S1754" s="13">
        <f t="shared" si="110"/>
        <v>42238.750254629631</v>
      </c>
      <c r="T1754">
        <f t="shared" si="111"/>
        <v>2015</v>
      </c>
    </row>
    <row r="1755" spans="1:20" ht="43.2" x14ac:dyDescent="0.3">
      <c r="A1755">
        <v>2171</v>
      </c>
      <c r="B1755" s="3" t="s">
        <v>2172</v>
      </c>
      <c r="C1755" s="3" t="s">
        <v>6281</v>
      </c>
      <c r="D1755" s="6">
        <v>4000</v>
      </c>
      <c r="E1755" s="8">
        <v>4243</v>
      </c>
      <c r="F1755" s="9">
        <f t="shared" si="108"/>
        <v>106</v>
      </c>
      <c r="G1755" t="s">
        <v>8218</v>
      </c>
      <c r="H1755" t="s">
        <v>8223</v>
      </c>
      <c r="I1755" t="s">
        <v>8245</v>
      </c>
      <c r="J1755">
        <v>1434949200</v>
      </c>
      <c r="K1755">
        <v>1431903495</v>
      </c>
      <c r="L1755" t="b">
        <v>0</v>
      </c>
      <c r="M1755">
        <v>47</v>
      </c>
      <c r="N1755" t="b">
        <v>1</v>
      </c>
      <c r="O1755" t="s">
        <v>8274</v>
      </c>
      <c r="P1755" t="s">
        <v>8321</v>
      </c>
      <c r="Q1755" t="s">
        <v>8335</v>
      </c>
      <c r="R1755" s="13">
        <f t="shared" si="109"/>
        <v>42141.95711805555</v>
      </c>
      <c r="S1755" s="13">
        <f t="shared" si="110"/>
        <v>42177.208333333328</v>
      </c>
      <c r="T1755">
        <f t="shared" si="111"/>
        <v>2015</v>
      </c>
    </row>
    <row r="1756" spans="1:20" ht="43.2" x14ac:dyDescent="0.3">
      <c r="A1756">
        <v>2172</v>
      </c>
      <c r="B1756" s="3" t="s">
        <v>2173</v>
      </c>
      <c r="C1756" s="3" t="s">
        <v>6282</v>
      </c>
      <c r="D1756" s="6">
        <v>1000</v>
      </c>
      <c r="E1756" s="8">
        <v>1000</v>
      </c>
      <c r="F1756" s="9">
        <f t="shared" si="108"/>
        <v>100</v>
      </c>
      <c r="G1756" t="s">
        <v>8218</v>
      </c>
      <c r="H1756" t="s">
        <v>8223</v>
      </c>
      <c r="I1756" t="s">
        <v>8245</v>
      </c>
      <c r="J1756">
        <v>1429365320</v>
      </c>
      <c r="K1756">
        <v>1426773320</v>
      </c>
      <c r="L1756" t="b">
        <v>0</v>
      </c>
      <c r="M1756">
        <v>13</v>
      </c>
      <c r="N1756" t="b">
        <v>1</v>
      </c>
      <c r="O1756" t="s">
        <v>8274</v>
      </c>
      <c r="P1756" t="s">
        <v>8321</v>
      </c>
      <c r="Q1756" t="s">
        <v>8335</v>
      </c>
      <c r="R1756" s="13">
        <f t="shared" si="109"/>
        <v>42082.580092592587</v>
      </c>
      <c r="S1756" s="13">
        <f t="shared" si="110"/>
        <v>42112.580092592587</v>
      </c>
      <c r="T1756">
        <f t="shared" si="111"/>
        <v>2015</v>
      </c>
    </row>
    <row r="1757" spans="1:20" ht="43.2" x14ac:dyDescent="0.3">
      <c r="A1757">
        <v>2173</v>
      </c>
      <c r="B1757" s="3" t="s">
        <v>2174</v>
      </c>
      <c r="C1757" s="3" t="s">
        <v>6283</v>
      </c>
      <c r="D1757" s="6">
        <v>4200</v>
      </c>
      <c r="E1757" s="8">
        <v>5331</v>
      </c>
      <c r="F1757" s="9">
        <f t="shared" si="108"/>
        <v>127</v>
      </c>
      <c r="G1757" t="s">
        <v>8218</v>
      </c>
      <c r="H1757" t="s">
        <v>8223</v>
      </c>
      <c r="I1757" t="s">
        <v>8245</v>
      </c>
      <c r="J1757">
        <v>1378785540</v>
      </c>
      <c r="K1757">
        <v>1376066243</v>
      </c>
      <c r="L1757" t="b">
        <v>0</v>
      </c>
      <c r="M1757">
        <v>90</v>
      </c>
      <c r="N1757" t="b">
        <v>1</v>
      </c>
      <c r="O1757" t="s">
        <v>8274</v>
      </c>
      <c r="P1757" t="s">
        <v>8321</v>
      </c>
      <c r="Q1757" t="s">
        <v>8335</v>
      </c>
      <c r="R1757" s="13">
        <f t="shared" si="109"/>
        <v>41495.692627314813</v>
      </c>
      <c r="S1757" s="13">
        <f t="shared" si="110"/>
        <v>41527.165972222225</v>
      </c>
      <c r="T1757">
        <f t="shared" si="111"/>
        <v>2013</v>
      </c>
    </row>
    <row r="1758" spans="1:20" ht="43.2" x14ac:dyDescent="0.3">
      <c r="A1758">
        <v>2175</v>
      </c>
      <c r="B1758" s="3" t="s">
        <v>2176</v>
      </c>
      <c r="C1758" s="3" t="s">
        <v>6285</v>
      </c>
      <c r="D1758" s="6">
        <v>700</v>
      </c>
      <c r="E1758" s="8">
        <v>1750</v>
      </c>
      <c r="F1758" s="9">
        <f t="shared" si="108"/>
        <v>250</v>
      </c>
      <c r="G1758" t="s">
        <v>8218</v>
      </c>
      <c r="H1758" t="s">
        <v>8223</v>
      </c>
      <c r="I1758" t="s">
        <v>8245</v>
      </c>
      <c r="J1758">
        <v>1469059986</v>
      </c>
      <c r="K1758">
        <v>1468455186</v>
      </c>
      <c r="L1758" t="b">
        <v>0</v>
      </c>
      <c r="M1758">
        <v>26</v>
      </c>
      <c r="N1758" t="b">
        <v>1</v>
      </c>
      <c r="O1758" t="s">
        <v>8274</v>
      </c>
      <c r="P1758" t="s">
        <v>8321</v>
      </c>
      <c r="Q1758" t="s">
        <v>8335</v>
      </c>
      <c r="R1758" s="13">
        <f t="shared" si="109"/>
        <v>42565.009097222224</v>
      </c>
      <c r="S1758" s="13">
        <f t="shared" si="110"/>
        <v>42572.009097222224</v>
      </c>
      <c r="T1758">
        <f t="shared" si="111"/>
        <v>2016</v>
      </c>
    </row>
    <row r="1759" spans="1:20" ht="43.2" x14ac:dyDescent="0.3">
      <c r="A1759">
        <v>2176</v>
      </c>
      <c r="B1759" s="3" t="s">
        <v>2177</v>
      </c>
      <c r="C1759" s="3" t="s">
        <v>6286</v>
      </c>
      <c r="D1759" s="6">
        <v>5000</v>
      </c>
      <c r="E1759" s="8">
        <v>6301</v>
      </c>
      <c r="F1759" s="9">
        <f t="shared" si="108"/>
        <v>126</v>
      </c>
      <c r="G1759" t="s">
        <v>8218</v>
      </c>
      <c r="H1759" t="s">
        <v>8223</v>
      </c>
      <c r="I1759" t="s">
        <v>8245</v>
      </c>
      <c r="J1759">
        <v>1430579509</v>
      </c>
      <c r="K1759">
        <v>1427987509</v>
      </c>
      <c r="L1759" t="b">
        <v>0</v>
      </c>
      <c r="M1759">
        <v>71</v>
      </c>
      <c r="N1759" t="b">
        <v>1</v>
      </c>
      <c r="O1759" t="s">
        <v>8274</v>
      </c>
      <c r="P1759" t="s">
        <v>8321</v>
      </c>
      <c r="Q1759" t="s">
        <v>8335</v>
      </c>
      <c r="R1759" s="13">
        <f t="shared" si="109"/>
        <v>42096.633206018523</v>
      </c>
      <c r="S1759" s="13">
        <f t="shared" si="110"/>
        <v>42126.633206018523</v>
      </c>
      <c r="T1759">
        <f t="shared" si="111"/>
        <v>2015</v>
      </c>
    </row>
    <row r="1760" spans="1:20" ht="72" x14ac:dyDescent="0.3">
      <c r="A1760">
        <v>2177</v>
      </c>
      <c r="B1760" s="3" t="s">
        <v>2178</v>
      </c>
      <c r="C1760" s="3" t="s">
        <v>6287</v>
      </c>
      <c r="D1760" s="6">
        <v>2500</v>
      </c>
      <c r="E1760" s="8">
        <v>2503</v>
      </c>
      <c r="F1760" s="9">
        <f t="shared" si="108"/>
        <v>100</v>
      </c>
      <c r="G1760" t="s">
        <v>8218</v>
      </c>
      <c r="H1760" t="s">
        <v>8223</v>
      </c>
      <c r="I1760" t="s">
        <v>8245</v>
      </c>
      <c r="J1760">
        <v>1465192867</v>
      </c>
      <c r="K1760">
        <v>1463032867</v>
      </c>
      <c r="L1760" t="b">
        <v>0</v>
      </c>
      <c r="M1760">
        <v>38</v>
      </c>
      <c r="N1760" t="b">
        <v>1</v>
      </c>
      <c r="O1760" t="s">
        <v>8274</v>
      </c>
      <c r="P1760" t="s">
        <v>8321</v>
      </c>
      <c r="Q1760" t="s">
        <v>8335</v>
      </c>
      <c r="R1760" s="13">
        <f t="shared" si="109"/>
        <v>42502.250775462962</v>
      </c>
      <c r="S1760" s="13">
        <f t="shared" si="110"/>
        <v>42527.250775462962</v>
      </c>
      <c r="T1760">
        <f t="shared" si="111"/>
        <v>2016</v>
      </c>
    </row>
    <row r="1761" spans="1:20" ht="43.2" x14ac:dyDescent="0.3">
      <c r="A1761">
        <v>2178</v>
      </c>
      <c r="B1761" s="3" t="s">
        <v>2179</v>
      </c>
      <c r="C1761" s="3" t="s">
        <v>6288</v>
      </c>
      <c r="D1761" s="6">
        <v>25000</v>
      </c>
      <c r="E1761" s="8">
        <v>34660</v>
      </c>
      <c r="F1761" s="9">
        <f t="shared" si="108"/>
        <v>139</v>
      </c>
      <c r="G1761" t="s">
        <v>8218</v>
      </c>
      <c r="H1761" t="s">
        <v>8223</v>
      </c>
      <c r="I1761" t="s">
        <v>8245</v>
      </c>
      <c r="J1761">
        <v>1484752597</v>
      </c>
      <c r="K1761">
        <v>1482160597</v>
      </c>
      <c r="L1761" t="b">
        <v>0</v>
      </c>
      <c r="M1761">
        <v>859</v>
      </c>
      <c r="N1761" t="b">
        <v>1</v>
      </c>
      <c r="O1761" t="s">
        <v>8274</v>
      </c>
      <c r="P1761" t="s">
        <v>8321</v>
      </c>
      <c r="Q1761" t="s">
        <v>8335</v>
      </c>
      <c r="R1761" s="13">
        <f t="shared" si="109"/>
        <v>42723.63653935185</v>
      </c>
      <c r="S1761" s="13">
        <f t="shared" si="110"/>
        <v>42753.63653935185</v>
      </c>
      <c r="T1761">
        <f t="shared" si="111"/>
        <v>2016</v>
      </c>
    </row>
    <row r="1762" spans="1:20" ht="43.2" x14ac:dyDescent="0.3">
      <c r="A1762">
        <v>2179</v>
      </c>
      <c r="B1762" s="3" t="s">
        <v>2180</v>
      </c>
      <c r="C1762" s="3" t="s">
        <v>6289</v>
      </c>
      <c r="D1762" s="6">
        <v>1000</v>
      </c>
      <c r="E1762" s="8">
        <v>1614</v>
      </c>
      <c r="F1762" s="9">
        <f t="shared" si="108"/>
        <v>161</v>
      </c>
      <c r="G1762" t="s">
        <v>8218</v>
      </c>
      <c r="H1762" t="s">
        <v>8223</v>
      </c>
      <c r="I1762" t="s">
        <v>8245</v>
      </c>
      <c r="J1762">
        <v>1428725192</v>
      </c>
      <c r="K1762">
        <v>1426133192</v>
      </c>
      <c r="L1762" t="b">
        <v>0</v>
      </c>
      <c r="M1762">
        <v>21</v>
      </c>
      <c r="N1762" t="b">
        <v>1</v>
      </c>
      <c r="O1762" t="s">
        <v>8274</v>
      </c>
      <c r="P1762" t="s">
        <v>8321</v>
      </c>
      <c r="Q1762" t="s">
        <v>8335</v>
      </c>
      <c r="R1762" s="13">
        <f t="shared" si="109"/>
        <v>42075.171203703707</v>
      </c>
      <c r="S1762" s="13">
        <f t="shared" si="110"/>
        <v>42105.171203703707</v>
      </c>
      <c r="T1762">
        <f t="shared" si="111"/>
        <v>2015</v>
      </c>
    </row>
    <row r="1763" spans="1:20" ht="28.8" x14ac:dyDescent="0.3">
      <c r="A1763">
        <v>2180</v>
      </c>
      <c r="B1763" s="3" t="s">
        <v>2181</v>
      </c>
      <c r="C1763" s="3" t="s">
        <v>6290</v>
      </c>
      <c r="D1763" s="6">
        <v>5000</v>
      </c>
      <c r="E1763" s="8">
        <v>5359.21</v>
      </c>
      <c r="F1763" s="9">
        <f t="shared" si="108"/>
        <v>107</v>
      </c>
      <c r="G1763" t="s">
        <v>8218</v>
      </c>
      <c r="H1763" t="s">
        <v>8223</v>
      </c>
      <c r="I1763" t="s">
        <v>8245</v>
      </c>
      <c r="J1763">
        <v>1447434268</v>
      </c>
      <c r="K1763">
        <v>1443801868</v>
      </c>
      <c r="L1763" t="b">
        <v>0</v>
      </c>
      <c r="M1763">
        <v>78</v>
      </c>
      <c r="N1763" t="b">
        <v>1</v>
      </c>
      <c r="O1763" t="s">
        <v>8274</v>
      </c>
      <c r="P1763" t="s">
        <v>8321</v>
      </c>
      <c r="Q1763" t="s">
        <v>8335</v>
      </c>
      <c r="R1763" s="13">
        <f t="shared" si="109"/>
        <v>42279.669768518521</v>
      </c>
      <c r="S1763" s="13">
        <f t="shared" si="110"/>
        <v>42321.711435185185</v>
      </c>
      <c r="T1763">
        <f t="shared" si="111"/>
        <v>2015</v>
      </c>
    </row>
    <row r="1764" spans="1:20" ht="57.6" x14ac:dyDescent="0.3">
      <c r="A1764">
        <v>2181</v>
      </c>
      <c r="B1764" s="3" t="s">
        <v>2182</v>
      </c>
      <c r="C1764" s="3" t="s">
        <v>6291</v>
      </c>
      <c r="D1764" s="6">
        <v>2000</v>
      </c>
      <c r="E1764" s="8">
        <v>3062</v>
      </c>
      <c r="F1764" s="9">
        <f t="shared" si="108"/>
        <v>153</v>
      </c>
      <c r="G1764" t="s">
        <v>8218</v>
      </c>
      <c r="H1764" t="s">
        <v>8223</v>
      </c>
      <c r="I1764" t="s">
        <v>8245</v>
      </c>
      <c r="J1764">
        <v>1487635653</v>
      </c>
      <c r="K1764">
        <v>1486426053</v>
      </c>
      <c r="L1764" t="b">
        <v>0</v>
      </c>
      <c r="M1764">
        <v>53</v>
      </c>
      <c r="N1764" t="b">
        <v>1</v>
      </c>
      <c r="O1764" t="s">
        <v>8295</v>
      </c>
      <c r="P1764" t="s">
        <v>8329</v>
      </c>
      <c r="Q1764" t="s">
        <v>8335</v>
      </c>
      <c r="R1764" s="13">
        <f t="shared" si="109"/>
        <v>42773.005243055552</v>
      </c>
      <c r="S1764" s="13">
        <f t="shared" si="110"/>
        <v>42787.005243055552</v>
      </c>
      <c r="T1764">
        <f t="shared" si="111"/>
        <v>2017</v>
      </c>
    </row>
    <row r="1765" spans="1:20" ht="43.2" x14ac:dyDescent="0.3">
      <c r="A1765">
        <v>2183</v>
      </c>
      <c r="B1765" s="3" t="s">
        <v>2184</v>
      </c>
      <c r="C1765" s="3" t="s">
        <v>6293</v>
      </c>
      <c r="D1765" s="6">
        <v>1800</v>
      </c>
      <c r="E1765" s="8">
        <v>8807</v>
      </c>
      <c r="F1765" s="9">
        <f t="shared" si="108"/>
        <v>489</v>
      </c>
      <c r="G1765" t="s">
        <v>8218</v>
      </c>
      <c r="H1765" t="s">
        <v>8223</v>
      </c>
      <c r="I1765" t="s">
        <v>8245</v>
      </c>
      <c r="J1765">
        <v>1486616400</v>
      </c>
      <c r="K1765">
        <v>1484037977</v>
      </c>
      <c r="L1765" t="b">
        <v>0</v>
      </c>
      <c r="M1765">
        <v>279</v>
      </c>
      <c r="N1765" t="b">
        <v>1</v>
      </c>
      <c r="O1765" t="s">
        <v>8295</v>
      </c>
      <c r="P1765" t="s">
        <v>8329</v>
      </c>
      <c r="Q1765" t="s">
        <v>8335</v>
      </c>
      <c r="R1765" s="13">
        <f t="shared" si="109"/>
        <v>42745.365474537044</v>
      </c>
      <c r="S1765" s="13">
        <f t="shared" si="110"/>
        <v>42775.208333333328</v>
      </c>
      <c r="T1765">
        <f t="shared" si="111"/>
        <v>2017</v>
      </c>
    </row>
    <row r="1766" spans="1:20" ht="57.6" x14ac:dyDescent="0.3">
      <c r="A1766">
        <v>2184</v>
      </c>
      <c r="B1766" s="3" t="s">
        <v>2185</v>
      </c>
      <c r="C1766" s="3" t="s">
        <v>6294</v>
      </c>
      <c r="D1766" s="6">
        <v>10000</v>
      </c>
      <c r="E1766" s="8">
        <v>28474</v>
      </c>
      <c r="F1766" s="9">
        <f t="shared" si="108"/>
        <v>285</v>
      </c>
      <c r="G1766" t="s">
        <v>8218</v>
      </c>
      <c r="H1766" t="s">
        <v>8223</v>
      </c>
      <c r="I1766" t="s">
        <v>8245</v>
      </c>
      <c r="J1766">
        <v>1453737600</v>
      </c>
      <c r="K1766">
        <v>1452530041</v>
      </c>
      <c r="L1766" t="b">
        <v>1</v>
      </c>
      <c r="M1766">
        <v>266</v>
      </c>
      <c r="N1766" t="b">
        <v>1</v>
      </c>
      <c r="O1766" t="s">
        <v>8295</v>
      </c>
      <c r="P1766" t="s">
        <v>8329</v>
      </c>
      <c r="Q1766" t="s">
        <v>8335</v>
      </c>
      <c r="R1766" s="13">
        <f t="shared" si="109"/>
        <v>42380.690289351856</v>
      </c>
      <c r="S1766" s="13">
        <f t="shared" si="110"/>
        <v>42394.666666666672</v>
      </c>
      <c r="T1766">
        <f t="shared" si="111"/>
        <v>2016</v>
      </c>
    </row>
    <row r="1767" spans="1:20" ht="43.2" x14ac:dyDescent="0.3">
      <c r="A1767">
        <v>2186</v>
      </c>
      <c r="B1767" s="3" t="s">
        <v>2187</v>
      </c>
      <c r="C1767" s="3" t="s">
        <v>6296</v>
      </c>
      <c r="D1767" s="6">
        <v>20000</v>
      </c>
      <c r="E1767" s="8">
        <v>21935</v>
      </c>
      <c r="F1767" s="9">
        <f t="shared" si="108"/>
        <v>110</v>
      </c>
      <c r="G1767" t="s">
        <v>8218</v>
      </c>
      <c r="H1767" t="s">
        <v>8223</v>
      </c>
      <c r="I1767" t="s">
        <v>8245</v>
      </c>
      <c r="J1767">
        <v>1473213600</v>
      </c>
      <c r="K1767">
        <v>1470062743</v>
      </c>
      <c r="L1767" t="b">
        <v>0</v>
      </c>
      <c r="M1767">
        <v>392</v>
      </c>
      <c r="N1767" t="b">
        <v>1</v>
      </c>
      <c r="O1767" t="s">
        <v>8295</v>
      </c>
      <c r="P1767" t="s">
        <v>8329</v>
      </c>
      <c r="Q1767" t="s">
        <v>8335</v>
      </c>
      <c r="R1767" s="13">
        <f t="shared" si="109"/>
        <v>42583.615081018521</v>
      </c>
      <c r="S1767" s="13">
        <f t="shared" si="110"/>
        <v>42620.083333333328</v>
      </c>
      <c r="T1767">
        <f t="shared" si="111"/>
        <v>2016</v>
      </c>
    </row>
    <row r="1768" spans="1:20" ht="43.2" x14ac:dyDescent="0.3">
      <c r="A1768">
        <v>2187</v>
      </c>
      <c r="B1768" s="3" t="s">
        <v>2188</v>
      </c>
      <c r="C1768" s="3" t="s">
        <v>6297</v>
      </c>
      <c r="D1768" s="6">
        <v>20000</v>
      </c>
      <c r="E1768" s="8">
        <v>202928.5</v>
      </c>
      <c r="F1768" s="9">
        <f t="shared" si="108"/>
        <v>1015</v>
      </c>
      <c r="G1768" t="s">
        <v>8218</v>
      </c>
      <c r="H1768" t="s">
        <v>8223</v>
      </c>
      <c r="I1768" t="s">
        <v>8245</v>
      </c>
      <c r="J1768">
        <v>1428033540</v>
      </c>
      <c r="K1768">
        <v>1425531666</v>
      </c>
      <c r="L1768" t="b">
        <v>1</v>
      </c>
      <c r="M1768">
        <v>3562</v>
      </c>
      <c r="N1768" t="b">
        <v>1</v>
      </c>
      <c r="O1768" t="s">
        <v>8295</v>
      </c>
      <c r="P1768" t="s">
        <v>8329</v>
      </c>
      <c r="Q1768" t="s">
        <v>8335</v>
      </c>
      <c r="R1768" s="13">
        <f t="shared" si="109"/>
        <v>42068.209097222221</v>
      </c>
      <c r="S1768" s="13">
        <f t="shared" si="110"/>
        <v>42097.165972222225</v>
      </c>
      <c r="T1768">
        <f t="shared" si="111"/>
        <v>2015</v>
      </c>
    </row>
    <row r="1769" spans="1:20" ht="43.2" x14ac:dyDescent="0.3">
      <c r="A1769">
        <v>2190</v>
      </c>
      <c r="B1769" s="3" t="s">
        <v>2191</v>
      </c>
      <c r="C1769" s="3" t="s">
        <v>6300</v>
      </c>
      <c r="D1769" s="6">
        <v>19000</v>
      </c>
      <c r="E1769" s="8">
        <v>35076</v>
      </c>
      <c r="F1769" s="9">
        <f t="shared" si="108"/>
        <v>185</v>
      </c>
      <c r="G1769" t="s">
        <v>8218</v>
      </c>
      <c r="H1769" t="s">
        <v>8223</v>
      </c>
      <c r="I1769" t="s">
        <v>8245</v>
      </c>
      <c r="J1769">
        <v>1458716340</v>
      </c>
      <c r="K1769">
        <v>1455721204</v>
      </c>
      <c r="L1769" t="b">
        <v>0</v>
      </c>
      <c r="M1769">
        <v>537</v>
      </c>
      <c r="N1769" t="b">
        <v>1</v>
      </c>
      <c r="O1769" t="s">
        <v>8295</v>
      </c>
      <c r="P1769" t="s">
        <v>8329</v>
      </c>
      <c r="Q1769" t="s">
        <v>8335</v>
      </c>
      <c r="R1769" s="13">
        <f t="shared" si="109"/>
        <v>42417.625046296293</v>
      </c>
      <c r="S1769" s="13">
        <f t="shared" si="110"/>
        <v>42452.290972222225</v>
      </c>
      <c r="T1769">
        <f t="shared" si="111"/>
        <v>2016</v>
      </c>
    </row>
    <row r="1770" spans="1:20" ht="57.6" x14ac:dyDescent="0.3">
      <c r="A1770">
        <v>2193</v>
      </c>
      <c r="B1770" s="3" t="s">
        <v>2194</v>
      </c>
      <c r="C1770" s="3" t="s">
        <v>6303</v>
      </c>
      <c r="D1770" s="6">
        <v>15000</v>
      </c>
      <c r="E1770" s="8">
        <v>67856</v>
      </c>
      <c r="F1770" s="9">
        <f t="shared" si="108"/>
        <v>452</v>
      </c>
      <c r="G1770" t="s">
        <v>8218</v>
      </c>
      <c r="H1770" t="s">
        <v>8223</v>
      </c>
      <c r="I1770" t="s">
        <v>8245</v>
      </c>
      <c r="J1770">
        <v>1479704340</v>
      </c>
      <c r="K1770">
        <v>1477043072</v>
      </c>
      <c r="L1770" t="b">
        <v>0</v>
      </c>
      <c r="M1770">
        <v>897</v>
      </c>
      <c r="N1770" t="b">
        <v>1</v>
      </c>
      <c r="O1770" t="s">
        <v>8295</v>
      </c>
      <c r="P1770" t="s">
        <v>8329</v>
      </c>
      <c r="Q1770" t="s">
        <v>8335</v>
      </c>
      <c r="R1770" s="13">
        <f t="shared" si="109"/>
        <v>42664.405925925923</v>
      </c>
      <c r="S1770" s="13">
        <f t="shared" si="110"/>
        <v>42695.207638888889</v>
      </c>
      <c r="T1770">
        <f t="shared" si="111"/>
        <v>2016</v>
      </c>
    </row>
    <row r="1771" spans="1:20" ht="57.6" x14ac:dyDescent="0.3">
      <c r="A1771">
        <v>2194</v>
      </c>
      <c r="B1771" s="3" t="s">
        <v>2195</v>
      </c>
      <c r="C1771" s="3" t="s">
        <v>6304</v>
      </c>
      <c r="D1771" s="6">
        <v>10000</v>
      </c>
      <c r="E1771" s="8">
        <v>53737</v>
      </c>
      <c r="F1771" s="9">
        <f t="shared" si="108"/>
        <v>537</v>
      </c>
      <c r="G1771" t="s">
        <v>8218</v>
      </c>
      <c r="H1771" t="s">
        <v>8223</v>
      </c>
      <c r="I1771" t="s">
        <v>8245</v>
      </c>
      <c r="J1771">
        <v>1459012290</v>
      </c>
      <c r="K1771">
        <v>1456423890</v>
      </c>
      <c r="L1771" t="b">
        <v>0</v>
      </c>
      <c r="M1771">
        <v>878</v>
      </c>
      <c r="N1771" t="b">
        <v>1</v>
      </c>
      <c r="O1771" t="s">
        <v>8295</v>
      </c>
      <c r="P1771" t="s">
        <v>8329</v>
      </c>
      <c r="Q1771" t="s">
        <v>8335</v>
      </c>
      <c r="R1771" s="13">
        <f t="shared" si="109"/>
        <v>42425.757986111115</v>
      </c>
      <c r="S1771" s="13">
        <f t="shared" si="110"/>
        <v>42455.716319444444</v>
      </c>
      <c r="T1771">
        <f t="shared" si="111"/>
        <v>2016</v>
      </c>
    </row>
    <row r="1772" spans="1:20" ht="28.8" x14ac:dyDescent="0.3">
      <c r="A1772">
        <v>2195</v>
      </c>
      <c r="B1772" s="3" t="s">
        <v>2196</v>
      </c>
      <c r="C1772" s="3" t="s">
        <v>6305</v>
      </c>
      <c r="D1772" s="6">
        <v>4600</v>
      </c>
      <c r="E1772" s="8">
        <v>5535</v>
      </c>
      <c r="F1772" s="9">
        <f t="shared" si="108"/>
        <v>120</v>
      </c>
      <c r="G1772" t="s">
        <v>8218</v>
      </c>
      <c r="H1772" t="s">
        <v>8223</v>
      </c>
      <c r="I1772" t="s">
        <v>8245</v>
      </c>
      <c r="J1772">
        <v>1439317900</v>
      </c>
      <c r="K1772">
        <v>1436725900</v>
      </c>
      <c r="L1772" t="b">
        <v>0</v>
      </c>
      <c r="M1772">
        <v>115</v>
      </c>
      <c r="N1772" t="b">
        <v>1</v>
      </c>
      <c r="O1772" t="s">
        <v>8295</v>
      </c>
      <c r="P1772" t="s">
        <v>8329</v>
      </c>
      <c r="Q1772" t="s">
        <v>8335</v>
      </c>
      <c r="R1772" s="13">
        <f t="shared" si="109"/>
        <v>42197.771990740745</v>
      </c>
      <c r="S1772" s="13">
        <f t="shared" si="110"/>
        <v>42227.771990740745</v>
      </c>
      <c r="T1772">
        <f t="shared" si="111"/>
        <v>2015</v>
      </c>
    </row>
    <row r="1773" spans="1:20" ht="28.8" x14ac:dyDescent="0.3">
      <c r="A1773">
        <v>2196</v>
      </c>
      <c r="B1773" s="3" t="s">
        <v>2197</v>
      </c>
      <c r="C1773" s="3" t="s">
        <v>6306</v>
      </c>
      <c r="D1773" s="6">
        <v>14000</v>
      </c>
      <c r="E1773" s="8">
        <v>15937</v>
      </c>
      <c r="F1773" s="9">
        <f t="shared" si="108"/>
        <v>114</v>
      </c>
      <c r="G1773" t="s">
        <v>8218</v>
      </c>
      <c r="H1773" t="s">
        <v>8223</v>
      </c>
      <c r="I1773" t="s">
        <v>8245</v>
      </c>
      <c r="J1773">
        <v>1480662000</v>
      </c>
      <c r="K1773">
        <v>1478000502</v>
      </c>
      <c r="L1773" t="b">
        <v>0</v>
      </c>
      <c r="M1773">
        <v>234</v>
      </c>
      <c r="N1773" t="b">
        <v>1</v>
      </c>
      <c r="O1773" t="s">
        <v>8295</v>
      </c>
      <c r="P1773" t="s">
        <v>8329</v>
      </c>
      <c r="Q1773" t="s">
        <v>8335</v>
      </c>
      <c r="R1773" s="13">
        <f t="shared" si="109"/>
        <v>42675.487291666665</v>
      </c>
      <c r="S1773" s="13">
        <f t="shared" si="110"/>
        <v>42706.291666666672</v>
      </c>
      <c r="T1773">
        <f t="shared" si="111"/>
        <v>2016</v>
      </c>
    </row>
    <row r="1774" spans="1:20" ht="43.2" x14ac:dyDescent="0.3">
      <c r="A1774">
        <v>2197</v>
      </c>
      <c r="B1774" s="3" t="s">
        <v>2198</v>
      </c>
      <c r="C1774" s="3" t="s">
        <v>6307</v>
      </c>
      <c r="D1774" s="6">
        <v>30000</v>
      </c>
      <c r="E1774" s="8">
        <v>285309.33</v>
      </c>
      <c r="F1774" s="9">
        <f t="shared" si="108"/>
        <v>951</v>
      </c>
      <c r="G1774" t="s">
        <v>8218</v>
      </c>
      <c r="H1774" t="s">
        <v>8223</v>
      </c>
      <c r="I1774" t="s">
        <v>8245</v>
      </c>
      <c r="J1774">
        <v>1425132059</v>
      </c>
      <c r="K1774">
        <v>1422540059</v>
      </c>
      <c r="L1774" t="b">
        <v>0</v>
      </c>
      <c r="M1774">
        <v>4330</v>
      </c>
      <c r="N1774" t="b">
        <v>1</v>
      </c>
      <c r="O1774" t="s">
        <v>8295</v>
      </c>
      <c r="P1774" t="s">
        <v>8329</v>
      </c>
      <c r="Q1774" t="s">
        <v>8335</v>
      </c>
      <c r="R1774" s="13">
        <f t="shared" si="109"/>
        <v>42033.584016203706</v>
      </c>
      <c r="S1774" s="13">
        <f t="shared" si="110"/>
        <v>42063.584016203706</v>
      </c>
      <c r="T1774">
        <f t="shared" si="111"/>
        <v>2015</v>
      </c>
    </row>
    <row r="1775" spans="1:20" ht="43.2" x14ac:dyDescent="0.3">
      <c r="A1775">
        <v>2198</v>
      </c>
      <c r="B1775" s="3" t="s">
        <v>2199</v>
      </c>
      <c r="C1775" s="3" t="s">
        <v>6308</v>
      </c>
      <c r="D1775" s="6">
        <v>40000</v>
      </c>
      <c r="E1775" s="8">
        <v>53157</v>
      </c>
      <c r="F1775" s="9">
        <f t="shared" si="108"/>
        <v>133</v>
      </c>
      <c r="G1775" t="s">
        <v>8218</v>
      </c>
      <c r="H1775" t="s">
        <v>8223</v>
      </c>
      <c r="I1775" t="s">
        <v>8245</v>
      </c>
      <c r="J1775">
        <v>1447507200</v>
      </c>
      <c r="K1775">
        <v>1444911600</v>
      </c>
      <c r="L1775" t="b">
        <v>0</v>
      </c>
      <c r="M1775">
        <v>651</v>
      </c>
      <c r="N1775" t="b">
        <v>1</v>
      </c>
      <c r="O1775" t="s">
        <v>8295</v>
      </c>
      <c r="P1775" t="s">
        <v>8329</v>
      </c>
      <c r="Q1775" t="s">
        <v>8335</v>
      </c>
      <c r="R1775" s="13">
        <f t="shared" si="109"/>
        <v>42292.513888888891</v>
      </c>
      <c r="S1775" s="13">
        <f t="shared" si="110"/>
        <v>42322.555555555555</v>
      </c>
      <c r="T1775">
        <f t="shared" si="111"/>
        <v>2015</v>
      </c>
    </row>
    <row r="1776" spans="1:20" ht="28.8" x14ac:dyDescent="0.3">
      <c r="A1776">
        <v>2202</v>
      </c>
      <c r="B1776" s="3" t="s">
        <v>2203</v>
      </c>
      <c r="C1776" s="3" t="s">
        <v>6312</v>
      </c>
      <c r="D1776" s="6">
        <v>4000</v>
      </c>
      <c r="E1776" s="8">
        <v>28167.25</v>
      </c>
      <c r="F1776" s="9">
        <f t="shared" si="108"/>
        <v>704</v>
      </c>
      <c r="G1776" t="s">
        <v>8218</v>
      </c>
      <c r="H1776" t="s">
        <v>8223</v>
      </c>
      <c r="I1776" t="s">
        <v>8245</v>
      </c>
      <c r="J1776">
        <v>1351801368</v>
      </c>
      <c r="K1776">
        <v>1349209368</v>
      </c>
      <c r="L1776" t="b">
        <v>0</v>
      </c>
      <c r="M1776">
        <v>721</v>
      </c>
      <c r="N1776" t="b">
        <v>1</v>
      </c>
      <c r="O1776" t="s">
        <v>8278</v>
      </c>
      <c r="P1776" t="s">
        <v>8321</v>
      </c>
      <c r="Q1776" t="s">
        <v>8335</v>
      </c>
      <c r="R1776" s="13">
        <f t="shared" si="109"/>
        <v>41184.849166666667</v>
      </c>
      <c r="S1776" s="13">
        <f t="shared" si="110"/>
        <v>41214.849166666667</v>
      </c>
      <c r="T1776">
        <f t="shared" si="111"/>
        <v>2012</v>
      </c>
    </row>
    <row r="1777" spans="1:20" ht="43.2" x14ac:dyDescent="0.3">
      <c r="A1777">
        <v>2204</v>
      </c>
      <c r="B1777" s="3" t="s">
        <v>2205</v>
      </c>
      <c r="C1777" s="3" t="s">
        <v>6314</v>
      </c>
      <c r="D1777" s="6">
        <v>1500</v>
      </c>
      <c r="E1777" s="8">
        <v>1993</v>
      </c>
      <c r="F1777" s="9">
        <f t="shared" si="108"/>
        <v>133</v>
      </c>
      <c r="G1777" t="s">
        <v>8218</v>
      </c>
      <c r="H1777" t="s">
        <v>8223</v>
      </c>
      <c r="I1777" t="s">
        <v>8245</v>
      </c>
      <c r="J1777">
        <v>1362814119</v>
      </c>
      <c r="K1777">
        <v>1360222119</v>
      </c>
      <c r="L1777" t="b">
        <v>0</v>
      </c>
      <c r="M1777">
        <v>73</v>
      </c>
      <c r="N1777" t="b">
        <v>1</v>
      </c>
      <c r="O1777" t="s">
        <v>8278</v>
      </c>
      <c r="P1777" t="s">
        <v>8321</v>
      </c>
      <c r="Q1777" t="s">
        <v>8335</v>
      </c>
      <c r="R1777" s="13">
        <f t="shared" si="109"/>
        <v>41312.311562499999</v>
      </c>
      <c r="S1777" s="13">
        <f t="shared" si="110"/>
        <v>41342.311562499999</v>
      </c>
      <c r="T1777">
        <f t="shared" si="111"/>
        <v>2013</v>
      </c>
    </row>
    <row r="1778" spans="1:20" ht="43.2" x14ac:dyDescent="0.3">
      <c r="A1778">
        <v>2205</v>
      </c>
      <c r="B1778" s="3" t="s">
        <v>2206</v>
      </c>
      <c r="C1778" s="3" t="s">
        <v>6315</v>
      </c>
      <c r="D1778" s="6">
        <v>750</v>
      </c>
      <c r="E1778" s="8">
        <v>1140</v>
      </c>
      <c r="F1778" s="9">
        <f t="shared" si="108"/>
        <v>152</v>
      </c>
      <c r="G1778" t="s">
        <v>8218</v>
      </c>
      <c r="H1778" t="s">
        <v>8223</v>
      </c>
      <c r="I1778" t="s">
        <v>8245</v>
      </c>
      <c r="J1778">
        <v>1338579789</v>
      </c>
      <c r="K1778">
        <v>1335987789</v>
      </c>
      <c r="L1778" t="b">
        <v>0</v>
      </c>
      <c r="M1778">
        <v>27</v>
      </c>
      <c r="N1778" t="b">
        <v>1</v>
      </c>
      <c r="O1778" t="s">
        <v>8278</v>
      </c>
      <c r="P1778" t="s">
        <v>8321</v>
      </c>
      <c r="Q1778" t="s">
        <v>8335</v>
      </c>
      <c r="R1778" s="13">
        <f t="shared" si="109"/>
        <v>41031.82163194444</v>
      </c>
      <c r="S1778" s="13">
        <f t="shared" si="110"/>
        <v>41061.82163194444</v>
      </c>
      <c r="T1778">
        <f t="shared" si="111"/>
        <v>2012</v>
      </c>
    </row>
    <row r="1779" spans="1:20" ht="43.2" x14ac:dyDescent="0.3">
      <c r="A1779">
        <v>2206</v>
      </c>
      <c r="B1779" s="3" t="s">
        <v>2207</v>
      </c>
      <c r="C1779" s="3" t="s">
        <v>6316</v>
      </c>
      <c r="D1779" s="6">
        <v>1100</v>
      </c>
      <c r="E1779" s="8">
        <v>1130</v>
      </c>
      <c r="F1779" s="9">
        <f t="shared" si="108"/>
        <v>103</v>
      </c>
      <c r="G1779" t="s">
        <v>8218</v>
      </c>
      <c r="H1779" t="s">
        <v>8223</v>
      </c>
      <c r="I1779" t="s">
        <v>8245</v>
      </c>
      <c r="J1779">
        <v>1334556624</v>
      </c>
      <c r="K1779">
        <v>1333001424</v>
      </c>
      <c r="L1779" t="b">
        <v>0</v>
      </c>
      <c r="M1779">
        <v>34</v>
      </c>
      <c r="N1779" t="b">
        <v>1</v>
      </c>
      <c r="O1779" t="s">
        <v>8278</v>
      </c>
      <c r="P1779" t="s">
        <v>8321</v>
      </c>
      <c r="Q1779" t="s">
        <v>8335</v>
      </c>
      <c r="R1779" s="13">
        <f t="shared" si="109"/>
        <v>40997.257222222222</v>
      </c>
      <c r="S1779" s="13">
        <f t="shared" si="110"/>
        <v>41015.257222222222</v>
      </c>
      <c r="T1779">
        <f t="shared" si="111"/>
        <v>2012</v>
      </c>
    </row>
    <row r="1780" spans="1:20" ht="43.2" x14ac:dyDescent="0.3">
      <c r="A1780">
        <v>2207</v>
      </c>
      <c r="B1780" s="3" t="s">
        <v>2208</v>
      </c>
      <c r="C1780" s="3" t="s">
        <v>6317</v>
      </c>
      <c r="D1780" s="6">
        <v>2000</v>
      </c>
      <c r="E1780" s="8">
        <v>2000</v>
      </c>
      <c r="F1780" s="9">
        <f t="shared" si="108"/>
        <v>100</v>
      </c>
      <c r="G1780" t="s">
        <v>8218</v>
      </c>
      <c r="H1780" t="s">
        <v>8223</v>
      </c>
      <c r="I1780" t="s">
        <v>8245</v>
      </c>
      <c r="J1780">
        <v>1384580373</v>
      </c>
      <c r="K1780">
        <v>1381984773</v>
      </c>
      <c r="L1780" t="b">
        <v>0</v>
      </c>
      <c r="M1780">
        <v>7</v>
      </c>
      <c r="N1780" t="b">
        <v>1</v>
      </c>
      <c r="O1780" t="s">
        <v>8278</v>
      </c>
      <c r="P1780" t="s">
        <v>8321</v>
      </c>
      <c r="Q1780" t="s">
        <v>8335</v>
      </c>
      <c r="R1780" s="13">
        <f t="shared" si="109"/>
        <v>41564.194131944445</v>
      </c>
      <c r="S1780" s="13">
        <f t="shared" si="110"/>
        <v>41594.235798611109</v>
      </c>
      <c r="T1780">
        <f t="shared" si="111"/>
        <v>2013</v>
      </c>
    </row>
    <row r="1781" spans="1:20" ht="43.2" x14ac:dyDescent="0.3">
      <c r="A1781">
        <v>2208</v>
      </c>
      <c r="B1781" s="3" t="s">
        <v>2209</v>
      </c>
      <c r="C1781" s="3" t="s">
        <v>6318</v>
      </c>
      <c r="D1781" s="6">
        <v>1000</v>
      </c>
      <c r="E1781" s="8">
        <v>1016</v>
      </c>
      <c r="F1781" s="9">
        <f t="shared" si="108"/>
        <v>102</v>
      </c>
      <c r="G1781" t="s">
        <v>8218</v>
      </c>
      <c r="H1781" t="s">
        <v>8223</v>
      </c>
      <c r="I1781" t="s">
        <v>8245</v>
      </c>
      <c r="J1781">
        <v>1333771200</v>
      </c>
      <c r="K1781">
        <v>1328649026</v>
      </c>
      <c r="L1781" t="b">
        <v>0</v>
      </c>
      <c r="M1781">
        <v>24</v>
      </c>
      <c r="N1781" t="b">
        <v>1</v>
      </c>
      <c r="O1781" t="s">
        <v>8278</v>
      </c>
      <c r="P1781" t="s">
        <v>8321</v>
      </c>
      <c r="Q1781" t="s">
        <v>8335</v>
      </c>
      <c r="R1781" s="13">
        <f t="shared" si="109"/>
        <v>40946.882245370369</v>
      </c>
      <c r="S1781" s="13">
        <f t="shared" si="110"/>
        <v>41006.166666666664</v>
      </c>
      <c r="T1781">
        <f t="shared" si="111"/>
        <v>2012</v>
      </c>
    </row>
    <row r="1782" spans="1:20" ht="43.2" x14ac:dyDescent="0.3">
      <c r="A1782">
        <v>2210</v>
      </c>
      <c r="B1782" s="3" t="s">
        <v>2211</v>
      </c>
      <c r="C1782" s="3" t="s">
        <v>6320</v>
      </c>
      <c r="D1782" s="6">
        <v>4000</v>
      </c>
      <c r="E1782" s="8">
        <v>4457</v>
      </c>
      <c r="F1782" s="9">
        <f t="shared" si="108"/>
        <v>111</v>
      </c>
      <c r="G1782" t="s">
        <v>8218</v>
      </c>
      <c r="H1782" t="s">
        <v>8223</v>
      </c>
      <c r="I1782" t="s">
        <v>8245</v>
      </c>
      <c r="J1782">
        <v>1334424960</v>
      </c>
      <c r="K1782">
        <v>1329442510</v>
      </c>
      <c r="L1782" t="b">
        <v>0</v>
      </c>
      <c r="M1782">
        <v>72</v>
      </c>
      <c r="N1782" t="b">
        <v>1</v>
      </c>
      <c r="O1782" t="s">
        <v>8278</v>
      </c>
      <c r="P1782" t="s">
        <v>8321</v>
      </c>
      <c r="Q1782" t="s">
        <v>8335</v>
      </c>
      <c r="R1782" s="13">
        <f t="shared" si="109"/>
        <v>40956.066087962965</v>
      </c>
      <c r="S1782" s="13">
        <f t="shared" si="110"/>
        <v>41013.73333333333</v>
      </c>
      <c r="T1782">
        <f t="shared" si="111"/>
        <v>2012</v>
      </c>
    </row>
    <row r="1783" spans="1:20" ht="43.2" x14ac:dyDescent="0.3">
      <c r="A1783">
        <v>2211</v>
      </c>
      <c r="B1783" s="3" t="s">
        <v>2212</v>
      </c>
      <c r="C1783" s="3" t="s">
        <v>6321</v>
      </c>
      <c r="D1783" s="6">
        <v>2500</v>
      </c>
      <c r="E1783" s="8">
        <v>4890</v>
      </c>
      <c r="F1783" s="9">
        <f t="shared" si="108"/>
        <v>196</v>
      </c>
      <c r="G1783" t="s">
        <v>8218</v>
      </c>
      <c r="H1783" t="s">
        <v>8223</v>
      </c>
      <c r="I1783" t="s">
        <v>8245</v>
      </c>
      <c r="J1783">
        <v>1397113140</v>
      </c>
      <c r="K1783">
        <v>1395168625</v>
      </c>
      <c r="L1783" t="b">
        <v>0</v>
      </c>
      <c r="M1783">
        <v>120</v>
      </c>
      <c r="N1783" t="b">
        <v>1</v>
      </c>
      <c r="O1783" t="s">
        <v>8278</v>
      </c>
      <c r="P1783" t="s">
        <v>8321</v>
      </c>
      <c r="Q1783" t="s">
        <v>8335</v>
      </c>
      <c r="R1783" s="13">
        <f t="shared" si="109"/>
        <v>41716.785011574073</v>
      </c>
      <c r="S1783" s="13">
        <f t="shared" si="110"/>
        <v>41739.290972222225</v>
      </c>
      <c r="T1783">
        <f t="shared" si="111"/>
        <v>2014</v>
      </c>
    </row>
    <row r="1784" spans="1:20" ht="43.2" x14ac:dyDescent="0.3">
      <c r="A1784">
        <v>2212</v>
      </c>
      <c r="B1784" s="3" t="s">
        <v>2213</v>
      </c>
      <c r="C1784" s="3" t="s">
        <v>6322</v>
      </c>
      <c r="D1784" s="6">
        <v>6000</v>
      </c>
      <c r="E1784" s="8">
        <v>6863</v>
      </c>
      <c r="F1784" s="9">
        <f t="shared" si="108"/>
        <v>114</v>
      </c>
      <c r="G1784" t="s">
        <v>8218</v>
      </c>
      <c r="H1784" t="s">
        <v>8223</v>
      </c>
      <c r="I1784" t="s">
        <v>8245</v>
      </c>
      <c r="J1784">
        <v>1383526800</v>
      </c>
      <c r="K1784">
        <v>1380650177</v>
      </c>
      <c r="L1784" t="b">
        <v>0</v>
      </c>
      <c r="M1784">
        <v>123</v>
      </c>
      <c r="N1784" t="b">
        <v>1</v>
      </c>
      <c r="O1784" t="s">
        <v>8278</v>
      </c>
      <c r="P1784" t="s">
        <v>8321</v>
      </c>
      <c r="Q1784" t="s">
        <v>8335</v>
      </c>
      <c r="R1784" s="13">
        <f t="shared" si="109"/>
        <v>41548.747418981482</v>
      </c>
      <c r="S1784" s="13">
        <f t="shared" si="110"/>
        <v>41582.041666666664</v>
      </c>
      <c r="T1784">
        <f t="shared" si="111"/>
        <v>2013</v>
      </c>
    </row>
    <row r="1785" spans="1:20" ht="57.6" x14ac:dyDescent="0.3">
      <c r="A1785">
        <v>2213</v>
      </c>
      <c r="B1785" s="3" t="s">
        <v>2214</v>
      </c>
      <c r="C1785" s="3" t="s">
        <v>6323</v>
      </c>
      <c r="D1785" s="6">
        <v>5</v>
      </c>
      <c r="E1785" s="8">
        <v>10</v>
      </c>
      <c r="F1785" s="9">
        <f t="shared" si="108"/>
        <v>200</v>
      </c>
      <c r="G1785" t="s">
        <v>8218</v>
      </c>
      <c r="H1785" t="s">
        <v>8223</v>
      </c>
      <c r="I1785" t="s">
        <v>8245</v>
      </c>
      <c r="J1785">
        <v>1431719379</v>
      </c>
      <c r="K1785">
        <v>1429127379</v>
      </c>
      <c r="L1785" t="b">
        <v>0</v>
      </c>
      <c r="M1785">
        <v>1</v>
      </c>
      <c r="N1785" t="b">
        <v>1</v>
      </c>
      <c r="O1785" t="s">
        <v>8278</v>
      </c>
      <c r="P1785" t="s">
        <v>8321</v>
      </c>
      <c r="Q1785" t="s">
        <v>8335</v>
      </c>
      <c r="R1785" s="13">
        <f t="shared" si="109"/>
        <v>42109.826145833329</v>
      </c>
      <c r="S1785" s="13">
        <f t="shared" si="110"/>
        <v>42139.826145833329</v>
      </c>
      <c r="T1785">
        <f t="shared" si="111"/>
        <v>2015</v>
      </c>
    </row>
    <row r="1786" spans="1:20" ht="43.2" x14ac:dyDescent="0.3">
      <c r="A1786">
        <v>2214</v>
      </c>
      <c r="B1786" s="3" t="s">
        <v>2215</v>
      </c>
      <c r="C1786" s="3" t="s">
        <v>6324</v>
      </c>
      <c r="D1786" s="6">
        <v>600</v>
      </c>
      <c r="E1786" s="8">
        <v>1755.01</v>
      </c>
      <c r="F1786" s="9">
        <f t="shared" si="108"/>
        <v>293</v>
      </c>
      <c r="G1786" t="s">
        <v>8218</v>
      </c>
      <c r="H1786" t="s">
        <v>8223</v>
      </c>
      <c r="I1786" t="s">
        <v>8245</v>
      </c>
      <c r="J1786">
        <v>1391713248</v>
      </c>
      <c r="K1786">
        <v>1389121248</v>
      </c>
      <c r="L1786" t="b">
        <v>0</v>
      </c>
      <c r="M1786">
        <v>24</v>
      </c>
      <c r="N1786" t="b">
        <v>1</v>
      </c>
      <c r="O1786" t="s">
        <v>8278</v>
      </c>
      <c r="P1786" t="s">
        <v>8321</v>
      </c>
      <c r="Q1786" t="s">
        <v>8335</v>
      </c>
      <c r="R1786" s="13">
        <f t="shared" si="109"/>
        <v>41646.792222222226</v>
      </c>
      <c r="S1786" s="13">
        <f t="shared" si="110"/>
        <v>41676.792222222226</v>
      </c>
      <c r="T1786">
        <f t="shared" si="111"/>
        <v>2014</v>
      </c>
    </row>
    <row r="1787" spans="1:20" ht="28.8" x14ac:dyDescent="0.3">
      <c r="A1787">
        <v>2215</v>
      </c>
      <c r="B1787" s="3" t="s">
        <v>2216</v>
      </c>
      <c r="C1787" s="3" t="s">
        <v>6325</v>
      </c>
      <c r="D1787" s="6">
        <v>550</v>
      </c>
      <c r="E1787" s="8">
        <v>860</v>
      </c>
      <c r="F1787" s="9">
        <f t="shared" si="108"/>
        <v>156</v>
      </c>
      <c r="G1787" t="s">
        <v>8218</v>
      </c>
      <c r="H1787" t="s">
        <v>8223</v>
      </c>
      <c r="I1787" t="s">
        <v>8245</v>
      </c>
      <c r="J1787">
        <v>1331621940</v>
      </c>
      <c r="K1787">
        <v>1329671572</v>
      </c>
      <c r="L1787" t="b">
        <v>0</v>
      </c>
      <c r="M1787">
        <v>33</v>
      </c>
      <c r="N1787" t="b">
        <v>1</v>
      </c>
      <c r="O1787" t="s">
        <v>8278</v>
      </c>
      <c r="P1787" t="s">
        <v>8321</v>
      </c>
      <c r="Q1787" t="s">
        <v>8335</v>
      </c>
      <c r="R1787" s="13">
        <f t="shared" si="109"/>
        <v>40958.717268518521</v>
      </c>
      <c r="S1787" s="13">
        <f t="shared" si="110"/>
        <v>40981.290972222225</v>
      </c>
      <c r="T1787">
        <f t="shared" si="111"/>
        <v>2012</v>
      </c>
    </row>
    <row r="1788" spans="1:20" ht="43.2" x14ac:dyDescent="0.3">
      <c r="A1788">
        <v>2216</v>
      </c>
      <c r="B1788" s="3" t="s">
        <v>2217</v>
      </c>
      <c r="C1788" s="3" t="s">
        <v>6326</v>
      </c>
      <c r="D1788" s="6">
        <v>300</v>
      </c>
      <c r="E1788" s="8">
        <v>317</v>
      </c>
      <c r="F1788" s="9">
        <f t="shared" si="108"/>
        <v>106</v>
      </c>
      <c r="G1788" t="s">
        <v>8218</v>
      </c>
      <c r="H1788" t="s">
        <v>8223</v>
      </c>
      <c r="I1788" t="s">
        <v>8245</v>
      </c>
      <c r="J1788">
        <v>1437674545</v>
      </c>
      <c r="K1788">
        <v>1436464945</v>
      </c>
      <c r="L1788" t="b">
        <v>0</v>
      </c>
      <c r="M1788">
        <v>14</v>
      </c>
      <c r="N1788" t="b">
        <v>1</v>
      </c>
      <c r="O1788" t="s">
        <v>8278</v>
      </c>
      <c r="P1788" t="s">
        <v>8321</v>
      </c>
      <c r="Q1788" t="s">
        <v>8335</v>
      </c>
      <c r="R1788" s="13">
        <f t="shared" si="109"/>
        <v>42194.751678240747</v>
      </c>
      <c r="S1788" s="13">
        <f t="shared" si="110"/>
        <v>42208.751678240747</v>
      </c>
      <c r="T1788">
        <f t="shared" si="111"/>
        <v>2015</v>
      </c>
    </row>
    <row r="1789" spans="1:20" ht="43.2" x14ac:dyDescent="0.3">
      <c r="A1789">
        <v>2217</v>
      </c>
      <c r="B1789" s="3" t="s">
        <v>2218</v>
      </c>
      <c r="C1789" s="3" t="s">
        <v>6327</v>
      </c>
      <c r="D1789" s="6">
        <v>420</v>
      </c>
      <c r="E1789" s="8">
        <v>425</v>
      </c>
      <c r="F1789" s="9">
        <f t="shared" si="108"/>
        <v>101</v>
      </c>
      <c r="G1789" t="s">
        <v>8218</v>
      </c>
      <c r="H1789" t="s">
        <v>8223</v>
      </c>
      <c r="I1789" t="s">
        <v>8245</v>
      </c>
      <c r="J1789">
        <v>1446451200</v>
      </c>
      <c r="K1789">
        <v>1445539113</v>
      </c>
      <c r="L1789" t="b">
        <v>0</v>
      </c>
      <c r="M1789">
        <v>9</v>
      </c>
      <c r="N1789" t="b">
        <v>1</v>
      </c>
      <c r="O1789" t="s">
        <v>8278</v>
      </c>
      <c r="P1789" t="s">
        <v>8321</v>
      </c>
      <c r="Q1789" t="s">
        <v>8335</v>
      </c>
      <c r="R1789" s="13">
        <f t="shared" si="109"/>
        <v>42299.776770833334</v>
      </c>
      <c r="S1789" s="13">
        <f t="shared" si="110"/>
        <v>42310.333333333328</v>
      </c>
      <c r="T1789">
        <f t="shared" si="111"/>
        <v>2015</v>
      </c>
    </row>
    <row r="1790" spans="1:20" ht="43.2" x14ac:dyDescent="0.3">
      <c r="A1790">
        <v>2218</v>
      </c>
      <c r="B1790" s="3" t="s">
        <v>2219</v>
      </c>
      <c r="C1790" s="3" t="s">
        <v>6328</v>
      </c>
      <c r="D1790" s="6">
        <v>2000</v>
      </c>
      <c r="E1790" s="8">
        <v>2456.66</v>
      </c>
      <c r="F1790" s="9">
        <f t="shared" ref="F1790:F1853" si="112">ROUND(E1790/D1790*100,0)</f>
        <v>123</v>
      </c>
      <c r="G1790" t="s">
        <v>8218</v>
      </c>
      <c r="H1790" t="s">
        <v>8223</v>
      </c>
      <c r="I1790" t="s">
        <v>8245</v>
      </c>
      <c r="J1790">
        <v>1346198400</v>
      </c>
      <c r="K1790">
        <v>1344281383</v>
      </c>
      <c r="L1790" t="b">
        <v>0</v>
      </c>
      <c r="M1790">
        <v>76</v>
      </c>
      <c r="N1790" t="b">
        <v>1</v>
      </c>
      <c r="O1790" t="s">
        <v>8278</v>
      </c>
      <c r="P1790" t="s">
        <v>8321</v>
      </c>
      <c r="Q1790" t="s">
        <v>8335</v>
      </c>
      <c r="R1790" s="13">
        <f t="shared" ref="R1790:R1853" si="113">(((K1790/60)/60)/24)+DATE(1970, 1, 1)</f>
        <v>41127.812303240738</v>
      </c>
      <c r="S1790" s="13">
        <f t="shared" ref="S1790:S1853" si="114">(((J1790/60)/60)/24)+DATE(1970, 1, 1)</f>
        <v>41150</v>
      </c>
      <c r="T1790">
        <f t="shared" si="111"/>
        <v>2012</v>
      </c>
    </row>
    <row r="1791" spans="1:20" ht="43.2" x14ac:dyDescent="0.3">
      <c r="A1791">
        <v>2219</v>
      </c>
      <c r="B1791" s="3" t="s">
        <v>2220</v>
      </c>
      <c r="C1791" s="3" t="s">
        <v>6329</v>
      </c>
      <c r="D1791" s="6">
        <v>1000</v>
      </c>
      <c r="E1791" s="8">
        <v>1015</v>
      </c>
      <c r="F1791" s="9">
        <f t="shared" si="112"/>
        <v>102</v>
      </c>
      <c r="G1791" t="s">
        <v>8218</v>
      </c>
      <c r="H1791" t="s">
        <v>8223</v>
      </c>
      <c r="I1791" t="s">
        <v>8245</v>
      </c>
      <c r="J1791">
        <v>1440004512</v>
      </c>
      <c r="K1791">
        <v>1437412512</v>
      </c>
      <c r="L1791" t="b">
        <v>0</v>
      </c>
      <c r="M1791">
        <v>19</v>
      </c>
      <c r="N1791" t="b">
        <v>1</v>
      </c>
      <c r="O1791" t="s">
        <v>8278</v>
      </c>
      <c r="P1791" t="s">
        <v>8321</v>
      </c>
      <c r="Q1791" t="s">
        <v>8335</v>
      </c>
      <c r="R1791" s="13">
        <f t="shared" si="113"/>
        <v>42205.718888888892</v>
      </c>
      <c r="S1791" s="13">
        <f t="shared" si="114"/>
        <v>42235.718888888892</v>
      </c>
      <c r="T1791">
        <f t="shared" si="111"/>
        <v>2015</v>
      </c>
    </row>
    <row r="1792" spans="1:20" ht="43.2" x14ac:dyDescent="0.3">
      <c r="A1792">
        <v>2220</v>
      </c>
      <c r="B1792" s="3" t="s">
        <v>2221</v>
      </c>
      <c r="C1792" s="3" t="s">
        <v>6330</v>
      </c>
      <c r="D1792" s="6">
        <v>3500</v>
      </c>
      <c r="E1792" s="8">
        <v>3540</v>
      </c>
      <c r="F1792" s="9">
        <f t="shared" si="112"/>
        <v>101</v>
      </c>
      <c r="G1792" t="s">
        <v>8218</v>
      </c>
      <c r="H1792" t="s">
        <v>8223</v>
      </c>
      <c r="I1792" t="s">
        <v>8245</v>
      </c>
      <c r="J1792">
        <v>1374888436</v>
      </c>
      <c r="K1792">
        <v>1372296436</v>
      </c>
      <c r="L1792" t="b">
        <v>0</v>
      </c>
      <c r="M1792">
        <v>69</v>
      </c>
      <c r="N1792" t="b">
        <v>1</v>
      </c>
      <c r="O1792" t="s">
        <v>8278</v>
      </c>
      <c r="P1792" t="s">
        <v>8321</v>
      </c>
      <c r="Q1792" t="s">
        <v>8335</v>
      </c>
      <c r="R1792" s="13">
        <f t="shared" si="113"/>
        <v>41452.060601851852</v>
      </c>
      <c r="S1792" s="13">
        <f t="shared" si="114"/>
        <v>41482.060601851852</v>
      </c>
      <c r="T1792">
        <f t="shared" si="111"/>
        <v>2013</v>
      </c>
    </row>
    <row r="1793" spans="1:20" ht="43.2" x14ac:dyDescent="0.3">
      <c r="A1793">
        <v>2221</v>
      </c>
      <c r="B1793" s="3" t="s">
        <v>2222</v>
      </c>
      <c r="C1793" s="3" t="s">
        <v>6331</v>
      </c>
      <c r="D1793" s="6">
        <v>7500</v>
      </c>
      <c r="E1793" s="8">
        <v>8109</v>
      </c>
      <c r="F1793" s="9">
        <f t="shared" si="112"/>
        <v>108</v>
      </c>
      <c r="G1793" t="s">
        <v>8218</v>
      </c>
      <c r="H1793" t="s">
        <v>8223</v>
      </c>
      <c r="I1793" t="s">
        <v>8245</v>
      </c>
      <c r="J1793">
        <v>1461369600</v>
      </c>
      <c r="K1793">
        <v>1458748809</v>
      </c>
      <c r="L1793" t="b">
        <v>0</v>
      </c>
      <c r="M1793">
        <v>218</v>
      </c>
      <c r="N1793" t="b">
        <v>1</v>
      </c>
      <c r="O1793" t="s">
        <v>8295</v>
      </c>
      <c r="P1793" t="s">
        <v>8329</v>
      </c>
      <c r="Q1793" t="s">
        <v>8335</v>
      </c>
      <c r="R1793" s="13">
        <f t="shared" si="113"/>
        <v>42452.666770833333</v>
      </c>
      <c r="S1793" s="13">
        <f t="shared" si="114"/>
        <v>42483</v>
      </c>
      <c r="T1793">
        <f t="shared" si="111"/>
        <v>2016</v>
      </c>
    </row>
    <row r="1794" spans="1:20" ht="43.2" x14ac:dyDescent="0.3">
      <c r="A1794">
        <v>2222</v>
      </c>
      <c r="B1794" s="3" t="s">
        <v>2223</v>
      </c>
      <c r="C1794" s="3" t="s">
        <v>6332</v>
      </c>
      <c r="D1794" s="6">
        <v>500</v>
      </c>
      <c r="E1794" s="8">
        <v>813</v>
      </c>
      <c r="F1794" s="9">
        <f t="shared" si="112"/>
        <v>163</v>
      </c>
      <c r="G1794" t="s">
        <v>8218</v>
      </c>
      <c r="H1794" t="s">
        <v>8223</v>
      </c>
      <c r="I1794" t="s">
        <v>8245</v>
      </c>
      <c r="J1794">
        <v>1327776847</v>
      </c>
      <c r="K1794">
        <v>1325184847</v>
      </c>
      <c r="L1794" t="b">
        <v>0</v>
      </c>
      <c r="M1794">
        <v>30</v>
      </c>
      <c r="N1794" t="b">
        <v>1</v>
      </c>
      <c r="O1794" t="s">
        <v>8295</v>
      </c>
      <c r="P1794" t="s">
        <v>8329</v>
      </c>
      <c r="Q1794" t="s">
        <v>8335</v>
      </c>
      <c r="R1794" s="13">
        <f t="shared" si="113"/>
        <v>40906.787581018521</v>
      </c>
      <c r="S1794" s="13">
        <f t="shared" si="114"/>
        <v>40936.787581018521</v>
      </c>
      <c r="T1794">
        <f t="shared" si="111"/>
        <v>2011</v>
      </c>
    </row>
    <row r="1795" spans="1:20" ht="43.2" x14ac:dyDescent="0.3">
      <c r="A1795">
        <v>2224</v>
      </c>
      <c r="B1795" s="3" t="s">
        <v>2225</v>
      </c>
      <c r="C1795" s="3" t="s">
        <v>6334</v>
      </c>
      <c r="D1795" s="6">
        <v>10000</v>
      </c>
      <c r="E1795" s="8">
        <v>24315</v>
      </c>
      <c r="F1795" s="9">
        <f t="shared" si="112"/>
        <v>243</v>
      </c>
      <c r="G1795" t="s">
        <v>8218</v>
      </c>
      <c r="H1795" t="s">
        <v>8223</v>
      </c>
      <c r="I1795" t="s">
        <v>8245</v>
      </c>
      <c r="J1795">
        <v>1477767600</v>
      </c>
      <c r="K1795">
        <v>1475337675</v>
      </c>
      <c r="L1795" t="b">
        <v>0</v>
      </c>
      <c r="M1795">
        <v>296</v>
      </c>
      <c r="N1795" t="b">
        <v>1</v>
      </c>
      <c r="O1795" t="s">
        <v>8295</v>
      </c>
      <c r="P1795" t="s">
        <v>8329</v>
      </c>
      <c r="Q1795" t="s">
        <v>8335</v>
      </c>
      <c r="R1795" s="13">
        <f t="shared" si="113"/>
        <v>42644.667534722219</v>
      </c>
      <c r="S1795" s="13">
        <f t="shared" si="114"/>
        <v>42672.791666666672</v>
      </c>
      <c r="T1795">
        <f t="shared" ref="T1795:T1858" si="115">YEAR(R1795)</f>
        <v>2016</v>
      </c>
    </row>
    <row r="1796" spans="1:20" ht="43.2" x14ac:dyDescent="0.3">
      <c r="A1796">
        <v>2226</v>
      </c>
      <c r="B1796" s="3" t="s">
        <v>2227</v>
      </c>
      <c r="C1796" s="3" t="s">
        <v>6336</v>
      </c>
      <c r="D1796" s="6">
        <v>18000</v>
      </c>
      <c r="E1796" s="8">
        <v>19523.310000000001</v>
      </c>
      <c r="F1796" s="9">
        <f t="shared" si="112"/>
        <v>108</v>
      </c>
      <c r="G1796" t="s">
        <v>8218</v>
      </c>
      <c r="H1796" t="s">
        <v>8223</v>
      </c>
      <c r="I1796" t="s">
        <v>8245</v>
      </c>
      <c r="J1796">
        <v>1455253140</v>
      </c>
      <c r="K1796">
        <v>1452625822</v>
      </c>
      <c r="L1796" t="b">
        <v>0</v>
      </c>
      <c r="M1796">
        <v>321</v>
      </c>
      <c r="N1796" t="b">
        <v>1</v>
      </c>
      <c r="O1796" t="s">
        <v>8295</v>
      </c>
      <c r="P1796" t="s">
        <v>8329</v>
      </c>
      <c r="Q1796" t="s">
        <v>8335</v>
      </c>
      <c r="R1796" s="13">
        <f t="shared" si="113"/>
        <v>42381.79886574074</v>
      </c>
      <c r="S1796" s="13">
        <f t="shared" si="114"/>
        <v>42412.207638888889</v>
      </c>
      <c r="T1796">
        <f t="shared" si="115"/>
        <v>2016</v>
      </c>
    </row>
    <row r="1797" spans="1:20" ht="43.2" x14ac:dyDescent="0.3">
      <c r="A1797">
        <v>2229</v>
      </c>
      <c r="B1797" s="3" t="s">
        <v>2230</v>
      </c>
      <c r="C1797" s="3" t="s">
        <v>6339</v>
      </c>
      <c r="D1797" s="6">
        <v>8012</v>
      </c>
      <c r="E1797" s="8">
        <v>13704.33</v>
      </c>
      <c r="F1797" s="9">
        <f t="shared" si="112"/>
        <v>171</v>
      </c>
      <c r="G1797" t="s">
        <v>8218</v>
      </c>
      <c r="H1797" t="s">
        <v>8223</v>
      </c>
      <c r="I1797" t="s">
        <v>8245</v>
      </c>
      <c r="J1797">
        <v>1378180800</v>
      </c>
      <c r="K1797">
        <v>1375113391</v>
      </c>
      <c r="L1797" t="b">
        <v>0</v>
      </c>
      <c r="M1797">
        <v>539</v>
      </c>
      <c r="N1797" t="b">
        <v>1</v>
      </c>
      <c r="O1797" t="s">
        <v>8295</v>
      </c>
      <c r="P1797" t="s">
        <v>8329</v>
      </c>
      <c r="Q1797" t="s">
        <v>8335</v>
      </c>
      <c r="R1797" s="13">
        <f t="shared" si="113"/>
        <v>41484.664247685185</v>
      </c>
      <c r="S1797" s="13">
        <f t="shared" si="114"/>
        <v>41520.166666666664</v>
      </c>
      <c r="T1797">
        <f t="shared" si="115"/>
        <v>2013</v>
      </c>
    </row>
    <row r="1798" spans="1:20" ht="43.2" x14ac:dyDescent="0.3">
      <c r="A1798">
        <v>2230</v>
      </c>
      <c r="B1798" s="3" t="s">
        <v>2231</v>
      </c>
      <c r="C1798" s="3" t="s">
        <v>6340</v>
      </c>
      <c r="D1798" s="6">
        <v>8500</v>
      </c>
      <c r="E1798" s="8">
        <v>10706</v>
      </c>
      <c r="F1798" s="9">
        <f t="shared" si="112"/>
        <v>126</v>
      </c>
      <c r="G1798" t="s">
        <v>8218</v>
      </c>
      <c r="H1798" t="s">
        <v>8223</v>
      </c>
      <c r="I1798" t="s">
        <v>8245</v>
      </c>
      <c r="J1798">
        <v>1398460127</v>
      </c>
      <c r="K1798">
        <v>1395868127</v>
      </c>
      <c r="L1798" t="b">
        <v>0</v>
      </c>
      <c r="M1798">
        <v>498</v>
      </c>
      <c r="N1798" t="b">
        <v>1</v>
      </c>
      <c r="O1798" t="s">
        <v>8295</v>
      </c>
      <c r="P1798" t="s">
        <v>8329</v>
      </c>
      <c r="Q1798" t="s">
        <v>8335</v>
      </c>
      <c r="R1798" s="13">
        <f t="shared" si="113"/>
        <v>41724.881099537037</v>
      </c>
      <c r="S1798" s="13">
        <f t="shared" si="114"/>
        <v>41754.881099537037</v>
      </c>
      <c r="T1798">
        <f t="shared" si="115"/>
        <v>2014</v>
      </c>
    </row>
    <row r="1799" spans="1:20" ht="43.2" x14ac:dyDescent="0.3">
      <c r="A1799">
        <v>2231</v>
      </c>
      <c r="B1799" s="3" t="s">
        <v>2232</v>
      </c>
      <c r="C1799" s="3" t="s">
        <v>6341</v>
      </c>
      <c r="D1799" s="6">
        <v>2500</v>
      </c>
      <c r="E1799" s="8">
        <v>30303.24</v>
      </c>
      <c r="F1799" s="9">
        <f t="shared" si="112"/>
        <v>1212</v>
      </c>
      <c r="G1799" t="s">
        <v>8218</v>
      </c>
      <c r="H1799" t="s">
        <v>8223</v>
      </c>
      <c r="I1799" t="s">
        <v>8245</v>
      </c>
      <c r="J1799">
        <v>1372136400</v>
      </c>
      <c r="K1799">
        <v>1369864301</v>
      </c>
      <c r="L1799" t="b">
        <v>0</v>
      </c>
      <c r="M1799">
        <v>1113</v>
      </c>
      <c r="N1799" t="b">
        <v>1</v>
      </c>
      <c r="O1799" t="s">
        <v>8295</v>
      </c>
      <c r="P1799" t="s">
        <v>8329</v>
      </c>
      <c r="Q1799" t="s">
        <v>8335</v>
      </c>
      <c r="R1799" s="13">
        <f t="shared" si="113"/>
        <v>41423.910891203705</v>
      </c>
      <c r="S1799" s="13">
        <f t="shared" si="114"/>
        <v>41450.208333333336</v>
      </c>
      <c r="T1799">
        <f t="shared" si="115"/>
        <v>2013</v>
      </c>
    </row>
    <row r="1800" spans="1:20" ht="43.2" x14ac:dyDescent="0.3">
      <c r="A1800">
        <v>2232</v>
      </c>
      <c r="B1800" s="3" t="s">
        <v>2233</v>
      </c>
      <c r="C1800" s="3" t="s">
        <v>6342</v>
      </c>
      <c r="D1800" s="6">
        <v>5000</v>
      </c>
      <c r="E1800" s="8">
        <v>24790</v>
      </c>
      <c r="F1800" s="9">
        <f t="shared" si="112"/>
        <v>496</v>
      </c>
      <c r="G1800" t="s">
        <v>8218</v>
      </c>
      <c r="H1800" t="s">
        <v>8223</v>
      </c>
      <c r="I1800" t="s">
        <v>8245</v>
      </c>
      <c r="J1800">
        <v>1405738800</v>
      </c>
      <c r="K1800">
        <v>1402945408</v>
      </c>
      <c r="L1800" t="b">
        <v>0</v>
      </c>
      <c r="M1800">
        <v>988</v>
      </c>
      <c r="N1800" t="b">
        <v>1</v>
      </c>
      <c r="O1800" t="s">
        <v>8295</v>
      </c>
      <c r="P1800" t="s">
        <v>8329</v>
      </c>
      <c r="Q1800" t="s">
        <v>8335</v>
      </c>
      <c r="R1800" s="13">
        <f t="shared" si="113"/>
        <v>41806.794074074074</v>
      </c>
      <c r="S1800" s="13">
        <f t="shared" si="114"/>
        <v>41839.125</v>
      </c>
      <c r="T1800">
        <f t="shared" si="115"/>
        <v>2014</v>
      </c>
    </row>
    <row r="1801" spans="1:20" ht="43.2" x14ac:dyDescent="0.3">
      <c r="A1801">
        <v>2234</v>
      </c>
      <c r="B1801" s="3" t="s">
        <v>2235</v>
      </c>
      <c r="C1801" s="3" t="s">
        <v>6344</v>
      </c>
      <c r="D1801" s="6">
        <v>100</v>
      </c>
      <c r="E1801" s="8">
        <v>1165</v>
      </c>
      <c r="F1801" s="9">
        <f t="shared" si="112"/>
        <v>1165</v>
      </c>
      <c r="G1801" t="s">
        <v>8218</v>
      </c>
      <c r="H1801" t="s">
        <v>8223</v>
      </c>
      <c r="I1801" t="s">
        <v>8245</v>
      </c>
      <c r="J1801">
        <v>1483645647</v>
      </c>
      <c r="K1801">
        <v>1481053647</v>
      </c>
      <c r="L1801" t="b">
        <v>0</v>
      </c>
      <c r="M1801">
        <v>28</v>
      </c>
      <c r="N1801" t="b">
        <v>1</v>
      </c>
      <c r="O1801" t="s">
        <v>8295</v>
      </c>
      <c r="P1801" t="s">
        <v>8329</v>
      </c>
      <c r="Q1801" t="s">
        <v>8335</v>
      </c>
      <c r="R1801" s="13">
        <f t="shared" si="113"/>
        <v>42710.824618055558</v>
      </c>
      <c r="S1801" s="13">
        <f t="shared" si="114"/>
        <v>42740.824618055558</v>
      </c>
      <c r="T1801">
        <f t="shared" si="115"/>
        <v>2016</v>
      </c>
    </row>
    <row r="1802" spans="1:20" ht="43.2" x14ac:dyDescent="0.3">
      <c r="A1802">
        <v>2236</v>
      </c>
      <c r="B1802" s="3" t="s">
        <v>2237</v>
      </c>
      <c r="C1802" s="3" t="s">
        <v>6346</v>
      </c>
      <c r="D1802" s="6">
        <v>2800</v>
      </c>
      <c r="E1802" s="8">
        <v>15039</v>
      </c>
      <c r="F1802" s="9">
        <f t="shared" si="112"/>
        <v>537</v>
      </c>
      <c r="G1802" t="s">
        <v>8218</v>
      </c>
      <c r="H1802" t="s">
        <v>8223</v>
      </c>
      <c r="I1802" t="s">
        <v>8245</v>
      </c>
      <c r="J1802">
        <v>1454338123</v>
      </c>
      <c r="K1802">
        <v>1451746123</v>
      </c>
      <c r="L1802" t="b">
        <v>0</v>
      </c>
      <c r="M1802">
        <v>680</v>
      </c>
      <c r="N1802" t="b">
        <v>1</v>
      </c>
      <c r="O1802" t="s">
        <v>8295</v>
      </c>
      <c r="P1802" t="s">
        <v>8329</v>
      </c>
      <c r="Q1802" t="s">
        <v>8335</v>
      </c>
      <c r="R1802" s="13">
        <f t="shared" si="113"/>
        <v>42371.617164351846</v>
      </c>
      <c r="S1802" s="13">
        <f t="shared" si="114"/>
        <v>42401.617164351846</v>
      </c>
      <c r="T1802">
        <f t="shared" si="115"/>
        <v>2016</v>
      </c>
    </row>
    <row r="1803" spans="1:20" ht="43.2" x14ac:dyDescent="0.3">
      <c r="A1803">
        <v>2237</v>
      </c>
      <c r="B1803" s="3" t="s">
        <v>2238</v>
      </c>
      <c r="C1803" s="3" t="s">
        <v>6347</v>
      </c>
      <c r="D1803" s="6">
        <v>18000</v>
      </c>
      <c r="E1803" s="8">
        <v>63527</v>
      </c>
      <c r="F1803" s="9">
        <f t="shared" si="112"/>
        <v>353</v>
      </c>
      <c r="G1803" t="s">
        <v>8218</v>
      </c>
      <c r="H1803" t="s">
        <v>8223</v>
      </c>
      <c r="I1803" t="s">
        <v>8245</v>
      </c>
      <c r="J1803">
        <v>1415779140</v>
      </c>
      <c r="K1803">
        <v>1412294683</v>
      </c>
      <c r="L1803" t="b">
        <v>0</v>
      </c>
      <c r="M1803">
        <v>983</v>
      </c>
      <c r="N1803" t="b">
        <v>1</v>
      </c>
      <c r="O1803" t="s">
        <v>8295</v>
      </c>
      <c r="P1803" t="s">
        <v>8329</v>
      </c>
      <c r="Q1803" t="s">
        <v>8335</v>
      </c>
      <c r="R1803" s="13">
        <f t="shared" si="113"/>
        <v>41915.003275462965</v>
      </c>
      <c r="S1803" s="13">
        <f t="shared" si="114"/>
        <v>41955.332638888889</v>
      </c>
      <c r="T1803">
        <f t="shared" si="115"/>
        <v>2014</v>
      </c>
    </row>
    <row r="1804" spans="1:20" ht="28.8" x14ac:dyDescent="0.3">
      <c r="A1804">
        <v>2239</v>
      </c>
      <c r="B1804" s="3" t="s">
        <v>2240</v>
      </c>
      <c r="C1804" s="3" t="s">
        <v>6349</v>
      </c>
      <c r="D1804" s="6">
        <v>25000</v>
      </c>
      <c r="E1804" s="8">
        <v>32006.67</v>
      </c>
      <c r="F1804" s="9">
        <f t="shared" si="112"/>
        <v>128</v>
      </c>
      <c r="G1804" t="s">
        <v>8218</v>
      </c>
      <c r="H1804" t="s">
        <v>8223</v>
      </c>
      <c r="I1804" t="s">
        <v>8245</v>
      </c>
      <c r="J1804">
        <v>1385870520</v>
      </c>
      <c r="K1804">
        <v>1382742014</v>
      </c>
      <c r="L1804" t="b">
        <v>0</v>
      </c>
      <c r="M1804">
        <v>426</v>
      </c>
      <c r="N1804" t="b">
        <v>1</v>
      </c>
      <c r="O1804" t="s">
        <v>8295</v>
      </c>
      <c r="P1804" t="s">
        <v>8329</v>
      </c>
      <c r="Q1804" t="s">
        <v>8335</v>
      </c>
      <c r="R1804" s="13">
        <f t="shared" si="113"/>
        <v>41572.958495370374</v>
      </c>
      <c r="S1804" s="13">
        <f t="shared" si="114"/>
        <v>41609.168055555558</v>
      </c>
      <c r="T1804">
        <f t="shared" si="115"/>
        <v>2013</v>
      </c>
    </row>
    <row r="1805" spans="1:20" ht="43.2" x14ac:dyDescent="0.3">
      <c r="A1805">
        <v>2240</v>
      </c>
      <c r="B1805" s="3" t="s">
        <v>2241</v>
      </c>
      <c r="C1805" s="3" t="s">
        <v>6350</v>
      </c>
      <c r="D1805" s="6">
        <v>5000</v>
      </c>
      <c r="E1805" s="8">
        <v>13534</v>
      </c>
      <c r="F1805" s="9">
        <f t="shared" si="112"/>
        <v>271</v>
      </c>
      <c r="G1805" t="s">
        <v>8218</v>
      </c>
      <c r="H1805" t="s">
        <v>8223</v>
      </c>
      <c r="I1805" t="s">
        <v>8245</v>
      </c>
      <c r="J1805">
        <v>1461354544</v>
      </c>
      <c r="K1805">
        <v>1458762544</v>
      </c>
      <c r="L1805" t="b">
        <v>0</v>
      </c>
      <c r="M1805">
        <v>96</v>
      </c>
      <c r="N1805" t="b">
        <v>1</v>
      </c>
      <c r="O1805" t="s">
        <v>8295</v>
      </c>
      <c r="P1805" t="s">
        <v>8329</v>
      </c>
      <c r="Q1805" t="s">
        <v>8335</v>
      </c>
      <c r="R1805" s="13">
        <f t="shared" si="113"/>
        <v>42452.825740740736</v>
      </c>
      <c r="S1805" s="13">
        <f t="shared" si="114"/>
        <v>42482.825740740736</v>
      </c>
      <c r="T1805">
        <f t="shared" si="115"/>
        <v>2016</v>
      </c>
    </row>
    <row r="1806" spans="1:20" ht="28.8" x14ac:dyDescent="0.3">
      <c r="A1806">
        <v>2242</v>
      </c>
      <c r="B1806" s="3" t="s">
        <v>2243</v>
      </c>
      <c r="C1806" s="3" t="s">
        <v>6352</v>
      </c>
      <c r="D1806" s="6">
        <v>10000</v>
      </c>
      <c r="E1806" s="8">
        <v>136009.76</v>
      </c>
      <c r="F1806" s="9">
        <f t="shared" si="112"/>
        <v>1360</v>
      </c>
      <c r="G1806" t="s">
        <v>8218</v>
      </c>
      <c r="H1806" t="s">
        <v>8223</v>
      </c>
      <c r="I1806" t="s">
        <v>8245</v>
      </c>
      <c r="J1806">
        <v>1385521320</v>
      </c>
      <c r="K1806">
        <v>1382449733</v>
      </c>
      <c r="L1806" t="b">
        <v>0</v>
      </c>
      <c r="M1806">
        <v>2525</v>
      </c>
      <c r="N1806" t="b">
        <v>1</v>
      </c>
      <c r="O1806" t="s">
        <v>8295</v>
      </c>
      <c r="P1806" t="s">
        <v>8329</v>
      </c>
      <c r="Q1806" t="s">
        <v>8335</v>
      </c>
      <c r="R1806" s="13">
        <f t="shared" si="113"/>
        <v>41569.575613425928</v>
      </c>
      <c r="S1806" s="13">
        <f t="shared" si="114"/>
        <v>41605.126388888886</v>
      </c>
      <c r="T1806">
        <f t="shared" si="115"/>
        <v>2013</v>
      </c>
    </row>
    <row r="1807" spans="1:20" ht="43.2" x14ac:dyDescent="0.3">
      <c r="A1807">
        <v>2243</v>
      </c>
      <c r="B1807" s="3" t="s">
        <v>2244</v>
      </c>
      <c r="C1807" s="3" t="s">
        <v>6353</v>
      </c>
      <c r="D1807" s="6">
        <v>1</v>
      </c>
      <c r="E1807" s="8">
        <v>9302.5</v>
      </c>
      <c r="F1807" s="9">
        <f t="shared" si="112"/>
        <v>930250</v>
      </c>
      <c r="G1807" t="s">
        <v>8218</v>
      </c>
      <c r="H1807" t="s">
        <v>8223</v>
      </c>
      <c r="I1807" t="s">
        <v>8245</v>
      </c>
      <c r="J1807">
        <v>1489374000</v>
      </c>
      <c r="K1807">
        <v>1488823290</v>
      </c>
      <c r="L1807" t="b">
        <v>0</v>
      </c>
      <c r="M1807">
        <v>2035</v>
      </c>
      <c r="N1807" t="b">
        <v>1</v>
      </c>
      <c r="O1807" t="s">
        <v>8295</v>
      </c>
      <c r="P1807" t="s">
        <v>8329</v>
      </c>
      <c r="Q1807" t="s">
        <v>8335</v>
      </c>
      <c r="R1807" s="13">
        <f t="shared" si="113"/>
        <v>42800.751041666663</v>
      </c>
      <c r="S1807" s="13">
        <f t="shared" si="114"/>
        <v>42807.125</v>
      </c>
      <c r="T1807">
        <f t="shared" si="115"/>
        <v>2017</v>
      </c>
    </row>
    <row r="1808" spans="1:20" ht="43.2" x14ac:dyDescent="0.3">
      <c r="A1808">
        <v>2244</v>
      </c>
      <c r="B1808" s="3" t="s">
        <v>2245</v>
      </c>
      <c r="C1808" s="3" t="s">
        <v>6354</v>
      </c>
      <c r="D1808" s="6">
        <v>5000</v>
      </c>
      <c r="E1808" s="8">
        <v>18851</v>
      </c>
      <c r="F1808" s="9">
        <f t="shared" si="112"/>
        <v>377</v>
      </c>
      <c r="G1808" t="s">
        <v>8218</v>
      </c>
      <c r="H1808" t="s">
        <v>8223</v>
      </c>
      <c r="I1808" t="s">
        <v>8245</v>
      </c>
      <c r="J1808">
        <v>1476649800</v>
      </c>
      <c r="K1808">
        <v>1475609946</v>
      </c>
      <c r="L1808" t="b">
        <v>0</v>
      </c>
      <c r="M1808">
        <v>290</v>
      </c>
      <c r="N1808" t="b">
        <v>1</v>
      </c>
      <c r="O1808" t="s">
        <v>8295</v>
      </c>
      <c r="P1808" t="s">
        <v>8329</v>
      </c>
      <c r="Q1808" t="s">
        <v>8335</v>
      </c>
      <c r="R1808" s="13">
        <f t="shared" si="113"/>
        <v>42647.818819444445</v>
      </c>
      <c r="S1808" s="13">
        <f t="shared" si="114"/>
        <v>42659.854166666672</v>
      </c>
      <c r="T1808">
        <f t="shared" si="115"/>
        <v>2016</v>
      </c>
    </row>
    <row r="1809" spans="1:20" ht="43.2" x14ac:dyDescent="0.3">
      <c r="A1809">
        <v>2245</v>
      </c>
      <c r="B1809" s="3" t="s">
        <v>2246</v>
      </c>
      <c r="C1809" s="3" t="s">
        <v>6355</v>
      </c>
      <c r="D1809" s="6">
        <v>4000</v>
      </c>
      <c r="E1809" s="8">
        <v>105881</v>
      </c>
      <c r="F1809" s="9">
        <f t="shared" si="112"/>
        <v>2647</v>
      </c>
      <c r="G1809" t="s">
        <v>8218</v>
      </c>
      <c r="H1809" t="s">
        <v>8223</v>
      </c>
      <c r="I1809" t="s">
        <v>8245</v>
      </c>
      <c r="J1809">
        <v>1393005600</v>
      </c>
      <c r="K1809">
        <v>1390323617</v>
      </c>
      <c r="L1809" t="b">
        <v>0</v>
      </c>
      <c r="M1809">
        <v>1980</v>
      </c>
      <c r="N1809" t="b">
        <v>1</v>
      </c>
      <c r="O1809" t="s">
        <v>8295</v>
      </c>
      <c r="P1809" t="s">
        <v>8329</v>
      </c>
      <c r="Q1809" t="s">
        <v>8335</v>
      </c>
      <c r="R1809" s="13">
        <f t="shared" si="113"/>
        <v>41660.708530092597</v>
      </c>
      <c r="S1809" s="13">
        <f t="shared" si="114"/>
        <v>41691.75</v>
      </c>
      <c r="T1809">
        <f t="shared" si="115"/>
        <v>2014</v>
      </c>
    </row>
    <row r="1810" spans="1:20" ht="28.8" x14ac:dyDescent="0.3">
      <c r="A1810">
        <v>2247</v>
      </c>
      <c r="B1810" s="3" t="s">
        <v>2248</v>
      </c>
      <c r="C1810" s="3" t="s">
        <v>6357</v>
      </c>
      <c r="D1810" s="6">
        <v>18500</v>
      </c>
      <c r="E1810" s="8">
        <v>19324</v>
      </c>
      <c r="F1810" s="9">
        <f t="shared" si="112"/>
        <v>104</v>
      </c>
      <c r="G1810" t="s">
        <v>8218</v>
      </c>
      <c r="H1810" t="s">
        <v>8223</v>
      </c>
      <c r="I1810" t="s">
        <v>8245</v>
      </c>
      <c r="J1810">
        <v>1438185565</v>
      </c>
      <c r="K1810">
        <v>1436975965</v>
      </c>
      <c r="L1810" t="b">
        <v>0</v>
      </c>
      <c r="M1810">
        <v>380</v>
      </c>
      <c r="N1810" t="b">
        <v>1</v>
      </c>
      <c r="O1810" t="s">
        <v>8295</v>
      </c>
      <c r="P1810" t="s">
        <v>8329</v>
      </c>
      <c r="Q1810" t="s">
        <v>8335</v>
      </c>
      <c r="R1810" s="13">
        <f t="shared" si="113"/>
        <v>42200.666261574079</v>
      </c>
      <c r="S1810" s="13">
        <f t="shared" si="114"/>
        <v>42214.666261574079</v>
      </c>
      <c r="T1810">
        <f t="shared" si="115"/>
        <v>2015</v>
      </c>
    </row>
    <row r="1811" spans="1:20" ht="43.2" x14ac:dyDescent="0.3">
      <c r="A1811">
        <v>2249</v>
      </c>
      <c r="B1811" s="3" t="s">
        <v>2250</v>
      </c>
      <c r="C1811" s="3" t="s">
        <v>6359</v>
      </c>
      <c r="D1811" s="6">
        <v>3500</v>
      </c>
      <c r="E1811" s="8">
        <v>5907</v>
      </c>
      <c r="F1811" s="9">
        <f t="shared" si="112"/>
        <v>169</v>
      </c>
      <c r="G1811" t="s">
        <v>8218</v>
      </c>
      <c r="H1811" t="s">
        <v>8223</v>
      </c>
      <c r="I1811" t="s">
        <v>8245</v>
      </c>
      <c r="J1811">
        <v>1364917965</v>
      </c>
      <c r="K1811">
        <v>1362329565</v>
      </c>
      <c r="L1811" t="b">
        <v>0</v>
      </c>
      <c r="M1811">
        <v>180</v>
      </c>
      <c r="N1811" t="b">
        <v>1</v>
      </c>
      <c r="O1811" t="s">
        <v>8295</v>
      </c>
      <c r="P1811" t="s">
        <v>8329</v>
      </c>
      <c r="Q1811" t="s">
        <v>8335</v>
      </c>
      <c r="R1811" s="13">
        <f t="shared" si="113"/>
        <v>41336.703298611108</v>
      </c>
      <c r="S1811" s="13">
        <f t="shared" si="114"/>
        <v>41366.661631944444</v>
      </c>
      <c r="T1811">
        <f t="shared" si="115"/>
        <v>2013</v>
      </c>
    </row>
    <row r="1812" spans="1:20" ht="43.2" x14ac:dyDescent="0.3">
      <c r="A1812">
        <v>2250</v>
      </c>
      <c r="B1812" s="3" t="s">
        <v>2251</v>
      </c>
      <c r="C1812" s="3" t="s">
        <v>6360</v>
      </c>
      <c r="D1812" s="6">
        <v>25000</v>
      </c>
      <c r="E1812" s="8">
        <v>243778</v>
      </c>
      <c r="F1812" s="9">
        <f t="shared" si="112"/>
        <v>975</v>
      </c>
      <c r="G1812" t="s">
        <v>8218</v>
      </c>
      <c r="H1812" t="s">
        <v>8223</v>
      </c>
      <c r="I1812" t="s">
        <v>8245</v>
      </c>
      <c r="J1812">
        <v>1480727273</v>
      </c>
      <c r="K1812">
        <v>1478131673</v>
      </c>
      <c r="L1812" t="b">
        <v>0</v>
      </c>
      <c r="M1812">
        <v>571</v>
      </c>
      <c r="N1812" t="b">
        <v>1</v>
      </c>
      <c r="O1812" t="s">
        <v>8295</v>
      </c>
      <c r="P1812" t="s">
        <v>8329</v>
      </c>
      <c r="Q1812" t="s">
        <v>8335</v>
      </c>
      <c r="R1812" s="13">
        <f t="shared" si="113"/>
        <v>42677.005474537036</v>
      </c>
      <c r="S1812" s="13">
        <f t="shared" si="114"/>
        <v>42707.0471412037</v>
      </c>
      <c r="T1812">
        <f t="shared" si="115"/>
        <v>2016</v>
      </c>
    </row>
    <row r="1813" spans="1:20" ht="43.2" x14ac:dyDescent="0.3">
      <c r="A1813">
        <v>2251</v>
      </c>
      <c r="B1813" s="3" t="s">
        <v>2252</v>
      </c>
      <c r="C1813" s="3" t="s">
        <v>6361</v>
      </c>
      <c r="D1813" s="6">
        <v>8500</v>
      </c>
      <c r="E1813" s="8">
        <v>11428.19</v>
      </c>
      <c r="F1813" s="9">
        <f t="shared" si="112"/>
        <v>134</v>
      </c>
      <c r="G1813" t="s">
        <v>8218</v>
      </c>
      <c r="H1813" t="s">
        <v>8223</v>
      </c>
      <c r="I1813" t="s">
        <v>8245</v>
      </c>
      <c r="J1813">
        <v>1408177077</v>
      </c>
      <c r="K1813">
        <v>1406362677</v>
      </c>
      <c r="L1813" t="b">
        <v>0</v>
      </c>
      <c r="M1813">
        <v>480</v>
      </c>
      <c r="N1813" t="b">
        <v>1</v>
      </c>
      <c r="O1813" t="s">
        <v>8295</v>
      </c>
      <c r="P1813" t="s">
        <v>8329</v>
      </c>
      <c r="Q1813" t="s">
        <v>8335</v>
      </c>
      <c r="R1813" s="13">
        <f t="shared" si="113"/>
        <v>41846.34579861111</v>
      </c>
      <c r="S1813" s="13">
        <f t="shared" si="114"/>
        <v>41867.34579861111</v>
      </c>
      <c r="T1813">
        <f t="shared" si="115"/>
        <v>2014</v>
      </c>
    </row>
    <row r="1814" spans="1:20" ht="43.2" x14ac:dyDescent="0.3">
      <c r="A1814">
        <v>2253</v>
      </c>
      <c r="B1814" s="3" t="s">
        <v>2254</v>
      </c>
      <c r="C1814" s="3" t="s">
        <v>6363</v>
      </c>
      <c r="D1814" s="6">
        <v>8000</v>
      </c>
      <c r="E1814" s="8">
        <v>9015</v>
      </c>
      <c r="F1814" s="9">
        <f t="shared" si="112"/>
        <v>113</v>
      </c>
      <c r="G1814" t="s">
        <v>8218</v>
      </c>
      <c r="H1814" t="s">
        <v>8223</v>
      </c>
      <c r="I1814" t="s">
        <v>8245</v>
      </c>
      <c r="J1814">
        <v>1447862947</v>
      </c>
      <c r="K1814">
        <v>1445267347</v>
      </c>
      <c r="L1814" t="b">
        <v>0</v>
      </c>
      <c r="M1814">
        <v>84</v>
      </c>
      <c r="N1814" t="b">
        <v>1</v>
      </c>
      <c r="O1814" t="s">
        <v>8295</v>
      </c>
      <c r="P1814" t="s">
        <v>8329</v>
      </c>
      <c r="Q1814" t="s">
        <v>8335</v>
      </c>
      <c r="R1814" s="13">
        <f t="shared" si="113"/>
        <v>42296.631331018521</v>
      </c>
      <c r="S1814" s="13">
        <f t="shared" si="114"/>
        <v>42326.672997685186</v>
      </c>
      <c r="T1814">
        <f t="shared" si="115"/>
        <v>2015</v>
      </c>
    </row>
    <row r="1815" spans="1:20" ht="43.2" x14ac:dyDescent="0.3">
      <c r="A1815">
        <v>2254</v>
      </c>
      <c r="B1815" s="3" t="s">
        <v>2255</v>
      </c>
      <c r="C1815" s="3" t="s">
        <v>6364</v>
      </c>
      <c r="D1815" s="6">
        <v>500</v>
      </c>
      <c r="E1815" s="8">
        <v>2299</v>
      </c>
      <c r="F1815" s="9">
        <f t="shared" si="112"/>
        <v>460</v>
      </c>
      <c r="G1815" t="s">
        <v>8218</v>
      </c>
      <c r="H1815" t="s">
        <v>8223</v>
      </c>
      <c r="I1815" t="s">
        <v>8245</v>
      </c>
      <c r="J1815">
        <v>1485271968</v>
      </c>
      <c r="K1815">
        <v>1484667168</v>
      </c>
      <c r="L1815" t="b">
        <v>0</v>
      </c>
      <c r="M1815">
        <v>197</v>
      </c>
      <c r="N1815" t="b">
        <v>1</v>
      </c>
      <c r="O1815" t="s">
        <v>8295</v>
      </c>
      <c r="P1815" t="s">
        <v>8329</v>
      </c>
      <c r="Q1815" t="s">
        <v>8335</v>
      </c>
      <c r="R1815" s="13">
        <f t="shared" si="113"/>
        <v>42752.647777777776</v>
      </c>
      <c r="S1815" s="13">
        <f t="shared" si="114"/>
        <v>42759.647777777776</v>
      </c>
      <c r="T1815">
        <f t="shared" si="115"/>
        <v>2017</v>
      </c>
    </row>
    <row r="1816" spans="1:20" ht="28.8" x14ac:dyDescent="0.3">
      <c r="A1816">
        <v>2255</v>
      </c>
      <c r="B1816" s="3" t="s">
        <v>2256</v>
      </c>
      <c r="C1816" s="3" t="s">
        <v>6365</v>
      </c>
      <c r="D1816" s="6">
        <v>3950</v>
      </c>
      <c r="E1816" s="8">
        <v>11323</v>
      </c>
      <c r="F1816" s="9">
        <f t="shared" si="112"/>
        <v>287</v>
      </c>
      <c r="G1816" t="s">
        <v>8218</v>
      </c>
      <c r="H1816" t="s">
        <v>8223</v>
      </c>
      <c r="I1816" t="s">
        <v>8245</v>
      </c>
      <c r="J1816">
        <v>1462661451</v>
      </c>
      <c r="K1816">
        <v>1460069451</v>
      </c>
      <c r="L1816" t="b">
        <v>0</v>
      </c>
      <c r="M1816">
        <v>271</v>
      </c>
      <c r="N1816" t="b">
        <v>1</v>
      </c>
      <c r="O1816" t="s">
        <v>8295</v>
      </c>
      <c r="P1816" t="s">
        <v>8329</v>
      </c>
      <c r="Q1816" t="s">
        <v>8335</v>
      </c>
      <c r="R1816" s="13">
        <f t="shared" si="113"/>
        <v>42467.951979166668</v>
      </c>
      <c r="S1816" s="13">
        <f t="shared" si="114"/>
        <v>42497.951979166668</v>
      </c>
      <c r="T1816">
        <f t="shared" si="115"/>
        <v>2016</v>
      </c>
    </row>
    <row r="1817" spans="1:20" ht="28.8" x14ac:dyDescent="0.3">
      <c r="A1817">
        <v>2258</v>
      </c>
      <c r="B1817" s="3" t="s">
        <v>2259</v>
      </c>
      <c r="C1817" s="3" t="s">
        <v>6368</v>
      </c>
      <c r="D1817" s="6">
        <v>2200</v>
      </c>
      <c r="E1817" s="8">
        <v>3223</v>
      </c>
      <c r="F1817" s="9">
        <f t="shared" si="112"/>
        <v>147</v>
      </c>
      <c r="G1817" t="s">
        <v>8218</v>
      </c>
      <c r="H1817" t="s">
        <v>8223</v>
      </c>
      <c r="I1817" t="s">
        <v>8245</v>
      </c>
      <c r="J1817">
        <v>1434045687</v>
      </c>
      <c r="K1817">
        <v>1431453687</v>
      </c>
      <c r="L1817" t="b">
        <v>0</v>
      </c>
      <c r="M1817">
        <v>205</v>
      </c>
      <c r="N1817" t="b">
        <v>1</v>
      </c>
      <c r="O1817" t="s">
        <v>8295</v>
      </c>
      <c r="P1817" t="s">
        <v>8329</v>
      </c>
      <c r="Q1817" t="s">
        <v>8335</v>
      </c>
      <c r="R1817" s="13">
        <f t="shared" si="113"/>
        <v>42136.75100694444</v>
      </c>
      <c r="S1817" s="13">
        <f t="shared" si="114"/>
        <v>42166.75100694444</v>
      </c>
      <c r="T1817">
        <f t="shared" si="115"/>
        <v>2015</v>
      </c>
    </row>
    <row r="1818" spans="1:20" ht="43.2" x14ac:dyDescent="0.3">
      <c r="A1818">
        <v>2260</v>
      </c>
      <c r="B1818" s="3" t="s">
        <v>2261</v>
      </c>
      <c r="C1818" s="3" t="s">
        <v>6370</v>
      </c>
      <c r="D1818" s="6">
        <v>2500</v>
      </c>
      <c r="E1818" s="8">
        <v>8173</v>
      </c>
      <c r="F1818" s="9">
        <f t="shared" si="112"/>
        <v>327</v>
      </c>
      <c r="G1818" t="s">
        <v>8218</v>
      </c>
      <c r="H1818" t="s">
        <v>8223</v>
      </c>
      <c r="I1818" t="s">
        <v>8245</v>
      </c>
      <c r="J1818">
        <v>1395876250</v>
      </c>
      <c r="K1818">
        <v>1393287850</v>
      </c>
      <c r="L1818" t="b">
        <v>0</v>
      </c>
      <c r="M1818">
        <v>84</v>
      </c>
      <c r="N1818" t="b">
        <v>1</v>
      </c>
      <c r="O1818" t="s">
        <v>8295</v>
      </c>
      <c r="P1818" t="s">
        <v>8329</v>
      </c>
      <c r="Q1818" t="s">
        <v>8335</v>
      </c>
      <c r="R1818" s="13">
        <f t="shared" si="113"/>
        <v>41695.016782407409</v>
      </c>
      <c r="S1818" s="13">
        <f t="shared" si="114"/>
        <v>41724.975115740745</v>
      </c>
      <c r="T1818">
        <f t="shared" si="115"/>
        <v>2014</v>
      </c>
    </row>
    <row r="1819" spans="1:20" ht="43.2" x14ac:dyDescent="0.3">
      <c r="A1819">
        <v>2262</v>
      </c>
      <c r="B1819" s="3" t="s">
        <v>2263</v>
      </c>
      <c r="C1819" s="3" t="s">
        <v>6372</v>
      </c>
      <c r="D1819" s="6">
        <v>3300</v>
      </c>
      <c r="E1819" s="8">
        <v>5087</v>
      </c>
      <c r="F1819" s="9">
        <f t="shared" si="112"/>
        <v>154</v>
      </c>
      <c r="G1819" t="s">
        <v>8218</v>
      </c>
      <c r="H1819" t="s">
        <v>8223</v>
      </c>
      <c r="I1819" t="s">
        <v>8245</v>
      </c>
      <c r="J1819">
        <v>1416268800</v>
      </c>
      <c r="K1819">
        <v>1413295358</v>
      </c>
      <c r="L1819" t="b">
        <v>0</v>
      </c>
      <c r="M1819">
        <v>181</v>
      </c>
      <c r="N1819" t="b">
        <v>1</v>
      </c>
      <c r="O1819" t="s">
        <v>8295</v>
      </c>
      <c r="P1819" t="s">
        <v>8329</v>
      </c>
      <c r="Q1819" t="s">
        <v>8335</v>
      </c>
      <c r="R1819" s="13">
        <f t="shared" si="113"/>
        <v>41926.585162037038</v>
      </c>
      <c r="S1819" s="13">
        <f t="shared" si="114"/>
        <v>41961</v>
      </c>
      <c r="T1819">
        <f t="shared" si="115"/>
        <v>2014</v>
      </c>
    </row>
    <row r="1820" spans="1:20" ht="57.6" x14ac:dyDescent="0.3">
      <c r="A1820">
        <v>2264</v>
      </c>
      <c r="B1820" s="3" t="s">
        <v>2265</v>
      </c>
      <c r="C1820" s="3" t="s">
        <v>6374</v>
      </c>
      <c r="D1820" s="6">
        <v>6000</v>
      </c>
      <c r="E1820" s="8">
        <v>10802</v>
      </c>
      <c r="F1820" s="9">
        <f t="shared" si="112"/>
        <v>180</v>
      </c>
      <c r="G1820" t="s">
        <v>8218</v>
      </c>
      <c r="H1820" t="s">
        <v>8223</v>
      </c>
      <c r="I1820" t="s">
        <v>8245</v>
      </c>
      <c r="J1820">
        <v>1463972400</v>
      </c>
      <c r="K1820">
        <v>1462543114</v>
      </c>
      <c r="L1820" t="b">
        <v>0</v>
      </c>
      <c r="M1820">
        <v>445</v>
      </c>
      <c r="N1820" t="b">
        <v>1</v>
      </c>
      <c r="O1820" t="s">
        <v>8295</v>
      </c>
      <c r="P1820" t="s">
        <v>8329</v>
      </c>
      <c r="Q1820" t="s">
        <v>8335</v>
      </c>
      <c r="R1820" s="13">
        <f t="shared" si="113"/>
        <v>42496.582337962958</v>
      </c>
      <c r="S1820" s="13">
        <f t="shared" si="114"/>
        <v>42513.125</v>
      </c>
      <c r="T1820">
        <f t="shared" si="115"/>
        <v>2016</v>
      </c>
    </row>
    <row r="1821" spans="1:20" ht="43.2" x14ac:dyDescent="0.3">
      <c r="A1821">
        <v>2266</v>
      </c>
      <c r="B1821" s="3" t="s">
        <v>2267</v>
      </c>
      <c r="C1821" s="3" t="s">
        <v>6376</v>
      </c>
      <c r="D1821" s="6">
        <v>1500</v>
      </c>
      <c r="E1821" s="8">
        <v>4804</v>
      </c>
      <c r="F1821" s="9">
        <f t="shared" si="112"/>
        <v>320</v>
      </c>
      <c r="G1821" t="s">
        <v>8218</v>
      </c>
      <c r="H1821" t="s">
        <v>8223</v>
      </c>
      <c r="I1821" t="s">
        <v>8245</v>
      </c>
      <c r="J1821">
        <v>1461722400</v>
      </c>
      <c r="K1821">
        <v>1460235592</v>
      </c>
      <c r="L1821" t="b">
        <v>0</v>
      </c>
      <c r="M1821">
        <v>194</v>
      </c>
      <c r="N1821" t="b">
        <v>1</v>
      </c>
      <c r="O1821" t="s">
        <v>8295</v>
      </c>
      <c r="P1821" t="s">
        <v>8329</v>
      </c>
      <c r="Q1821" t="s">
        <v>8335</v>
      </c>
      <c r="R1821" s="13">
        <f t="shared" si="113"/>
        <v>42469.874907407408</v>
      </c>
      <c r="S1821" s="13">
        <f t="shared" si="114"/>
        <v>42487.083333333328</v>
      </c>
      <c r="T1821">
        <f t="shared" si="115"/>
        <v>2016</v>
      </c>
    </row>
    <row r="1822" spans="1:20" ht="43.2" x14ac:dyDescent="0.3">
      <c r="A1822">
        <v>2267</v>
      </c>
      <c r="B1822" s="3" t="s">
        <v>2268</v>
      </c>
      <c r="C1822" s="3" t="s">
        <v>6377</v>
      </c>
      <c r="D1822" s="6">
        <v>20000</v>
      </c>
      <c r="E1822" s="8">
        <v>76105</v>
      </c>
      <c r="F1822" s="9">
        <f t="shared" si="112"/>
        <v>381</v>
      </c>
      <c r="G1822" t="s">
        <v>8218</v>
      </c>
      <c r="H1822" t="s">
        <v>8223</v>
      </c>
      <c r="I1822" t="s">
        <v>8245</v>
      </c>
      <c r="J1822">
        <v>1419123600</v>
      </c>
      <c r="K1822">
        <v>1416945297</v>
      </c>
      <c r="L1822" t="b">
        <v>0</v>
      </c>
      <c r="M1822">
        <v>404</v>
      </c>
      <c r="N1822" t="b">
        <v>1</v>
      </c>
      <c r="O1822" t="s">
        <v>8295</v>
      </c>
      <c r="P1822" t="s">
        <v>8329</v>
      </c>
      <c r="Q1822" t="s">
        <v>8335</v>
      </c>
      <c r="R1822" s="13">
        <f t="shared" si="113"/>
        <v>41968.829826388886</v>
      </c>
      <c r="S1822" s="13">
        <f t="shared" si="114"/>
        <v>41994.041666666672</v>
      </c>
      <c r="T1822">
        <f t="shared" si="115"/>
        <v>2014</v>
      </c>
    </row>
    <row r="1823" spans="1:20" ht="43.2" x14ac:dyDescent="0.3">
      <c r="A1823">
        <v>2268</v>
      </c>
      <c r="B1823" s="3" t="s">
        <v>2269</v>
      </c>
      <c r="C1823" s="3" t="s">
        <v>6378</v>
      </c>
      <c r="D1823" s="6">
        <v>28000</v>
      </c>
      <c r="E1823" s="8">
        <v>28728</v>
      </c>
      <c r="F1823" s="9">
        <f t="shared" si="112"/>
        <v>103</v>
      </c>
      <c r="G1823" t="s">
        <v>8218</v>
      </c>
      <c r="H1823" t="s">
        <v>8223</v>
      </c>
      <c r="I1823" t="s">
        <v>8245</v>
      </c>
      <c r="J1823">
        <v>1489283915</v>
      </c>
      <c r="K1823">
        <v>1486691915</v>
      </c>
      <c r="L1823" t="b">
        <v>0</v>
      </c>
      <c r="M1823">
        <v>194</v>
      </c>
      <c r="N1823" t="b">
        <v>1</v>
      </c>
      <c r="O1823" t="s">
        <v>8295</v>
      </c>
      <c r="P1823" t="s">
        <v>8329</v>
      </c>
      <c r="Q1823" t="s">
        <v>8322</v>
      </c>
      <c r="R1823" s="13">
        <f t="shared" si="113"/>
        <v>42776.082349537035</v>
      </c>
      <c r="S1823" s="13">
        <f t="shared" si="114"/>
        <v>42806.082349537035</v>
      </c>
      <c r="T1823">
        <f t="shared" si="115"/>
        <v>2017</v>
      </c>
    </row>
    <row r="1824" spans="1:20" ht="43.2" x14ac:dyDescent="0.3">
      <c r="A1824">
        <v>2269</v>
      </c>
      <c r="B1824" s="3" t="s">
        <v>2270</v>
      </c>
      <c r="C1824" s="3" t="s">
        <v>6379</v>
      </c>
      <c r="D1824" s="6">
        <v>2500</v>
      </c>
      <c r="E1824" s="8">
        <v>45041</v>
      </c>
      <c r="F1824" s="9">
        <f t="shared" si="112"/>
        <v>1802</v>
      </c>
      <c r="G1824" t="s">
        <v>8218</v>
      </c>
      <c r="H1824" t="s">
        <v>8223</v>
      </c>
      <c r="I1824" t="s">
        <v>8245</v>
      </c>
      <c r="J1824">
        <v>1488862800</v>
      </c>
      <c r="K1824">
        <v>1486745663</v>
      </c>
      <c r="L1824" t="b">
        <v>0</v>
      </c>
      <c r="M1824">
        <v>902</v>
      </c>
      <c r="N1824" t="b">
        <v>1</v>
      </c>
      <c r="O1824" t="s">
        <v>8295</v>
      </c>
      <c r="P1824" t="s">
        <v>8329</v>
      </c>
      <c r="Q1824" t="s">
        <v>8322</v>
      </c>
      <c r="R1824" s="13">
        <f t="shared" si="113"/>
        <v>42776.704432870371</v>
      </c>
      <c r="S1824" s="13">
        <f t="shared" si="114"/>
        <v>42801.208333333328</v>
      </c>
      <c r="T1824">
        <f t="shared" si="115"/>
        <v>2017</v>
      </c>
    </row>
    <row r="1825" spans="1:20" ht="43.2" x14ac:dyDescent="0.3">
      <c r="A1825">
        <v>2270</v>
      </c>
      <c r="B1825" s="3" t="s">
        <v>2271</v>
      </c>
      <c r="C1825" s="3" t="s">
        <v>6380</v>
      </c>
      <c r="D1825" s="6">
        <v>25000</v>
      </c>
      <c r="E1825" s="8">
        <v>180062</v>
      </c>
      <c r="F1825" s="9">
        <f t="shared" si="112"/>
        <v>720</v>
      </c>
      <c r="G1825" t="s">
        <v>8218</v>
      </c>
      <c r="H1825" t="s">
        <v>8223</v>
      </c>
      <c r="I1825" t="s">
        <v>8245</v>
      </c>
      <c r="J1825">
        <v>1484085540</v>
      </c>
      <c r="K1825">
        <v>1482353513</v>
      </c>
      <c r="L1825" t="b">
        <v>0</v>
      </c>
      <c r="M1825">
        <v>1670</v>
      </c>
      <c r="N1825" t="b">
        <v>1</v>
      </c>
      <c r="O1825" t="s">
        <v>8295</v>
      </c>
      <c r="P1825" t="s">
        <v>8329</v>
      </c>
      <c r="Q1825" t="s">
        <v>8322</v>
      </c>
      <c r="R1825" s="13">
        <f t="shared" si="113"/>
        <v>42725.869363425925</v>
      </c>
      <c r="S1825" s="13">
        <f t="shared" si="114"/>
        <v>42745.915972222225</v>
      </c>
      <c r="T1825">
        <f t="shared" si="115"/>
        <v>2016</v>
      </c>
    </row>
    <row r="1826" spans="1:20" ht="43.2" x14ac:dyDescent="0.3">
      <c r="A1826">
        <v>2271</v>
      </c>
      <c r="B1826" s="3" t="s">
        <v>2272</v>
      </c>
      <c r="C1826" s="3" t="s">
        <v>6381</v>
      </c>
      <c r="D1826" s="6">
        <v>20000</v>
      </c>
      <c r="E1826" s="8">
        <v>56618</v>
      </c>
      <c r="F1826" s="9">
        <f t="shared" si="112"/>
        <v>283</v>
      </c>
      <c r="G1826" t="s">
        <v>8218</v>
      </c>
      <c r="H1826" t="s">
        <v>8223</v>
      </c>
      <c r="I1826" t="s">
        <v>8245</v>
      </c>
      <c r="J1826">
        <v>1481328004</v>
      </c>
      <c r="K1826">
        <v>1478736004</v>
      </c>
      <c r="L1826" t="b">
        <v>0</v>
      </c>
      <c r="M1826">
        <v>1328</v>
      </c>
      <c r="N1826" t="b">
        <v>1</v>
      </c>
      <c r="O1826" t="s">
        <v>8295</v>
      </c>
      <c r="P1826" t="s">
        <v>8329</v>
      </c>
      <c r="Q1826" t="s">
        <v>8322</v>
      </c>
      <c r="R1826" s="13">
        <f t="shared" si="113"/>
        <v>42684.000046296293</v>
      </c>
      <c r="S1826" s="13">
        <f t="shared" si="114"/>
        <v>42714.000046296293</v>
      </c>
      <c r="T1826">
        <f t="shared" si="115"/>
        <v>2016</v>
      </c>
    </row>
    <row r="1827" spans="1:20" ht="43.2" x14ac:dyDescent="0.3">
      <c r="A1827">
        <v>2272</v>
      </c>
      <c r="B1827" s="3" t="s">
        <v>2273</v>
      </c>
      <c r="C1827" s="3" t="s">
        <v>6382</v>
      </c>
      <c r="D1827" s="6">
        <v>1000</v>
      </c>
      <c r="E1827" s="8">
        <v>13566</v>
      </c>
      <c r="F1827" s="9">
        <f t="shared" si="112"/>
        <v>1357</v>
      </c>
      <c r="G1827" t="s">
        <v>8218</v>
      </c>
      <c r="H1827" t="s">
        <v>8223</v>
      </c>
      <c r="I1827" t="s">
        <v>8245</v>
      </c>
      <c r="J1827">
        <v>1449506836</v>
      </c>
      <c r="K1827">
        <v>1446914836</v>
      </c>
      <c r="L1827" t="b">
        <v>0</v>
      </c>
      <c r="M1827">
        <v>944</v>
      </c>
      <c r="N1827" t="b">
        <v>1</v>
      </c>
      <c r="O1827" t="s">
        <v>8295</v>
      </c>
      <c r="P1827" t="s">
        <v>8329</v>
      </c>
      <c r="Q1827" t="s">
        <v>8322</v>
      </c>
      <c r="R1827" s="13">
        <f t="shared" si="113"/>
        <v>42315.699490740735</v>
      </c>
      <c r="S1827" s="13">
        <f t="shared" si="114"/>
        <v>42345.699490740735</v>
      </c>
      <c r="T1827">
        <f t="shared" si="115"/>
        <v>2015</v>
      </c>
    </row>
    <row r="1828" spans="1:20" ht="57.6" x14ac:dyDescent="0.3">
      <c r="A1828">
        <v>2274</v>
      </c>
      <c r="B1828" s="3" t="s">
        <v>2275</v>
      </c>
      <c r="C1828" s="3" t="s">
        <v>6384</v>
      </c>
      <c r="D1828" s="6">
        <v>2500</v>
      </c>
      <c r="E1828" s="8">
        <v>2990</v>
      </c>
      <c r="F1828" s="9">
        <f t="shared" si="112"/>
        <v>120</v>
      </c>
      <c r="G1828" t="s">
        <v>8218</v>
      </c>
      <c r="H1828" t="s">
        <v>8223</v>
      </c>
      <c r="I1828" t="s">
        <v>8245</v>
      </c>
      <c r="J1828">
        <v>1393156857</v>
      </c>
      <c r="K1828">
        <v>1390564857</v>
      </c>
      <c r="L1828" t="b">
        <v>0</v>
      </c>
      <c r="M1828">
        <v>99</v>
      </c>
      <c r="N1828" t="b">
        <v>1</v>
      </c>
      <c r="O1828" t="s">
        <v>8295</v>
      </c>
      <c r="P1828" t="s">
        <v>8329</v>
      </c>
      <c r="Q1828" t="s">
        <v>8322</v>
      </c>
      <c r="R1828" s="13">
        <f t="shared" si="113"/>
        <v>41663.500659722224</v>
      </c>
      <c r="S1828" s="13">
        <f t="shared" si="114"/>
        <v>41693.500659722224</v>
      </c>
      <c r="T1828">
        <f t="shared" si="115"/>
        <v>2014</v>
      </c>
    </row>
    <row r="1829" spans="1:20" ht="57.6" x14ac:dyDescent="0.3">
      <c r="A1829">
        <v>2276</v>
      </c>
      <c r="B1829" s="3" t="s">
        <v>2277</v>
      </c>
      <c r="C1829" s="3" t="s">
        <v>6386</v>
      </c>
      <c r="D1829" s="6">
        <v>4589</v>
      </c>
      <c r="E1829" s="8">
        <v>4856</v>
      </c>
      <c r="F1829" s="9">
        <f t="shared" si="112"/>
        <v>106</v>
      </c>
      <c r="G1829" t="s">
        <v>8218</v>
      </c>
      <c r="H1829" t="s">
        <v>8223</v>
      </c>
      <c r="I1829" t="s">
        <v>8245</v>
      </c>
      <c r="J1829">
        <v>1388936289</v>
      </c>
      <c r="K1829">
        <v>1386344289</v>
      </c>
      <c r="L1829" t="b">
        <v>0</v>
      </c>
      <c r="M1829">
        <v>75</v>
      </c>
      <c r="N1829" t="b">
        <v>1</v>
      </c>
      <c r="O1829" t="s">
        <v>8295</v>
      </c>
      <c r="P1829" t="s">
        <v>8329</v>
      </c>
      <c r="Q1829" t="s">
        <v>8322</v>
      </c>
      <c r="R1829" s="13">
        <f t="shared" si="113"/>
        <v>41614.651493055557</v>
      </c>
      <c r="S1829" s="13">
        <f t="shared" si="114"/>
        <v>41644.651493055557</v>
      </c>
      <c r="T1829">
        <f t="shared" si="115"/>
        <v>2013</v>
      </c>
    </row>
    <row r="1830" spans="1:20" ht="43.2" x14ac:dyDescent="0.3">
      <c r="A1830">
        <v>2277</v>
      </c>
      <c r="B1830" s="3" t="s">
        <v>2278</v>
      </c>
      <c r="C1830" s="3" t="s">
        <v>6387</v>
      </c>
      <c r="D1830" s="6">
        <v>8500</v>
      </c>
      <c r="E1830" s="8">
        <v>11992</v>
      </c>
      <c r="F1830" s="9">
        <f t="shared" si="112"/>
        <v>141</v>
      </c>
      <c r="G1830" t="s">
        <v>8218</v>
      </c>
      <c r="H1830" t="s">
        <v>8223</v>
      </c>
      <c r="I1830" t="s">
        <v>8245</v>
      </c>
      <c r="J1830">
        <v>1330359423</v>
      </c>
      <c r="K1830">
        <v>1327767423</v>
      </c>
      <c r="L1830" t="b">
        <v>0</v>
      </c>
      <c r="M1830">
        <v>207</v>
      </c>
      <c r="N1830" t="b">
        <v>1</v>
      </c>
      <c r="O1830" t="s">
        <v>8295</v>
      </c>
      <c r="P1830" t="s">
        <v>8329</v>
      </c>
      <c r="Q1830" t="s">
        <v>8322</v>
      </c>
      <c r="R1830" s="13">
        <f t="shared" si="113"/>
        <v>40936.678506944445</v>
      </c>
      <c r="S1830" s="13">
        <f t="shared" si="114"/>
        <v>40966.678506944445</v>
      </c>
      <c r="T1830">
        <f t="shared" si="115"/>
        <v>2012</v>
      </c>
    </row>
    <row r="1831" spans="1:20" ht="43.2" x14ac:dyDescent="0.3">
      <c r="A1831">
        <v>2279</v>
      </c>
      <c r="B1831" s="3" t="s">
        <v>2280</v>
      </c>
      <c r="C1831" s="3" t="s">
        <v>6389</v>
      </c>
      <c r="D1831" s="6">
        <v>1000</v>
      </c>
      <c r="E1831" s="8">
        <v>1538</v>
      </c>
      <c r="F1831" s="9">
        <f t="shared" si="112"/>
        <v>154</v>
      </c>
      <c r="G1831" t="s">
        <v>8218</v>
      </c>
      <c r="H1831" t="s">
        <v>8223</v>
      </c>
      <c r="I1831" t="s">
        <v>8245</v>
      </c>
      <c r="J1831">
        <v>1423022400</v>
      </c>
      <c r="K1831">
        <v>1421436099</v>
      </c>
      <c r="L1831" t="b">
        <v>0</v>
      </c>
      <c r="M1831">
        <v>32</v>
      </c>
      <c r="N1831" t="b">
        <v>1</v>
      </c>
      <c r="O1831" t="s">
        <v>8295</v>
      </c>
      <c r="P1831" t="s">
        <v>8329</v>
      </c>
      <c r="Q1831" t="s">
        <v>8322</v>
      </c>
      <c r="R1831" s="13">
        <f t="shared" si="113"/>
        <v>42020.806701388887</v>
      </c>
      <c r="S1831" s="13">
        <f t="shared" si="114"/>
        <v>42039.166666666672</v>
      </c>
      <c r="T1831">
        <f t="shared" si="115"/>
        <v>2015</v>
      </c>
    </row>
    <row r="1832" spans="1:20" ht="57.6" x14ac:dyDescent="0.3">
      <c r="A1832">
        <v>2280</v>
      </c>
      <c r="B1832" s="3" t="s">
        <v>2281</v>
      </c>
      <c r="C1832" s="3" t="s">
        <v>6390</v>
      </c>
      <c r="D1832" s="6">
        <v>9800</v>
      </c>
      <c r="E1832" s="8">
        <v>39550.5</v>
      </c>
      <c r="F1832" s="9">
        <f t="shared" si="112"/>
        <v>404</v>
      </c>
      <c r="G1832" t="s">
        <v>8218</v>
      </c>
      <c r="H1832" t="s">
        <v>8223</v>
      </c>
      <c r="I1832" t="s">
        <v>8245</v>
      </c>
      <c r="J1832">
        <v>1442501991</v>
      </c>
      <c r="K1832">
        <v>1439909991</v>
      </c>
      <c r="L1832" t="b">
        <v>0</v>
      </c>
      <c r="M1832">
        <v>480</v>
      </c>
      <c r="N1832" t="b">
        <v>1</v>
      </c>
      <c r="O1832" t="s">
        <v>8295</v>
      </c>
      <c r="P1832" t="s">
        <v>8329</v>
      </c>
      <c r="Q1832" t="s">
        <v>8322</v>
      </c>
      <c r="R1832" s="13">
        <f t="shared" si="113"/>
        <v>42234.624895833331</v>
      </c>
      <c r="S1832" s="13">
        <f t="shared" si="114"/>
        <v>42264.624895833331</v>
      </c>
      <c r="T1832">
        <f t="shared" si="115"/>
        <v>2015</v>
      </c>
    </row>
    <row r="1833" spans="1:20" ht="43.2" x14ac:dyDescent="0.3">
      <c r="A1833">
        <v>2281</v>
      </c>
      <c r="B1833" s="3" t="s">
        <v>2282</v>
      </c>
      <c r="C1833" s="3" t="s">
        <v>6391</v>
      </c>
      <c r="D1833" s="6">
        <v>300</v>
      </c>
      <c r="E1833" s="8">
        <v>555</v>
      </c>
      <c r="F1833" s="9">
        <f t="shared" si="112"/>
        <v>185</v>
      </c>
      <c r="G1833" t="s">
        <v>8218</v>
      </c>
      <c r="H1833" t="s">
        <v>8223</v>
      </c>
      <c r="I1833" t="s">
        <v>8245</v>
      </c>
      <c r="J1833">
        <v>1311576600</v>
      </c>
      <c r="K1833">
        <v>1306219897</v>
      </c>
      <c r="L1833" t="b">
        <v>0</v>
      </c>
      <c r="M1833">
        <v>11</v>
      </c>
      <c r="N1833" t="b">
        <v>1</v>
      </c>
      <c r="O1833" t="s">
        <v>8274</v>
      </c>
      <c r="P1833" t="s">
        <v>8321</v>
      </c>
      <c r="Q1833" t="s">
        <v>8322</v>
      </c>
      <c r="R1833" s="13">
        <f t="shared" si="113"/>
        <v>40687.285844907405</v>
      </c>
      <c r="S1833" s="13">
        <f t="shared" si="114"/>
        <v>40749.284722222219</v>
      </c>
      <c r="T1833">
        <f t="shared" si="115"/>
        <v>2011</v>
      </c>
    </row>
    <row r="1834" spans="1:20" ht="28.8" x14ac:dyDescent="0.3">
      <c r="A1834">
        <v>2282</v>
      </c>
      <c r="B1834" s="3" t="s">
        <v>2283</v>
      </c>
      <c r="C1834" s="3" t="s">
        <v>6392</v>
      </c>
      <c r="D1834" s="6">
        <v>750</v>
      </c>
      <c r="E1834" s="8">
        <v>1390</v>
      </c>
      <c r="F1834" s="9">
        <f t="shared" si="112"/>
        <v>185</v>
      </c>
      <c r="G1834" t="s">
        <v>8218</v>
      </c>
      <c r="H1834" t="s">
        <v>8223</v>
      </c>
      <c r="I1834" t="s">
        <v>8245</v>
      </c>
      <c r="J1834">
        <v>1452744686</v>
      </c>
      <c r="K1834">
        <v>1447560686</v>
      </c>
      <c r="L1834" t="b">
        <v>0</v>
      </c>
      <c r="M1834">
        <v>12</v>
      </c>
      <c r="N1834" t="b">
        <v>1</v>
      </c>
      <c r="O1834" t="s">
        <v>8274</v>
      </c>
      <c r="P1834" t="s">
        <v>8321</v>
      </c>
      <c r="Q1834" t="s">
        <v>8322</v>
      </c>
      <c r="R1834" s="13">
        <f t="shared" si="113"/>
        <v>42323.17460648148</v>
      </c>
      <c r="S1834" s="13">
        <f t="shared" si="114"/>
        <v>42383.17460648148</v>
      </c>
      <c r="T1834">
        <f t="shared" si="115"/>
        <v>2015</v>
      </c>
    </row>
    <row r="1835" spans="1:20" ht="43.2" x14ac:dyDescent="0.3">
      <c r="A1835">
        <v>2283</v>
      </c>
      <c r="B1835" s="3" t="s">
        <v>2284</v>
      </c>
      <c r="C1835" s="3" t="s">
        <v>6393</v>
      </c>
      <c r="D1835" s="6">
        <v>3000</v>
      </c>
      <c r="E1835" s="8">
        <v>3025.66</v>
      </c>
      <c r="F1835" s="9">
        <f t="shared" si="112"/>
        <v>101</v>
      </c>
      <c r="G1835" t="s">
        <v>8218</v>
      </c>
      <c r="H1835" t="s">
        <v>8223</v>
      </c>
      <c r="I1835" t="s">
        <v>8245</v>
      </c>
      <c r="J1835">
        <v>1336528804</v>
      </c>
      <c r="K1835">
        <v>1331348404</v>
      </c>
      <c r="L1835" t="b">
        <v>0</v>
      </c>
      <c r="M1835">
        <v>48</v>
      </c>
      <c r="N1835" t="b">
        <v>1</v>
      </c>
      <c r="O1835" t="s">
        <v>8274</v>
      </c>
      <c r="P1835" t="s">
        <v>8321</v>
      </c>
      <c r="Q1835" t="s">
        <v>8322</v>
      </c>
      <c r="R1835" s="13">
        <f t="shared" si="113"/>
        <v>40978.125046296293</v>
      </c>
      <c r="S1835" s="13">
        <f t="shared" si="114"/>
        <v>41038.083379629628</v>
      </c>
      <c r="T1835">
        <f t="shared" si="115"/>
        <v>2012</v>
      </c>
    </row>
    <row r="1836" spans="1:20" ht="28.8" x14ac:dyDescent="0.3">
      <c r="A1836">
        <v>2284</v>
      </c>
      <c r="B1836" s="3" t="s">
        <v>2285</v>
      </c>
      <c r="C1836" s="3" t="s">
        <v>6394</v>
      </c>
      <c r="D1836" s="6">
        <v>6000</v>
      </c>
      <c r="E1836" s="8">
        <v>6373.27</v>
      </c>
      <c r="F1836" s="9">
        <f t="shared" si="112"/>
        <v>106</v>
      </c>
      <c r="G1836" t="s">
        <v>8218</v>
      </c>
      <c r="H1836" t="s">
        <v>8223</v>
      </c>
      <c r="I1836" t="s">
        <v>8245</v>
      </c>
      <c r="J1836">
        <v>1299902400</v>
      </c>
      <c r="K1836">
        <v>1297451245</v>
      </c>
      <c r="L1836" t="b">
        <v>0</v>
      </c>
      <c r="M1836">
        <v>59</v>
      </c>
      <c r="N1836" t="b">
        <v>1</v>
      </c>
      <c r="O1836" t="s">
        <v>8274</v>
      </c>
      <c r="P1836" t="s">
        <v>8321</v>
      </c>
      <c r="Q1836" t="s">
        <v>8322</v>
      </c>
      <c r="R1836" s="13">
        <f t="shared" si="113"/>
        <v>40585.796817129631</v>
      </c>
      <c r="S1836" s="13">
        <f t="shared" si="114"/>
        <v>40614.166666666664</v>
      </c>
      <c r="T1836">
        <f t="shared" si="115"/>
        <v>2011</v>
      </c>
    </row>
    <row r="1837" spans="1:20" ht="43.2" x14ac:dyDescent="0.3">
      <c r="A1837">
        <v>2285</v>
      </c>
      <c r="B1837" s="3" t="s">
        <v>2286</v>
      </c>
      <c r="C1837" s="3" t="s">
        <v>6395</v>
      </c>
      <c r="D1837" s="6">
        <v>3000</v>
      </c>
      <c r="E1837" s="8">
        <v>3641</v>
      </c>
      <c r="F1837" s="9">
        <f t="shared" si="112"/>
        <v>121</v>
      </c>
      <c r="G1837" t="s">
        <v>8218</v>
      </c>
      <c r="H1837" t="s">
        <v>8223</v>
      </c>
      <c r="I1837" t="s">
        <v>8245</v>
      </c>
      <c r="J1837">
        <v>1340944043</v>
      </c>
      <c r="K1837">
        <v>1338352043</v>
      </c>
      <c r="L1837" t="b">
        <v>0</v>
      </c>
      <c r="M1837">
        <v>79</v>
      </c>
      <c r="N1837" t="b">
        <v>1</v>
      </c>
      <c r="O1837" t="s">
        <v>8274</v>
      </c>
      <c r="P1837" t="s">
        <v>8321</v>
      </c>
      <c r="Q1837" t="s">
        <v>8322</v>
      </c>
      <c r="R1837" s="13">
        <f t="shared" si="113"/>
        <v>41059.185682870368</v>
      </c>
      <c r="S1837" s="13">
        <f t="shared" si="114"/>
        <v>41089.185682870368</v>
      </c>
      <c r="T1837">
        <f t="shared" si="115"/>
        <v>2012</v>
      </c>
    </row>
    <row r="1838" spans="1:20" ht="43.2" x14ac:dyDescent="0.3">
      <c r="A1838">
        <v>2286</v>
      </c>
      <c r="B1838" s="3" t="s">
        <v>2287</v>
      </c>
      <c r="C1838" s="3" t="s">
        <v>6396</v>
      </c>
      <c r="D1838" s="6">
        <v>1500</v>
      </c>
      <c r="E1838" s="8">
        <v>1501</v>
      </c>
      <c r="F1838" s="9">
        <f t="shared" si="112"/>
        <v>100</v>
      </c>
      <c r="G1838" t="s">
        <v>8218</v>
      </c>
      <c r="H1838" t="s">
        <v>8223</v>
      </c>
      <c r="I1838" t="s">
        <v>8245</v>
      </c>
      <c r="J1838">
        <v>1378439940</v>
      </c>
      <c r="K1838">
        <v>1376003254</v>
      </c>
      <c r="L1838" t="b">
        <v>0</v>
      </c>
      <c r="M1838">
        <v>14</v>
      </c>
      <c r="N1838" t="b">
        <v>1</v>
      </c>
      <c r="O1838" t="s">
        <v>8274</v>
      </c>
      <c r="P1838" t="s">
        <v>8321</v>
      </c>
      <c r="Q1838" t="s">
        <v>8322</v>
      </c>
      <c r="R1838" s="13">
        <f t="shared" si="113"/>
        <v>41494.963587962964</v>
      </c>
      <c r="S1838" s="13">
        <f t="shared" si="114"/>
        <v>41523.165972222225</v>
      </c>
      <c r="T1838">
        <f t="shared" si="115"/>
        <v>2013</v>
      </c>
    </row>
    <row r="1839" spans="1:20" ht="43.2" x14ac:dyDescent="0.3">
      <c r="A1839">
        <v>2287</v>
      </c>
      <c r="B1839" s="3" t="s">
        <v>2288</v>
      </c>
      <c r="C1839" s="3" t="s">
        <v>6397</v>
      </c>
      <c r="D1839" s="6">
        <v>4500</v>
      </c>
      <c r="E1839" s="8">
        <v>5398.99</v>
      </c>
      <c r="F1839" s="9">
        <f t="shared" si="112"/>
        <v>120</v>
      </c>
      <c r="G1839" t="s">
        <v>8218</v>
      </c>
      <c r="H1839" t="s">
        <v>8223</v>
      </c>
      <c r="I1839" t="s">
        <v>8245</v>
      </c>
      <c r="J1839">
        <v>1403539260</v>
      </c>
      <c r="K1839">
        <v>1401724860</v>
      </c>
      <c r="L1839" t="b">
        <v>0</v>
      </c>
      <c r="M1839">
        <v>106</v>
      </c>
      <c r="N1839" t="b">
        <v>1</v>
      </c>
      <c r="O1839" t="s">
        <v>8274</v>
      </c>
      <c r="P1839" t="s">
        <v>8321</v>
      </c>
      <c r="Q1839" t="s">
        <v>8322</v>
      </c>
      <c r="R1839" s="13">
        <f t="shared" si="113"/>
        <v>41792.667361111111</v>
      </c>
      <c r="S1839" s="13">
        <f t="shared" si="114"/>
        <v>41813.667361111111</v>
      </c>
      <c r="T1839">
        <f t="shared" si="115"/>
        <v>2014</v>
      </c>
    </row>
    <row r="1840" spans="1:20" ht="43.2" x14ac:dyDescent="0.3">
      <c r="A1840">
        <v>2288</v>
      </c>
      <c r="B1840" s="3" t="s">
        <v>2289</v>
      </c>
      <c r="C1840" s="3" t="s">
        <v>6398</v>
      </c>
      <c r="D1840" s="6">
        <v>1000</v>
      </c>
      <c r="E1840" s="8">
        <v>1001</v>
      </c>
      <c r="F1840" s="9">
        <f t="shared" si="112"/>
        <v>100</v>
      </c>
      <c r="G1840" t="s">
        <v>8218</v>
      </c>
      <c r="H1840" t="s">
        <v>8223</v>
      </c>
      <c r="I1840" t="s">
        <v>8245</v>
      </c>
      <c r="J1840">
        <v>1340733600</v>
      </c>
      <c r="K1840">
        <v>1339098689</v>
      </c>
      <c r="L1840" t="b">
        <v>0</v>
      </c>
      <c r="M1840">
        <v>25</v>
      </c>
      <c r="N1840" t="b">
        <v>1</v>
      </c>
      <c r="O1840" t="s">
        <v>8274</v>
      </c>
      <c r="P1840" t="s">
        <v>8321</v>
      </c>
      <c r="Q1840" t="s">
        <v>8322</v>
      </c>
      <c r="R1840" s="13">
        <f t="shared" si="113"/>
        <v>41067.827418981484</v>
      </c>
      <c r="S1840" s="13">
        <f t="shared" si="114"/>
        <v>41086.75</v>
      </c>
      <c r="T1840">
        <f t="shared" si="115"/>
        <v>2012</v>
      </c>
    </row>
    <row r="1841" spans="1:20" ht="43.2" x14ac:dyDescent="0.3">
      <c r="A1841">
        <v>2289</v>
      </c>
      <c r="B1841" s="3" t="s">
        <v>2290</v>
      </c>
      <c r="C1841" s="3" t="s">
        <v>6399</v>
      </c>
      <c r="D1841" s="6">
        <v>1500</v>
      </c>
      <c r="E1841" s="8">
        <v>1611</v>
      </c>
      <c r="F1841" s="9">
        <f t="shared" si="112"/>
        <v>107</v>
      </c>
      <c r="G1841" t="s">
        <v>8218</v>
      </c>
      <c r="H1841" t="s">
        <v>8223</v>
      </c>
      <c r="I1841" t="s">
        <v>8245</v>
      </c>
      <c r="J1841">
        <v>1386372120</v>
      </c>
      <c r="K1841">
        <v>1382659060</v>
      </c>
      <c r="L1841" t="b">
        <v>0</v>
      </c>
      <c r="M1841">
        <v>25</v>
      </c>
      <c r="N1841" t="b">
        <v>1</v>
      </c>
      <c r="O1841" t="s">
        <v>8274</v>
      </c>
      <c r="P1841" t="s">
        <v>8321</v>
      </c>
      <c r="Q1841" t="s">
        <v>8322</v>
      </c>
      <c r="R1841" s="13">
        <f t="shared" si="113"/>
        <v>41571.998379629629</v>
      </c>
      <c r="S1841" s="13">
        <f t="shared" si="114"/>
        <v>41614.973611111112</v>
      </c>
      <c r="T1841">
        <f t="shared" si="115"/>
        <v>2013</v>
      </c>
    </row>
    <row r="1842" spans="1:20" ht="43.2" x14ac:dyDescent="0.3">
      <c r="A1842">
        <v>2290</v>
      </c>
      <c r="B1842" s="3" t="s">
        <v>2291</v>
      </c>
      <c r="C1842" s="3" t="s">
        <v>6400</v>
      </c>
      <c r="D1842" s="6">
        <v>1500</v>
      </c>
      <c r="E1842" s="8">
        <v>1561</v>
      </c>
      <c r="F1842" s="9">
        <f t="shared" si="112"/>
        <v>104</v>
      </c>
      <c r="G1842" t="s">
        <v>8218</v>
      </c>
      <c r="H1842" t="s">
        <v>8223</v>
      </c>
      <c r="I1842" t="s">
        <v>8245</v>
      </c>
      <c r="J1842">
        <v>1259686800</v>
      </c>
      <c r="K1842">
        <v>1252908330</v>
      </c>
      <c r="L1842" t="b">
        <v>0</v>
      </c>
      <c r="M1842">
        <v>29</v>
      </c>
      <c r="N1842" t="b">
        <v>1</v>
      </c>
      <c r="O1842" t="s">
        <v>8274</v>
      </c>
      <c r="P1842" t="s">
        <v>8321</v>
      </c>
      <c r="Q1842" t="s">
        <v>8322</v>
      </c>
      <c r="R1842" s="13">
        <f t="shared" si="113"/>
        <v>40070.253819444442</v>
      </c>
      <c r="S1842" s="13">
        <f t="shared" si="114"/>
        <v>40148.708333333336</v>
      </c>
      <c r="T1842">
        <f t="shared" si="115"/>
        <v>2009</v>
      </c>
    </row>
    <row r="1843" spans="1:20" ht="43.2" x14ac:dyDescent="0.3">
      <c r="A1843">
        <v>2291</v>
      </c>
      <c r="B1843" s="3" t="s">
        <v>2292</v>
      </c>
      <c r="C1843" s="3" t="s">
        <v>6401</v>
      </c>
      <c r="D1843" s="6">
        <v>2500</v>
      </c>
      <c r="E1843" s="8">
        <v>4320</v>
      </c>
      <c r="F1843" s="9">
        <f t="shared" si="112"/>
        <v>173</v>
      </c>
      <c r="G1843" t="s">
        <v>8218</v>
      </c>
      <c r="H1843" t="s">
        <v>8223</v>
      </c>
      <c r="I1843" t="s">
        <v>8245</v>
      </c>
      <c r="J1843">
        <v>1335153600</v>
      </c>
      <c r="K1843">
        <v>1332199618</v>
      </c>
      <c r="L1843" t="b">
        <v>0</v>
      </c>
      <c r="M1843">
        <v>43</v>
      </c>
      <c r="N1843" t="b">
        <v>1</v>
      </c>
      <c r="O1843" t="s">
        <v>8274</v>
      </c>
      <c r="P1843" t="s">
        <v>8321</v>
      </c>
      <c r="Q1843" t="s">
        <v>8322</v>
      </c>
      <c r="R1843" s="13">
        <f t="shared" si="113"/>
        <v>40987.977060185185</v>
      </c>
      <c r="S1843" s="13">
        <f t="shared" si="114"/>
        <v>41022.166666666664</v>
      </c>
      <c r="T1843">
        <f t="shared" si="115"/>
        <v>2012</v>
      </c>
    </row>
    <row r="1844" spans="1:20" ht="43.2" x14ac:dyDescent="0.3">
      <c r="A1844">
        <v>2292</v>
      </c>
      <c r="B1844" s="3" t="s">
        <v>2293</v>
      </c>
      <c r="C1844" s="3" t="s">
        <v>6402</v>
      </c>
      <c r="D1844" s="6">
        <v>2000</v>
      </c>
      <c r="E1844" s="8">
        <v>2145.0100000000002</v>
      </c>
      <c r="F1844" s="9">
        <f t="shared" si="112"/>
        <v>107</v>
      </c>
      <c r="G1844" t="s">
        <v>8218</v>
      </c>
      <c r="H1844" t="s">
        <v>8223</v>
      </c>
      <c r="I1844" t="s">
        <v>8245</v>
      </c>
      <c r="J1844">
        <v>1334767476</v>
      </c>
      <c r="K1844">
        <v>1332175476</v>
      </c>
      <c r="L1844" t="b">
        <v>0</v>
      </c>
      <c r="M1844">
        <v>46</v>
      </c>
      <c r="N1844" t="b">
        <v>1</v>
      </c>
      <c r="O1844" t="s">
        <v>8274</v>
      </c>
      <c r="P1844" t="s">
        <v>8321</v>
      </c>
      <c r="Q1844" t="s">
        <v>8322</v>
      </c>
      <c r="R1844" s="13">
        <f t="shared" si="113"/>
        <v>40987.697638888887</v>
      </c>
      <c r="S1844" s="13">
        <f t="shared" si="114"/>
        <v>41017.697638888887</v>
      </c>
      <c r="T1844">
        <f t="shared" si="115"/>
        <v>2012</v>
      </c>
    </row>
    <row r="1845" spans="1:20" ht="28.8" x14ac:dyDescent="0.3">
      <c r="A1845">
        <v>2293</v>
      </c>
      <c r="B1845" s="3" t="s">
        <v>2294</v>
      </c>
      <c r="C1845" s="3" t="s">
        <v>6403</v>
      </c>
      <c r="D1845" s="6">
        <v>850</v>
      </c>
      <c r="E1845" s="8">
        <v>920</v>
      </c>
      <c r="F1845" s="9">
        <f t="shared" si="112"/>
        <v>108</v>
      </c>
      <c r="G1845" t="s">
        <v>8218</v>
      </c>
      <c r="H1845" t="s">
        <v>8223</v>
      </c>
      <c r="I1845" t="s">
        <v>8245</v>
      </c>
      <c r="J1845">
        <v>1348545540</v>
      </c>
      <c r="K1845">
        <v>1346345999</v>
      </c>
      <c r="L1845" t="b">
        <v>0</v>
      </c>
      <c r="M1845">
        <v>27</v>
      </c>
      <c r="N1845" t="b">
        <v>1</v>
      </c>
      <c r="O1845" t="s">
        <v>8274</v>
      </c>
      <c r="P1845" t="s">
        <v>8321</v>
      </c>
      <c r="Q1845" t="s">
        <v>8322</v>
      </c>
      <c r="R1845" s="13">
        <f t="shared" si="113"/>
        <v>41151.708321759259</v>
      </c>
      <c r="S1845" s="13">
        <f t="shared" si="114"/>
        <v>41177.165972222225</v>
      </c>
      <c r="T1845">
        <f t="shared" si="115"/>
        <v>2012</v>
      </c>
    </row>
    <row r="1846" spans="1:20" ht="43.2" x14ac:dyDescent="0.3">
      <c r="A1846">
        <v>2294</v>
      </c>
      <c r="B1846" s="3" t="s">
        <v>2295</v>
      </c>
      <c r="C1846" s="3" t="s">
        <v>6404</v>
      </c>
      <c r="D1846" s="6">
        <v>5000</v>
      </c>
      <c r="E1846" s="8">
        <v>7304.04</v>
      </c>
      <c r="F1846" s="9">
        <f t="shared" si="112"/>
        <v>146</v>
      </c>
      <c r="G1846" t="s">
        <v>8218</v>
      </c>
      <c r="H1846" t="s">
        <v>8223</v>
      </c>
      <c r="I1846" t="s">
        <v>8245</v>
      </c>
      <c r="J1846">
        <v>1358702480</v>
      </c>
      <c r="K1846">
        <v>1356110480</v>
      </c>
      <c r="L1846" t="b">
        <v>0</v>
      </c>
      <c r="M1846">
        <v>112</v>
      </c>
      <c r="N1846" t="b">
        <v>1</v>
      </c>
      <c r="O1846" t="s">
        <v>8274</v>
      </c>
      <c r="P1846" t="s">
        <v>8321</v>
      </c>
      <c r="Q1846" t="s">
        <v>8322</v>
      </c>
      <c r="R1846" s="13">
        <f t="shared" si="113"/>
        <v>41264.72314814815</v>
      </c>
      <c r="S1846" s="13">
        <f t="shared" si="114"/>
        <v>41294.72314814815</v>
      </c>
      <c r="T1846">
        <f t="shared" si="115"/>
        <v>2012</v>
      </c>
    </row>
    <row r="1847" spans="1:20" ht="57.6" x14ac:dyDescent="0.3">
      <c r="A1847">
        <v>2295</v>
      </c>
      <c r="B1847" s="3" t="s">
        <v>2296</v>
      </c>
      <c r="C1847" s="3" t="s">
        <v>6405</v>
      </c>
      <c r="D1847" s="6">
        <v>1200</v>
      </c>
      <c r="E1847" s="8">
        <v>1503</v>
      </c>
      <c r="F1847" s="9">
        <f t="shared" si="112"/>
        <v>125</v>
      </c>
      <c r="G1847" t="s">
        <v>8218</v>
      </c>
      <c r="H1847" t="s">
        <v>8223</v>
      </c>
      <c r="I1847" t="s">
        <v>8245</v>
      </c>
      <c r="J1847">
        <v>1359240856</v>
      </c>
      <c r="K1847">
        <v>1356648856</v>
      </c>
      <c r="L1847" t="b">
        <v>0</v>
      </c>
      <c r="M1847">
        <v>34</v>
      </c>
      <c r="N1847" t="b">
        <v>1</v>
      </c>
      <c r="O1847" t="s">
        <v>8274</v>
      </c>
      <c r="P1847" t="s">
        <v>8321</v>
      </c>
      <c r="Q1847" t="s">
        <v>8322</v>
      </c>
      <c r="R1847" s="13">
        <f t="shared" si="113"/>
        <v>41270.954351851848</v>
      </c>
      <c r="S1847" s="13">
        <f t="shared" si="114"/>
        <v>41300.954351851848</v>
      </c>
      <c r="T1847">
        <f t="shared" si="115"/>
        <v>2012</v>
      </c>
    </row>
    <row r="1848" spans="1:20" ht="43.2" x14ac:dyDescent="0.3">
      <c r="A1848">
        <v>2296</v>
      </c>
      <c r="B1848" s="3" t="s">
        <v>2297</v>
      </c>
      <c r="C1848" s="3" t="s">
        <v>6406</v>
      </c>
      <c r="D1848" s="6">
        <v>7000</v>
      </c>
      <c r="E1848" s="8">
        <v>10435</v>
      </c>
      <c r="F1848" s="9">
        <f t="shared" si="112"/>
        <v>149</v>
      </c>
      <c r="G1848" t="s">
        <v>8218</v>
      </c>
      <c r="H1848" t="s">
        <v>8223</v>
      </c>
      <c r="I1848" t="s">
        <v>8245</v>
      </c>
      <c r="J1848">
        <v>1330018426</v>
      </c>
      <c r="K1848">
        <v>1326994426</v>
      </c>
      <c r="L1848" t="b">
        <v>0</v>
      </c>
      <c r="M1848">
        <v>145</v>
      </c>
      <c r="N1848" t="b">
        <v>1</v>
      </c>
      <c r="O1848" t="s">
        <v>8274</v>
      </c>
      <c r="P1848" t="s">
        <v>8321</v>
      </c>
      <c r="Q1848" t="s">
        <v>8322</v>
      </c>
      <c r="R1848" s="13">
        <f t="shared" si="113"/>
        <v>40927.731782407405</v>
      </c>
      <c r="S1848" s="13">
        <f t="shared" si="114"/>
        <v>40962.731782407405</v>
      </c>
      <c r="T1848">
        <f t="shared" si="115"/>
        <v>2012</v>
      </c>
    </row>
    <row r="1849" spans="1:20" ht="28.8" x14ac:dyDescent="0.3">
      <c r="A1849">
        <v>2297</v>
      </c>
      <c r="B1849" s="3" t="s">
        <v>2298</v>
      </c>
      <c r="C1849" s="3" t="s">
        <v>6407</v>
      </c>
      <c r="D1849" s="6">
        <v>1000</v>
      </c>
      <c r="E1849" s="8">
        <v>1006</v>
      </c>
      <c r="F1849" s="9">
        <f t="shared" si="112"/>
        <v>101</v>
      </c>
      <c r="G1849" t="s">
        <v>8218</v>
      </c>
      <c r="H1849" t="s">
        <v>8223</v>
      </c>
      <c r="I1849" t="s">
        <v>8245</v>
      </c>
      <c r="J1849">
        <v>1331697540</v>
      </c>
      <c r="K1849">
        <v>1328749249</v>
      </c>
      <c r="L1849" t="b">
        <v>0</v>
      </c>
      <c r="M1849">
        <v>19</v>
      </c>
      <c r="N1849" t="b">
        <v>1</v>
      </c>
      <c r="O1849" t="s">
        <v>8274</v>
      </c>
      <c r="P1849" t="s">
        <v>8321</v>
      </c>
      <c r="Q1849" t="s">
        <v>8322</v>
      </c>
      <c r="R1849" s="13">
        <f t="shared" si="113"/>
        <v>40948.042233796295</v>
      </c>
      <c r="S1849" s="13">
        <f t="shared" si="114"/>
        <v>40982.165972222225</v>
      </c>
      <c r="T1849">
        <f t="shared" si="115"/>
        <v>2012</v>
      </c>
    </row>
    <row r="1850" spans="1:20" ht="43.2" x14ac:dyDescent="0.3">
      <c r="A1850">
        <v>2298</v>
      </c>
      <c r="B1850" s="3" t="s">
        <v>2299</v>
      </c>
      <c r="C1850" s="3" t="s">
        <v>6408</v>
      </c>
      <c r="D1850" s="6">
        <v>30000</v>
      </c>
      <c r="E1850" s="8">
        <v>31522</v>
      </c>
      <c r="F1850" s="9">
        <f t="shared" si="112"/>
        <v>105</v>
      </c>
      <c r="G1850" t="s">
        <v>8218</v>
      </c>
      <c r="H1850" t="s">
        <v>8223</v>
      </c>
      <c r="I1850" t="s">
        <v>8245</v>
      </c>
      <c r="J1850">
        <v>1395861033</v>
      </c>
      <c r="K1850">
        <v>1393272633</v>
      </c>
      <c r="L1850" t="b">
        <v>0</v>
      </c>
      <c r="M1850">
        <v>288</v>
      </c>
      <c r="N1850" t="b">
        <v>1</v>
      </c>
      <c r="O1850" t="s">
        <v>8274</v>
      </c>
      <c r="P1850" t="s">
        <v>8321</v>
      </c>
      <c r="Q1850" t="s">
        <v>8322</v>
      </c>
      <c r="R1850" s="13">
        <f t="shared" si="113"/>
        <v>41694.84065972222</v>
      </c>
      <c r="S1850" s="13">
        <f t="shared" si="114"/>
        <v>41724.798993055556</v>
      </c>
      <c r="T1850">
        <f t="shared" si="115"/>
        <v>2014</v>
      </c>
    </row>
    <row r="1851" spans="1:20" ht="43.2" x14ac:dyDescent="0.3">
      <c r="A1851">
        <v>2299</v>
      </c>
      <c r="B1851" s="3" t="s">
        <v>2300</v>
      </c>
      <c r="C1851" s="3" t="s">
        <v>6409</v>
      </c>
      <c r="D1851" s="6">
        <v>300</v>
      </c>
      <c r="E1851" s="8">
        <v>1050.5</v>
      </c>
      <c r="F1851" s="9">
        <f t="shared" si="112"/>
        <v>350</v>
      </c>
      <c r="G1851" t="s">
        <v>8218</v>
      </c>
      <c r="H1851" t="s">
        <v>8223</v>
      </c>
      <c r="I1851" t="s">
        <v>8245</v>
      </c>
      <c r="J1851">
        <v>1296953209</v>
      </c>
      <c r="K1851">
        <v>1295657209</v>
      </c>
      <c r="L1851" t="b">
        <v>0</v>
      </c>
      <c r="M1851">
        <v>14</v>
      </c>
      <c r="N1851" t="b">
        <v>1</v>
      </c>
      <c r="O1851" t="s">
        <v>8274</v>
      </c>
      <c r="P1851" t="s">
        <v>8321</v>
      </c>
      <c r="Q1851" t="s">
        <v>8322</v>
      </c>
      <c r="R1851" s="13">
        <f t="shared" si="113"/>
        <v>40565.032511574071</v>
      </c>
      <c r="S1851" s="13">
        <f t="shared" si="114"/>
        <v>40580.032511574071</v>
      </c>
      <c r="T1851">
        <f t="shared" si="115"/>
        <v>2011</v>
      </c>
    </row>
    <row r="1852" spans="1:20" ht="43.2" x14ac:dyDescent="0.3">
      <c r="A1852">
        <v>2300</v>
      </c>
      <c r="B1852" s="3" t="s">
        <v>2301</v>
      </c>
      <c r="C1852" s="3" t="s">
        <v>6410</v>
      </c>
      <c r="D1852" s="6">
        <v>800</v>
      </c>
      <c r="E1852" s="8">
        <v>810</v>
      </c>
      <c r="F1852" s="9">
        <f t="shared" si="112"/>
        <v>101</v>
      </c>
      <c r="G1852" t="s">
        <v>8218</v>
      </c>
      <c r="H1852" t="s">
        <v>8223</v>
      </c>
      <c r="I1852" t="s">
        <v>8245</v>
      </c>
      <c r="J1852">
        <v>1340904416</v>
      </c>
      <c r="K1852">
        <v>1339694816</v>
      </c>
      <c r="L1852" t="b">
        <v>0</v>
      </c>
      <c r="M1852">
        <v>7</v>
      </c>
      <c r="N1852" t="b">
        <v>1</v>
      </c>
      <c r="O1852" t="s">
        <v>8274</v>
      </c>
      <c r="P1852" t="s">
        <v>8321</v>
      </c>
      <c r="Q1852" t="s">
        <v>8322</v>
      </c>
      <c r="R1852" s="13">
        <f t="shared" si="113"/>
        <v>41074.727037037039</v>
      </c>
      <c r="S1852" s="13">
        <f t="shared" si="114"/>
        <v>41088.727037037039</v>
      </c>
      <c r="T1852">
        <f t="shared" si="115"/>
        <v>2012</v>
      </c>
    </row>
    <row r="1853" spans="1:20" ht="28.8" x14ac:dyDescent="0.3">
      <c r="A1853">
        <v>2301</v>
      </c>
      <c r="B1853" s="3" t="s">
        <v>2302</v>
      </c>
      <c r="C1853" s="3" t="s">
        <v>6411</v>
      </c>
      <c r="D1853" s="6">
        <v>5000</v>
      </c>
      <c r="E1853" s="8">
        <v>6680.22</v>
      </c>
      <c r="F1853" s="9">
        <f t="shared" si="112"/>
        <v>134</v>
      </c>
      <c r="G1853" t="s">
        <v>8218</v>
      </c>
      <c r="H1853" t="s">
        <v>8223</v>
      </c>
      <c r="I1853" t="s">
        <v>8245</v>
      </c>
      <c r="J1853">
        <v>1371785496</v>
      </c>
      <c r="K1853">
        <v>1369193496</v>
      </c>
      <c r="L1853" t="b">
        <v>1</v>
      </c>
      <c r="M1853">
        <v>211</v>
      </c>
      <c r="N1853" t="b">
        <v>1</v>
      </c>
      <c r="O1853" t="s">
        <v>8277</v>
      </c>
      <c r="P1853" t="s">
        <v>8321</v>
      </c>
      <c r="Q1853" t="s">
        <v>8322</v>
      </c>
      <c r="R1853" s="13">
        <f t="shared" si="113"/>
        <v>41416.146944444445</v>
      </c>
      <c r="S1853" s="13">
        <f t="shared" si="114"/>
        <v>41446.146944444445</v>
      </c>
      <c r="T1853">
        <f t="shared" si="115"/>
        <v>2013</v>
      </c>
    </row>
    <row r="1854" spans="1:20" ht="43.2" x14ac:dyDescent="0.3">
      <c r="A1854">
        <v>2302</v>
      </c>
      <c r="B1854" s="3" t="s">
        <v>2303</v>
      </c>
      <c r="C1854" s="3" t="s">
        <v>6412</v>
      </c>
      <c r="D1854" s="6">
        <v>2300</v>
      </c>
      <c r="E1854" s="8">
        <v>3925</v>
      </c>
      <c r="F1854" s="9">
        <f t="shared" ref="F1854:F1917" si="116">ROUND(E1854/D1854*100,0)</f>
        <v>171</v>
      </c>
      <c r="G1854" t="s">
        <v>8218</v>
      </c>
      <c r="H1854" t="s">
        <v>8223</v>
      </c>
      <c r="I1854" t="s">
        <v>8245</v>
      </c>
      <c r="J1854">
        <v>1388473200</v>
      </c>
      <c r="K1854">
        <v>1385585434</v>
      </c>
      <c r="L1854" t="b">
        <v>1</v>
      </c>
      <c r="M1854">
        <v>85</v>
      </c>
      <c r="N1854" t="b">
        <v>1</v>
      </c>
      <c r="O1854" t="s">
        <v>8277</v>
      </c>
      <c r="P1854" t="s">
        <v>8321</v>
      </c>
      <c r="Q1854" t="s">
        <v>8322</v>
      </c>
      <c r="R1854" s="13">
        <f t="shared" ref="R1854:R1917" si="117">(((K1854/60)/60)/24)+DATE(1970, 1, 1)</f>
        <v>41605.868449074071</v>
      </c>
      <c r="S1854" s="13">
        <f t="shared" ref="S1854:S1917" si="118">(((J1854/60)/60)/24)+DATE(1970, 1, 1)</f>
        <v>41639.291666666664</v>
      </c>
      <c r="T1854">
        <f t="shared" si="115"/>
        <v>2013</v>
      </c>
    </row>
    <row r="1855" spans="1:20" ht="57.6" x14ac:dyDescent="0.3">
      <c r="A1855">
        <v>2303</v>
      </c>
      <c r="B1855" s="3" t="s">
        <v>2304</v>
      </c>
      <c r="C1855" s="3" t="s">
        <v>6413</v>
      </c>
      <c r="D1855" s="6">
        <v>6450</v>
      </c>
      <c r="E1855" s="8">
        <v>7053.61</v>
      </c>
      <c r="F1855" s="9">
        <f t="shared" si="116"/>
        <v>109</v>
      </c>
      <c r="G1855" t="s">
        <v>8218</v>
      </c>
      <c r="H1855" t="s">
        <v>8223</v>
      </c>
      <c r="I1855" t="s">
        <v>8245</v>
      </c>
      <c r="J1855">
        <v>1323747596</v>
      </c>
      <c r="K1855">
        <v>1320287996</v>
      </c>
      <c r="L1855" t="b">
        <v>1</v>
      </c>
      <c r="M1855">
        <v>103</v>
      </c>
      <c r="N1855" t="b">
        <v>1</v>
      </c>
      <c r="O1855" t="s">
        <v>8277</v>
      </c>
      <c r="P1855" t="s">
        <v>8321</v>
      </c>
      <c r="Q1855" t="s">
        <v>8322</v>
      </c>
      <c r="R1855" s="13">
        <f t="shared" si="117"/>
        <v>40850.111064814817</v>
      </c>
      <c r="S1855" s="13">
        <f t="shared" si="118"/>
        <v>40890.152731481481</v>
      </c>
      <c r="T1855">
        <f t="shared" si="115"/>
        <v>2011</v>
      </c>
    </row>
    <row r="1856" spans="1:20" ht="43.2" x14ac:dyDescent="0.3">
      <c r="A1856">
        <v>2304</v>
      </c>
      <c r="B1856" s="3" t="s">
        <v>2305</v>
      </c>
      <c r="C1856" s="3" t="s">
        <v>6414</v>
      </c>
      <c r="D1856" s="6">
        <v>6000</v>
      </c>
      <c r="E1856" s="8">
        <v>6042.02</v>
      </c>
      <c r="F1856" s="9">
        <f t="shared" si="116"/>
        <v>101</v>
      </c>
      <c r="G1856" t="s">
        <v>8218</v>
      </c>
      <c r="H1856" t="s">
        <v>8223</v>
      </c>
      <c r="I1856" t="s">
        <v>8245</v>
      </c>
      <c r="J1856">
        <v>1293857940</v>
      </c>
      <c r="K1856">
        <v>1290281691</v>
      </c>
      <c r="L1856" t="b">
        <v>1</v>
      </c>
      <c r="M1856">
        <v>113</v>
      </c>
      <c r="N1856" t="b">
        <v>1</v>
      </c>
      <c r="O1856" t="s">
        <v>8277</v>
      </c>
      <c r="P1856" t="s">
        <v>8321</v>
      </c>
      <c r="Q1856" t="s">
        <v>8322</v>
      </c>
      <c r="R1856" s="13">
        <f t="shared" si="117"/>
        <v>40502.815868055557</v>
      </c>
      <c r="S1856" s="13">
        <f t="shared" si="118"/>
        <v>40544.207638888889</v>
      </c>
      <c r="T1856">
        <f t="shared" si="115"/>
        <v>2010</v>
      </c>
    </row>
    <row r="1857" spans="1:20" ht="43.2" x14ac:dyDescent="0.3">
      <c r="A1857">
        <v>2305</v>
      </c>
      <c r="B1857" s="3" t="s">
        <v>2306</v>
      </c>
      <c r="C1857" s="3" t="s">
        <v>6415</v>
      </c>
      <c r="D1857" s="6">
        <v>18000</v>
      </c>
      <c r="E1857" s="8">
        <v>18221</v>
      </c>
      <c r="F1857" s="9">
        <f t="shared" si="116"/>
        <v>101</v>
      </c>
      <c r="G1857" t="s">
        <v>8218</v>
      </c>
      <c r="H1857" t="s">
        <v>8223</v>
      </c>
      <c r="I1857" t="s">
        <v>8245</v>
      </c>
      <c r="J1857">
        <v>1407520800</v>
      </c>
      <c r="K1857">
        <v>1405356072</v>
      </c>
      <c r="L1857" t="b">
        <v>1</v>
      </c>
      <c r="M1857">
        <v>167</v>
      </c>
      <c r="N1857" t="b">
        <v>1</v>
      </c>
      <c r="O1857" t="s">
        <v>8277</v>
      </c>
      <c r="P1857" t="s">
        <v>8321</v>
      </c>
      <c r="Q1857" t="s">
        <v>8322</v>
      </c>
      <c r="R1857" s="13">
        <f t="shared" si="117"/>
        <v>41834.695277777777</v>
      </c>
      <c r="S1857" s="13">
        <f t="shared" si="118"/>
        <v>41859.75</v>
      </c>
      <c r="T1857">
        <f t="shared" si="115"/>
        <v>2014</v>
      </c>
    </row>
    <row r="1858" spans="1:20" ht="43.2" x14ac:dyDescent="0.3">
      <c r="A1858">
        <v>2306</v>
      </c>
      <c r="B1858" s="3" t="s">
        <v>2307</v>
      </c>
      <c r="C1858" s="3" t="s">
        <v>6416</v>
      </c>
      <c r="D1858" s="6">
        <v>3500</v>
      </c>
      <c r="E1858" s="8">
        <v>3736.55</v>
      </c>
      <c r="F1858" s="9">
        <f t="shared" si="116"/>
        <v>107</v>
      </c>
      <c r="G1858" t="s">
        <v>8218</v>
      </c>
      <c r="H1858" t="s">
        <v>8223</v>
      </c>
      <c r="I1858" t="s">
        <v>8245</v>
      </c>
      <c r="J1858">
        <v>1331352129</v>
      </c>
      <c r="K1858">
        <v>1328760129</v>
      </c>
      <c r="L1858" t="b">
        <v>1</v>
      </c>
      <c r="M1858">
        <v>73</v>
      </c>
      <c r="N1858" t="b">
        <v>1</v>
      </c>
      <c r="O1858" t="s">
        <v>8277</v>
      </c>
      <c r="P1858" t="s">
        <v>8321</v>
      </c>
      <c r="Q1858" t="s">
        <v>8322</v>
      </c>
      <c r="R1858" s="13">
        <f t="shared" si="117"/>
        <v>40948.16815972222</v>
      </c>
      <c r="S1858" s="13">
        <f t="shared" si="118"/>
        <v>40978.16815972222</v>
      </c>
      <c r="T1858">
        <f t="shared" si="115"/>
        <v>2012</v>
      </c>
    </row>
    <row r="1859" spans="1:20" ht="43.2" x14ac:dyDescent="0.3">
      <c r="A1859">
        <v>2307</v>
      </c>
      <c r="B1859" s="3" t="s">
        <v>2308</v>
      </c>
      <c r="C1859" s="3" t="s">
        <v>6417</v>
      </c>
      <c r="D1859" s="6">
        <v>1964.47</v>
      </c>
      <c r="E1859" s="8">
        <v>2095.2600000000002</v>
      </c>
      <c r="F1859" s="9">
        <f t="shared" si="116"/>
        <v>107</v>
      </c>
      <c r="G1859" t="s">
        <v>8218</v>
      </c>
      <c r="H1859" t="s">
        <v>8223</v>
      </c>
      <c r="I1859" t="s">
        <v>8245</v>
      </c>
      <c r="J1859">
        <v>1336245328</v>
      </c>
      <c r="K1859">
        <v>1333653333</v>
      </c>
      <c r="L1859" t="b">
        <v>1</v>
      </c>
      <c r="M1859">
        <v>75</v>
      </c>
      <c r="N1859" t="b">
        <v>1</v>
      </c>
      <c r="O1859" t="s">
        <v>8277</v>
      </c>
      <c r="P1859" t="s">
        <v>8321</v>
      </c>
      <c r="Q1859" t="s">
        <v>8322</v>
      </c>
      <c r="R1859" s="13">
        <f t="shared" si="117"/>
        <v>41004.802465277775</v>
      </c>
      <c r="S1859" s="13">
        <f t="shared" si="118"/>
        <v>41034.802407407406</v>
      </c>
      <c r="T1859">
        <f t="shared" ref="T1859:T1922" si="119">YEAR(R1859)</f>
        <v>2012</v>
      </c>
    </row>
    <row r="1860" spans="1:20" ht="43.2" x14ac:dyDescent="0.3">
      <c r="A1860">
        <v>2308</v>
      </c>
      <c r="B1860" s="3" t="s">
        <v>2309</v>
      </c>
      <c r="C1860" s="3" t="s">
        <v>6418</v>
      </c>
      <c r="D1860" s="6">
        <v>50000</v>
      </c>
      <c r="E1860" s="8">
        <v>50653.11</v>
      </c>
      <c r="F1860" s="9">
        <f t="shared" si="116"/>
        <v>101</v>
      </c>
      <c r="G1860" t="s">
        <v>8218</v>
      </c>
      <c r="H1860" t="s">
        <v>8223</v>
      </c>
      <c r="I1860" t="s">
        <v>8245</v>
      </c>
      <c r="J1860">
        <v>1409274000</v>
      </c>
      <c r="K1860">
        <v>1406847996</v>
      </c>
      <c r="L1860" t="b">
        <v>1</v>
      </c>
      <c r="M1860">
        <v>614</v>
      </c>
      <c r="N1860" t="b">
        <v>1</v>
      </c>
      <c r="O1860" t="s">
        <v>8277</v>
      </c>
      <c r="P1860" t="s">
        <v>8321</v>
      </c>
      <c r="Q1860" t="s">
        <v>8322</v>
      </c>
      <c r="R1860" s="13">
        <f t="shared" si="117"/>
        <v>41851.962916666671</v>
      </c>
      <c r="S1860" s="13">
        <f t="shared" si="118"/>
        <v>41880.041666666664</v>
      </c>
      <c r="T1860">
        <f t="shared" si="119"/>
        <v>2014</v>
      </c>
    </row>
    <row r="1861" spans="1:20" ht="43.2" x14ac:dyDescent="0.3">
      <c r="A1861">
        <v>2309</v>
      </c>
      <c r="B1861" s="3" t="s">
        <v>2310</v>
      </c>
      <c r="C1861" s="3" t="s">
        <v>6419</v>
      </c>
      <c r="D1861" s="6">
        <v>6000</v>
      </c>
      <c r="E1861" s="8">
        <v>6400.47</v>
      </c>
      <c r="F1861" s="9">
        <f t="shared" si="116"/>
        <v>107</v>
      </c>
      <c r="G1861" t="s">
        <v>8218</v>
      </c>
      <c r="H1861" t="s">
        <v>8223</v>
      </c>
      <c r="I1861" t="s">
        <v>8245</v>
      </c>
      <c r="J1861">
        <v>1362872537</v>
      </c>
      <c r="K1861">
        <v>1359848537</v>
      </c>
      <c r="L1861" t="b">
        <v>1</v>
      </c>
      <c r="M1861">
        <v>107</v>
      </c>
      <c r="N1861" t="b">
        <v>1</v>
      </c>
      <c r="O1861" t="s">
        <v>8277</v>
      </c>
      <c r="P1861" t="s">
        <v>8321</v>
      </c>
      <c r="Q1861" t="s">
        <v>8322</v>
      </c>
      <c r="R1861" s="13">
        <f t="shared" si="117"/>
        <v>41307.987696759257</v>
      </c>
      <c r="S1861" s="13">
        <f t="shared" si="118"/>
        <v>41342.987696759257</v>
      </c>
      <c r="T1861">
        <f t="shared" si="119"/>
        <v>2013</v>
      </c>
    </row>
    <row r="1862" spans="1:20" ht="57.6" x14ac:dyDescent="0.3">
      <c r="A1862">
        <v>2310</v>
      </c>
      <c r="B1862" s="3" t="s">
        <v>2311</v>
      </c>
      <c r="C1862" s="3" t="s">
        <v>6420</v>
      </c>
      <c r="D1862" s="6">
        <v>18500</v>
      </c>
      <c r="E1862" s="8">
        <v>79335.360000000001</v>
      </c>
      <c r="F1862" s="9">
        <f t="shared" si="116"/>
        <v>429</v>
      </c>
      <c r="G1862" t="s">
        <v>8218</v>
      </c>
      <c r="H1862" t="s">
        <v>8223</v>
      </c>
      <c r="I1862" t="s">
        <v>8245</v>
      </c>
      <c r="J1862">
        <v>1363889015</v>
      </c>
      <c r="K1862">
        <v>1361300615</v>
      </c>
      <c r="L1862" t="b">
        <v>1</v>
      </c>
      <c r="M1862">
        <v>1224</v>
      </c>
      <c r="N1862" t="b">
        <v>1</v>
      </c>
      <c r="O1862" t="s">
        <v>8277</v>
      </c>
      <c r="P1862" t="s">
        <v>8321</v>
      </c>
      <c r="Q1862" t="s">
        <v>8322</v>
      </c>
      <c r="R1862" s="13">
        <f t="shared" si="117"/>
        <v>41324.79415509259</v>
      </c>
      <c r="S1862" s="13">
        <f t="shared" si="118"/>
        <v>41354.752488425926</v>
      </c>
      <c r="T1862">
        <f t="shared" si="119"/>
        <v>2013</v>
      </c>
    </row>
    <row r="1863" spans="1:20" ht="43.2" x14ac:dyDescent="0.3">
      <c r="A1863">
        <v>2311</v>
      </c>
      <c r="B1863" s="3" t="s">
        <v>2312</v>
      </c>
      <c r="C1863" s="3" t="s">
        <v>6421</v>
      </c>
      <c r="D1863" s="6">
        <v>9000</v>
      </c>
      <c r="E1863" s="8">
        <v>9370</v>
      </c>
      <c r="F1863" s="9">
        <f t="shared" si="116"/>
        <v>104</v>
      </c>
      <c r="G1863" t="s">
        <v>8218</v>
      </c>
      <c r="H1863" t="s">
        <v>8223</v>
      </c>
      <c r="I1863" t="s">
        <v>8245</v>
      </c>
      <c r="J1863">
        <v>1399421189</v>
      </c>
      <c r="K1863">
        <v>1396829189</v>
      </c>
      <c r="L1863" t="b">
        <v>1</v>
      </c>
      <c r="M1863">
        <v>104</v>
      </c>
      <c r="N1863" t="b">
        <v>1</v>
      </c>
      <c r="O1863" t="s">
        <v>8277</v>
      </c>
      <c r="P1863" t="s">
        <v>8321</v>
      </c>
      <c r="Q1863" t="s">
        <v>8331</v>
      </c>
      <c r="R1863" s="13">
        <f t="shared" si="117"/>
        <v>41736.004502314812</v>
      </c>
      <c r="S1863" s="13">
        <f t="shared" si="118"/>
        <v>41766.004502314812</v>
      </c>
      <c r="T1863">
        <f t="shared" si="119"/>
        <v>2014</v>
      </c>
    </row>
    <row r="1864" spans="1:20" ht="43.2" x14ac:dyDescent="0.3">
      <c r="A1864">
        <v>2312</v>
      </c>
      <c r="B1864" s="3" t="s">
        <v>2313</v>
      </c>
      <c r="C1864" s="3" t="s">
        <v>6422</v>
      </c>
      <c r="D1864" s="6">
        <v>3000</v>
      </c>
      <c r="E1864" s="8">
        <v>3236</v>
      </c>
      <c r="F1864" s="9">
        <f t="shared" si="116"/>
        <v>108</v>
      </c>
      <c r="G1864" t="s">
        <v>8218</v>
      </c>
      <c r="H1864" t="s">
        <v>8223</v>
      </c>
      <c r="I1864" t="s">
        <v>8245</v>
      </c>
      <c r="J1864">
        <v>1397862000</v>
      </c>
      <c r="K1864">
        <v>1395155478</v>
      </c>
      <c r="L1864" t="b">
        <v>1</v>
      </c>
      <c r="M1864">
        <v>79</v>
      </c>
      <c r="N1864" t="b">
        <v>1</v>
      </c>
      <c r="O1864" t="s">
        <v>8277</v>
      </c>
      <c r="P1864" t="s">
        <v>8321</v>
      </c>
      <c r="Q1864" t="s">
        <v>8331</v>
      </c>
      <c r="R1864" s="13">
        <f t="shared" si="117"/>
        <v>41716.632847222223</v>
      </c>
      <c r="S1864" s="13">
        <f t="shared" si="118"/>
        <v>41747.958333333336</v>
      </c>
      <c r="T1864">
        <f t="shared" si="119"/>
        <v>2014</v>
      </c>
    </row>
    <row r="1865" spans="1:20" ht="28.8" x14ac:dyDescent="0.3">
      <c r="A1865">
        <v>2313</v>
      </c>
      <c r="B1865" s="3" t="s">
        <v>2314</v>
      </c>
      <c r="C1865" s="3" t="s">
        <v>6423</v>
      </c>
      <c r="D1865" s="6">
        <v>5000</v>
      </c>
      <c r="E1865" s="8">
        <v>8792.02</v>
      </c>
      <c r="F1865" s="9">
        <f t="shared" si="116"/>
        <v>176</v>
      </c>
      <c r="G1865" t="s">
        <v>8218</v>
      </c>
      <c r="H1865" t="s">
        <v>8223</v>
      </c>
      <c r="I1865" t="s">
        <v>8245</v>
      </c>
      <c r="J1865">
        <v>1336086026</v>
      </c>
      <c r="K1865">
        <v>1333494026</v>
      </c>
      <c r="L1865" t="b">
        <v>1</v>
      </c>
      <c r="M1865">
        <v>157</v>
      </c>
      <c r="N1865" t="b">
        <v>1</v>
      </c>
      <c r="O1865" t="s">
        <v>8277</v>
      </c>
      <c r="P1865" t="s">
        <v>8321</v>
      </c>
      <c r="Q1865" t="s">
        <v>8331</v>
      </c>
      <c r="R1865" s="13">
        <f t="shared" si="117"/>
        <v>41002.958634259259</v>
      </c>
      <c r="S1865" s="13">
        <f t="shared" si="118"/>
        <v>41032.958634259259</v>
      </c>
      <c r="T1865">
        <f t="shared" si="119"/>
        <v>2012</v>
      </c>
    </row>
    <row r="1866" spans="1:20" ht="43.2" x14ac:dyDescent="0.3">
      <c r="A1866">
        <v>2314</v>
      </c>
      <c r="B1866" s="3" t="s">
        <v>2315</v>
      </c>
      <c r="C1866" s="3" t="s">
        <v>6424</v>
      </c>
      <c r="D1866" s="6">
        <v>1200</v>
      </c>
      <c r="E1866" s="8">
        <v>1883.64</v>
      </c>
      <c r="F1866" s="9">
        <f t="shared" si="116"/>
        <v>157</v>
      </c>
      <c r="G1866" t="s">
        <v>8218</v>
      </c>
      <c r="H1866" t="s">
        <v>8223</v>
      </c>
      <c r="I1866" t="s">
        <v>8245</v>
      </c>
      <c r="J1866">
        <v>1339074857</v>
      </c>
      <c r="K1866">
        <v>1336482857</v>
      </c>
      <c r="L1866" t="b">
        <v>1</v>
      </c>
      <c r="M1866">
        <v>50</v>
      </c>
      <c r="N1866" t="b">
        <v>1</v>
      </c>
      <c r="O1866" t="s">
        <v>8277</v>
      </c>
      <c r="P1866" t="s">
        <v>8321</v>
      </c>
      <c r="Q1866" t="s">
        <v>8331</v>
      </c>
      <c r="R1866" s="13">
        <f t="shared" si="117"/>
        <v>41037.551585648151</v>
      </c>
      <c r="S1866" s="13">
        <f t="shared" si="118"/>
        <v>41067.551585648151</v>
      </c>
      <c r="T1866">
        <f t="shared" si="119"/>
        <v>2012</v>
      </c>
    </row>
    <row r="1867" spans="1:20" ht="43.2" x14ac:dyDescent="0.3">
      <c r="A1867">
        <v>2315</v>
      </c>
      <c r="B1867" s="3" t="s">
        <v>2316</v>
      </c>
      <c r="C1867" s="3" t="s">
        <v>6425</v>
      </c>
      <c r="D1867" s="6">
        <v>2500</v>
      </c>
      <c r="E1867" s="8">
        <v>2565</v>
      </c>
      <c r="F1867" s="9">
        <f t="shared" si="116"/>
        <v>103</v>
      </c>
      <c r="G1867" t="s">
        <v>8218</v>
      </c>
      <c r="H1867" t="s">
        <v>8223</v>
      </c>
      <c r="I1867" t="s">
        <v>8245</v>
      </c>
      <c r="J1867">
        <v>1336238743</v>
      </c>
      <c r="K1867">
        <v>1333646743</v>
      </c>
      <c r="L1867" t="b">
        <v>1</v>
      </c>
      <c r="M1867">
        <v>64</v>
      </c>
      <c r="N1867" t="b">
        <v>1</v>
      </c>
      <c r="O1867" t="s">
        <v>8277</v>
      </c>
      <c r="P1867" t="s">
        <v>8321</v>
      </c>
      <c r="Q1867" t="s">
        <v>8331</v>
      </c>
      <c r="R1867" s="13">
        <f t="shared" si="117"/>
        <v>41004.72619212963</v>
      </c>
      <c r="S1867" s="13">
        <f t="shared" si="118"/>
        <v>41034.72619212963</v>
      </c>
      <c r="T1867">
        <f t="shared" si="119"/>
        <v>2012</v>
      </c>
    </row>
    <row r="1868" spans="1:20" ht="57.6" x14ac:dyDescent="0.3">
      <c r="A1868">
        <v>2316</v>
      </c>
      <c r="B1868" s="3" t="s">
        <v>2317</v>
      </c>
      <c r="C1868" s="3" t="s">
        <v>6426</v>
      </c>
      <c r="D1868" s="6">
        <v>15000</v>
      </c>
      <c r="E1868" s="8">
        <v>15606.4</v>
      </c>
      <c r="F1868" s="9">
        <f t="shared" si="116"/>
        <v>104</v>
      </c>
      <c r="G1868" t="s">
        <v>8218</v>
      </c>
      <c r="H1868" t="s">
        <v>8223</v>
      </c>
      <c r="I1868" t="s">
        <v>8245</v>
      </c>
      <c r="J1868">
        <v>1260383040</v>
      </c>
      <c r="K1868">
        <v>1253726650</v>
      </c>
      <c r="L1868" t="b">
        <v>1</v>
      </c>
      <c r="M1868">
        <v>200</v>
      </c>
      <c r="N1868" t="b">
        <v>1</v>
      </c>
      <c r="O1868" t="s">
        <v>8277</v>
      </c>
      <c r="P1868" t="s">
        <v>8321</v>
      </c>
      <c r="Q1868" t="s">
        <v>8331</v>
      </c>
      <c r="R1868" s="13">
        <f t="shared" si="117"/>
        <v>40079.725115740745</v>
      </c>
      <c r="S1868" s="13">
        <f t="shared" si="118"/>
        <v>40156.76666666667</v>
      </c>
      <c r="T1868">
        <f t="shared" si="119"/>
        <v>2009</v>
      </c>
    </row>
    <row r="1869" spans="1:20" ht="43.2" x14ac:dyDescent="0.3">
      <c r="A1869">
        <v>2317</v>
      </c>
      <c r="B1869" s="3" t="s">
        <v>2318</v>
      </c>
      <c r="C1869" s="3" t="s">
        <v>6427</v>
      </c>
      <c r="D1869" s="6">
        <v>400</v>
      </c>
      <c r="E1869" s="8">
        <v>416</v>
      </c>
      <c r="F1869" s="9">
        <f t="shared" si="116"/>
        <v>104</v>
      </c>
      <c r="G1869" t="s">
        <v>8218</v>
      </c>
      <c r="H1869" t="s">
        <v>8223</v>
      </c>
      <c r="I1869" t="s">
        <v>8245</v>
      </c>
      <c r="J1869">
        <v>1266210000</v>
      </c>
      <c r="K1869">
        <v>1263474049</v>
      </c>
      <c r="L1869" t="b">
        <v>1</v>
      </c>
      <c r="M1869">
        <v>22</v>
      </c>
      <c r="N1869" t="b">
        <v>1</v>
      </c>
      <c r="O1869" t="s">
        <v>8277</v>
      </c>
      <c r="P1869" t="s">
        <v>8321</v>
      </c>
      <c r="Q1869" t="s">
        <v>8331</v>
      </c>
      <c r="R1869" s="13">
        <f t="shared" si="117"/>
        <v>40192.542233796295</v>
      </c>
      <c r="S1869" s="13">
        <f t="shared" si="118"/>
        <v>40224.208333333336</v>
      </c>
      <c r="T1869">
        <f t="shared" si="119"/>
        <v>2010</v>
      </c>
    </row>
    <row r="1870" spans="1:20" ht="57.6" x14ac:dyDescent="0.3">
      <c r="A1870">
        <v>2318</v>
      </c>
      <c r="B1870" s="3" t="s">
        <v>2319</v>
      </c>
      <c r="C1870" s="3" t="s">
        <v>6428</v>
      </c>
      <c r="D1870" s="6">
        <v>5000</v>
      </c>
      <c r="E1870" s="8">
        <v>6053</v>
      </c>
      <c r="F1870" s="9">
        <f t="shared" si="116"/>
        <v>121</v>
      </c>
      <c r="G1870" t="s">
        <v>8218</v>
      </c>
      <c r="H1870" t="s">
        <v>8223</v>
      </c>
      <c r="I1870" t="s">
        <v>8245</v>
      </c>
      <c r="J1870">
        <v>1253937540</v>
      </c>
      <c r="K1870">
        <v>1251214014</v>
      </c>
      <c r="L1870" t="b">
        <v>1</v>
      </c>
      <c r="M1870">
        <v>163</v>
      </c>
      <c r="N1870" t="b">
        <v>1</v>
      </c>
      <c r="O1870" t="s">
        <v>8277</v>
      </c>
      <c r="P1870" t="s">
        <v>8321</v>
      </c>
      <c r="Q1870" t="s">
        <v>8331</v>
      </c>
      <c r="R1870" s="13">
        <f t="shared" si="117"/>
        <v>40050.643680555557</v>
      </c>
      <c r="S1870" s="13">
        <f t="shared" si="118"/>
        <v>40082.165972222225</v>
      </c>
      <c r="T1870">
        <f t="shared" si="119"/>
        <v>2009</v>
      </c>
    </row>
    <row r="1871" spans="1:20" ht="43.2" x14ac:dyDescent="0.3">
      <c r="A1871">
        <v>2319</v>
      </c>
      <c r="B1871" s="3" t="s">
        <v>2320</v>
      </c>
      <c r="C1871" s="3" t="s">
        <v>6429</v>
      </c>
      <c r="D1871" s="6">
        <v>3000</v>
      </c>
      <c r="E1871" s="8">
        <v>3231</v>
      </c>
      <c r="F1871" s="9">
        <f t="shared" si="116"/>
        <v>108</v>
      </c>
      <c r="G1871" t="s">
        <v>8218</v>
      </c>
      <c r="H1871" t="s">
        <v>8223</v>
      </c>
      <c r="I1871" t="s">
        <v>8245</v>
      </c>
      <c r="J1871">
        <v>1387072685</v>
      </c>
      <c r="K1871">
        <v>1384480685</v>
      </c>
      <c r="L1871" t="b">
        <v>1</v>
      </c>
      <c r="M1871">
        <v>77</v>
      </c>
      <c r="N1871" t="b">
        <v>1</v>
      </c>
      <c r="O1871" t="s">
        <v>8277</v>
      </c>
      <c r="P1871" t="s">
        <v>8321</v>
      </c>
      <c r="Q1871" t="s">
        <v>8331</v>
      </c>
      <c r="R1871" s="13">
        <f t="shared" si="117"/>
        <v>41593.082002314812</v>
      </c>
      <c r="S1871" s="13">
        <f t="shared" si="118"/>
        <v>41623.082002314812</v>
      </c>
      <c r="T1871">
        <f t="shared" si="119"/>
        <v>2013</v>
      </c>
    </row>
    <row r="1872" spans="1:20" ht="57.6" x14ac:dyDescent="0.3">
      <c r="A1872">
        <v>2320</v>
      </c>
      <c r="B1872" s="3" t="s">
        <v>2321</v>
      </c>
      <c r="C1872" s="3" t="s">
        <v>6430</v>
      </c>
      <c r="D1872" s="6">
        <v>5000</v>
      </c>
      <c r="E1872" s="8">
        <v>5433</v>
      </c>
      <c r="F1872" s="9">
        <f t="shared" si="116"/>
        <v>109</v>
      </c>
      <c r="G1872" t="s">
        <v>8218</v>
      </c>
      <c r="H1872" t="s">
        <v>8223</v>
      </c>
      <c r="I1872" t="s">
        <v>8245</v>
      </c>
      <c r="J1872">
        <v>1396463800</v>
      </c>
      <c r="K1872">
        <v>1393443400</v>
      </c>
      <c r="L1872" t="b">
        <v>1</v>
      </c>
      <c r="M1872">
        <v>89</v>
      </c>
      <c r="N1872" t="b">
        <v>1</v>
      </c>
      <c r="O1872" t="s">
        <v>8277</v>
      </c>
      <c r="P1872" t="s">
        <v>8321</v>
      </c>
      <c r="Q1872" t="s">
        <v>8331</v>
      </c>
      <c r="R1872" s="13">
        <f t="shared" si="117"/>
        <v>41696.817129629628</v>
      </c>
      <c r="S1872" s="13">
        <f t="shared" si="118"/>
        <v>41731.775462962964</v>
      </c>
      <c r="T1872">
        <f t="shared" si="119"/>
        <v>2014</v>
      </c>
    </row>
    <row r="1873" spans="1:20" ht="28.8" x14ac:dyDescent="0.3">
      <c r="A1873">
        <v>2327</v>
      </c>
      <c r="B1873" s="3" t="s">
        <v>2328</v>
      </c>
      <c r="C1873" s="3" t="s">
        <v>6437</v>
      </c>
      <c r="D1873" s="6">
        <v>35000</v>
      </c>
      <c r="E1873" s="8">
        <v>184133.01</v>
      </c>
      <c r="F1873" s="9">
        <f t="shared" si="116"/>
        <v>526</v>
      </c>
      <c r="G1873" t="s">
        <v>8218</v>
      </c>
      <c r="H1873" t="s">
        <v>8223</v>
      </c>
      <c r="I1873" t="s">
        <v>8245</v>
      </c>
      <c r="J1873">
        <v>1409090440</v>
      </c>
      <c r="K1873">
        <v>1406066440</v>
      </c>
      <c r="L1873" t="b">
        <v>1</v>
      </c>
      <c r="M1873">
        <v>3355</v>
      </c>
      <c r="N1873" t="b">
        <v>1</v>
      </c>
      <c r="O1873" t="s">
        <v>8296</v>
      </c>
      <c r="P1873" t="s">
        <v>8332</v>
      </c>
      <c r="Q1873" t="s">
        <v>8331</v>
      </c>
      <c r="R1873" s="13">
        <f t="shared" si="117"/>
        <v>41842.917129629634</v>
      </c>
      <c r="S1873" s="13">
        <f t="shared" si="118"/>
        <v>41877.917129629634</v>
      </c>
      <c r="T1873">
        <f t="shared" si="119"/>
        <v>2014</v>
      </c>
    </row>
    <row r="1874" spans="1:20" ht="57.6" x14ac:dyDescent="0.3">
      <c r="A1874">
        <v>2328</v>
      </c>
      <c r="B1874" s="3" t="s">
        <v>2329</v>
      </c>
      <c r="C1874" s="3" t="s">
        <v>6438</v>
      </c>
      <c r="D1874" s="6">
        <v>10000</v>
      </c>
      <c r="E1874" s="8">
        <v>25445</v>
      </c>
      <c r="F1874" s="9">
        <f t="shared" si="116"/>
        <v>254</v>
      </c>
      <c r="G1874" t="s">
        <v>8218</v>
      </c>
      <c r="H1874" t="s">
        <v>8223</v>
      </c>
      <c r="I1874" t="s">
        <v>8245</v>
      </c>
      <c r="J1874">
        <v>1434307537</v>
      </c>
      <c r="K1874">
        <v>1431715537</v>
      </c>
      <c r="L1874" t="b">
        <v>1</v>
      </c>
      <c r="M1874">
        <v>537</v>
      </c>
      <c r="N1874" t="b">
        <v>1</v>
      </c>
      <c r="O1874" t="s">
        <v>8296</v>
      </c>
      <c r="P1874" t="s">
        <v>8332</v>
      </c>
      <c r="Q1874" t="s">
        <v>8331</v>
      </c>
      <c r="R1874" s="13">
        <f t="shared" si="117"/>
        <v>42139.781678240746</v>
      </c>
      <c r="S1874" s="13">
        <f t="shared" si="118"/>
        <v>42169.781678240746</v>
      </c>
      <c r="T1874">
        <f t="shared" si="119"/>
        <v>2015</v>
      </c>
    </row>
    <row r="1875" spans="1:20" ht="43.2" x14ac:dyDescent="0.3">
      <c r="A1875">
        <v>2329</v>
      </c>
      <c r="B1875" s="3" t="s">
        <v>2330</v>
      </c>
      <c r="C1875" s="3" t="s">
        <v>6439</v>
      </c>
      <c r="D1875" s="6">
        <v>25000</v>
      </c>
      <c r="E1875" s="8">
        <v>26480</v>
      </c>
      <c r="F1875" s="9">
        <f t="shared" si="116"/>
        <v>106</v>
      </c>
      <c r="G1875" t="s">
        <v>8218</v>
      </c>
      <c r="H1875" t="s">
        <v>8223</v>
      </c>
      <c r="I1875" t="s">
        <v>8245</v>
      </c>
      <c r="J1875">
        <v>1405609146</v>
      </c>
      <c r="K1875">
        <v>1403017146</v>
      </c>
      <c r="L1875" t="b">
        <v>1</v>
      </c>
      <c r="M1875">
        <v>125</v>
      </c>
      <c r="N1875" t="b">
        <v>1</v>
      </c>
      <c r="O1875" t="s">
        <v>8296</v>
      </c>
      <c r="P1875" t="s">
        <v>8332</v>
      </c>
      <c r="Q1875" t="s">
        <v>8331</v>
      </c>
      <c r="R1875" s="13">
        <f t="shared" si="117"/>
        <v>41807.624374999999</v>
      </c>
      <c r="S1875" s="13">
        <f t="shared" si="118"/>
        <v>41837.624374999999</v>
      </c>
      <c r="T1875">
        <f t="shared" si="119"/>
        <v>2014</v>
      </c>
    </row>
    <row r="1876" spans="1:20" ht="43.2" x14ac:dyDescent="0.3">
      <c r="A1876">
        <v>2330</v>
      </c>
      <c r="B1876" s="3" t="s">
        <v>2331</v>
      </c>
      <c r="C1876" s="3" t="s">
        <v>6440</v>
      </c>
      <c r="D1876" s="6">
        <v>35000</v>
      </c>
      <c r="E1876" s="8">
        <v>35848</v>
      </c>
      <c r="F1876" s="9">
        <f t="shared" si="116"/>
        <v>102</v>
      </c>
      <c r="G1876" t="s">
        <v>8218</v>
      </c>
      <c r="H1876" t="s">
        <v>8223</v>
      </c>
      <c r="I1876" t="s">
        <v>8245</v>
      </c>
      <c r="J1876">
        <v>1451001600</v>
      </c>
      <c r="K1876">
        <v>1448400943</v>
      </c>
      <c r="L1876" t="b">
        <v>1</v>
      </c>
      <c r="M1876">
        <v>163</v>
      </c>
      <c r="N1876" t="b">
        <v>1</v>
      </c>
      <c r="O1876" t="s">
        <v>8296</v>
      </c>
      <c r="P1876" t="s">
        <v>8332</v>
      </c>
      <c r="Q1876" t="s">
        <v>8331</v>
      </c>
      <c r="R1876" s="13">
        <f t="shared" si="117"/>
        <v>42332.89980324074</v>
      </c>
      <c r="S1876" s="13">
        <f t="shared" si="118"/>
        <v>42363</v>
      </c>
      <c r="T1876">
        <f t="shared" si="119"/>
        <v>2015</v>
      </c>
    </row>
    <row r="1877" spans="1:20" ht="43.2" x14ac:dyDescent="0.3">
      <c r="A1877">
        <v>2331</v>
      </c>
      <c r="B1877" s="3" t="s">
        <v>2332</v>
      </c>
      <c r="C1877" s="3" t="s">
        <v>6441</v>
      </c>
      <c r="D1877" s="6">
        <v>8000</v>
      </c>
      <c r="E1877" s="8">
        <v>11545.1</v>
      </c>
      <c r="F1877" s="9">
        <f t="shared" si="116"/>
        <v>144</v>
      </c>
      <c r="G1877" t="s">
        <v>8218</v>
      </c>
      <c r="H1877" t="s">
        <v>8223</v>
      </c>
      <c r="I1877" t="s">
        <v>8245</v>
      </c>
      <c r="J1877">
        <v>1408320490</v>
      </c>
      <c r="K1877">
        <v>1405728490</v>
      </c>
      <c r="L1877" t="b">
        <v>1</v>
      </c>
      <c r="M1877">
        <v>283</v>
      </c>
      <c r="N1877" t="b">
        <v>1</v>
      </c>
      <c r="O1877" t="s">
        <v>8296</v>
      </c>
      <c r="P1877" t="s">
        <v>8332</v>
      </c>
      <c r="Q1877" t="s">
        <v>8331</v>
      </c>
      <c r="R1877" s="13">
        <f t="shared" si="117"/>
        <v>41839.005671296298</v>
      </c>
      <c r="S1877" s="13">
        <f t="shared" si="118"/>
        <v>41869.005671296298</v>
      </c>
      <c r="T1877">
        <f t="shared" si="119"/>
        <v>2014</v>
      </c>
    </row>
    <row r="1878" spans="1:20" ht="43.2" x14ac:dyDescent="0.3">
      <c r="A1878">
        <v>2332</v>
      </c>
      <c r="B1878" s="3" t="s">
        <v>2333</v>
      </c>
      <c r="C1878" s="3" t="s">
        <v>6442</v>
      </c>
      <c r="D1878" s="6">
        <v>25000</v>
      </c>
      <c r="E1878" s="8">
        <v>26577</v>
      </c>
      <c r="F1878" s="9">
        <f t="shared" si="116"/>
        <v>106</v>
      </c>
      <c r="G1878" t="s">
        <v>8218</v>
      </c>
      <c r="H1878" t="s">
        <v>8223</v>
      </c>
      <c r="I1878" t="s">
        <v>8245</v>
      </c>
      <c r="J1878">
        <v>1423235071</v>
      </c>
      <c r="K1878">
        <v>1420643071</v>
      </c>
      <c r="L1878" t="b">
        <v>1</v>
      </c>
      <c r="M1878">
        <v>352</v>
      </c>
      <c r="N1878" t="b">
        <v>1</v>
      </c>
      <c r="O1878" t="s">
        <v>8296</v>
      </c>
      <c r="P1878" t="s">
        <v>8332</v>
      </c>
      <c r="Q1878" t="s">
        <v>8331</v>
      </c>
      <c r="R1878" s="13">
        <f t="shared" si="117"/>
        <v>42011.628136574072</v>
      </c>
      <c r="S1878" s="13">
        <f t="shared" si="118"/>
        <v>42041.628136574072</v>
      </c>
      <c r="T1878">
        <f t="shared" si="119"/>
        <v>2015</v>
      </c>
    </row>
    <row r="1879" spans="1:20" ht="43.2" x14ac:dyDescent="0.3">
      <c r="A1879">
        <v>2333</v>
      </c>
      <c r="B1879" s="3" t="s">
        <v>2334</v>
      </c>
      <c r="C1879" s="3" t="s">
        <v>6443</v>
      </c>
      <c r="D1879" s="6">
        <v>600</v>
      </c>
      <c r="E1879" s="8">
        <v>1273</v>
      </c>
      <c r="F1879" s="9">
        <f t="shared" si="116"/>
        <v>212</v>
      </c>
      <c r="G1879" t="s">
        <v>8218</v>
      </c>
      <c r="H1879" t="s">
        <v>8223</v>
      </c>
      <c r="I1879" t="s">
        <v>8245</v>
      </c>
      <c r="J1879">
        <v>1401385800</v>
      </c>
      <c r="K1879">
        <v>1399563390</v>
      </c>
      <c r="L1879" t="b">
        <v>1</v>
      </c>
      <c r="M1879">
        <v>94</v>
      </c>
      <c r="N1879" t="b">
        <v>1</v>
      </c>
      <c r="O1879" t="s">
        <v>8296</v>
      </c>
      <c r="P1879" t="s">
        <v>8332</v>
      </c>
      <c r="Q1879" t="s">
        <v>8331</v>
      </c>
      <c r="R1879" s="13">
        <f t="shared" si="117"/>
        <v>41767.650347222225</v>
      </c>
      <c r="S1879" s="13">
        <f t="shared" si="118"/>
        <v>41788.743055555555</v>
      </c>
      <c r="T1879">
        <f t="shared" si="119"/>
        <v>2014</v>
      </c>
    </row>
    <row r="1880" spans="1:20" ht="43.2" x14ac:dyDescent="0.3">
      <c r="A1880">
        <v>2334</v>
      </c>
      <c r="B1880" s="3" t="s">
        <v>2335</v>
      </c>
      <c r="C1880" s="3" t="s">
        <v>6444</v>
      </c>
      <c r="D1880" s="6">
        <v>4000</v>
      </c>
      <c r="E1880" s="8">
        <v>4078</v>
      </c>
      <c r="F1880" s="9">
        <f t="shared" si="116"/>
        <v>102</v>
      </c>
      <c r="G1880" t="s">
        <v>8218</v>
      </c>
      <c r="H1880" t="s">
        <v>8223</v>
      </c>
      <c r="I1880" t="s">
        <v>8245</v>
      </c>
      <c r="J1880">
        <v>1415208840</v>
      </c>
      <c r="K1880">
        <v>1412611498</v>
      </c>
      <c r="L1880" t="b">
        <v>1</v>
      </c>
      <c r="M1880">
        <v>67</v>
      </c>
      <c r="N1880" t="b">
        <v>1</v>
      </c>
      <c r="O1880" t="s">
        <v>8296</v>
      </c>
      <c r="P1880" t="s">
        <v>8332</v>
      </c>
      <c r="Q1880" t="s">
        <v>8331</v>
      </c>
      <c r="R1880" s="13">
        <f t="shared" si="117"/>
        <v>41918.670115740737</v>
      </c>
      <c r="S1880" s="13">
        <f t="shared" si="118"/>
        <v>41948.731944444444</v>
      </c>
      <c r="T1880">
        <f t="shared" si="119"/>
        <v>2014</v>
      </c>
    </row>
    <row r="1881" spans="1:20" ht="43.2" x14ac:dyDescent="0.3">
      <c r="A1881">
        <v>2335</v>
      </c>
      <c r="B1881" s="3" t="s">
        <v>2336</v>
      </c>
      <c r="C1881" s="3" t="s">
        <v>6445</v>
      </c>
      <c r="D1881" s="6">
        <v>25000</v>
      </c>
      <c r="E1881" s="8">
        <v>25568</v>
      </c>
      <c r="F1881" s="9">
        <f t="shared" si="116"/>
        <v>102</v>
      </c>
      <c r="G1881" t="s">
        <v>8218</v>
      </c>
      <c r="H1881" t="s">
        <v>8223</v>
      </c>
      <c r="I1881" t="s">
        <v>8245</v>
      </c>
      <c r="J1881">
        <v>1402494243</v>
      </c>
      <c r="K1881">
        <v>1399902243</v>
      </c>
      <c r="L1881" t="b">
        <v>1</v>
      </c>
      <c r="M1881">
        <v>221</v>
      </c>
      <c r="N1881" t="b">
        <v>1</v>
      </c>
      <c r="O1881" t="s">
        <v>8296</v>
      </c>
      <c r="P1881" t="s">
        <v>8332</v>
      </c>
      <c r="Q1881" t="s">
        <v>8331</v>
      </c>
      <c r="R1881" s="13">
        <f t="shared" si="117"/>
        <v>41771.572256944448</v>
      </c>
      <c r="S1881" s="13">
        <f t="shared" si="118"/>
        <v>41801.572256944448</v>
      </c>
      <c r="T1881">
        <f t="shared" si="119"/>
        <v>2014</v>
      </c>
    </row>
    <row r="1882" spans="1:20" ht="43.2" x14ac:dyDescent="0.3">
      <c r="A1882">
        <v>2336</v>
      </c>
      <c r="B1882" s="3" t="s">
        <v>2337</v>
      </c>
      <c r="C1882" s="3" t="s">
        <v>6446</v>
      </c>
      <c r="D1882" s="6">
        <v>20000</v>
      </c>
      <c r="E1882" s="8">
        <v>104146.51</v>
      </c>
      <c r="F1882" s="9">
        <f t="shared" si="116"/>
        <v>521</v>
      </c>
      <c r="G1882" t="s">
        <v>8218</v>
      </c>
      <c r="H1882" t="s">
        <v>8223</v>
      </c>
      <c r="I1882" t="s">
        <v>8245</v>
      </c>
      <c r="J1882">
        <v>1394316695</v>
      </c>
      <c r="K1882">
        <v>1390860695</v>
      </c>
      <c r="L1882" t="b">
        <v>1</v>
      </c>
      <c r="M1882">
        <v>2165</v>
      </c>
      <c r="N1882" t="b">
        <v>1</v>
      </c>
      <c r="O1882" t="s">
        <v>8296</v>
      </c>
      <c r="P1882" t="s">
        <v>8332</v>
      </c>
      <c r="Q1882" t="s">
        <v>8331</v>
      </c>
      <c r="R1882" s="13">
        <f t="shared" si="117"/>
        <v>41666.924710648149</v>
      </c>
      <c r="S1882" s="13">
        <f t="shared" si="118"/>
        <v>41706.924710648149</v>
      </c>
      <c r="T1882">
        <f t="shared" si="119"/>
        <v>2014</v>
      </c>
    </row>
    <row r="1883" spans="1:20" ht="28.8" x14ac:dyDescent="0.3">
      <c r="A1883">
        <v>2337</v>
      </c>
      <c r="B1883" s="3" t="s">
        <v>2338</v>
      </c>
      <c r="C1883" s="3" t="s">
        <v>6447</v>
      </c>
      <c r="D1883" s="6">
        <v>12000</v>
      </c>
      <c r="E1883" s="8">
        <v>13279</v>
      </c>
      <c r="F1883" s="9">
        <f t="shared" si="116"/>
        <v>111</v>
      </c>
      <c r="G1883" t="s">
        <v>8218</v>
      </c>
      <c r="H1883" t="s">
        <v>8223</v>
      </c>
      <c r="I1883" t="s">
        <v>8245</v>
      </c>
      <c r="J1883">
        <v>1403796143</v>
      </c>
      <c r="K1883">
        <v>1401204143</v>
      </c>
      <c r="L1883" t="b">
        <v>1</v>
      </c>
      <c r="M1883">
        <v>179</v>
      </c>
      <c r="N1883" t="b">
        <v>1</v>
      </c>
      <c r="O1883" t="s">
        <v>8296</v>
      </c>
      <c r="P1883" t="s">
        <v>8332</v>
      </c>
      <c r="Q1883" t="s">
        <v>8325</v>
      </c>
      <c r="R1883" s="13">
        <f t="shared" si="117"/>
        <v>41786.640543981484</v>
      </c>
      <c r="S1883" s="13">
        <f t="shared" si="118"/>
        <v>41816.640543981484</v>
      </c>
      <c r="T1883">
        <f t="shared" si="119"/>
        <v>2014</v>
      </c>
    </row>
    <row r="1884" spans="1:20" ht="43.2" x14ac:dyDescent="0.3">
      <c r="A1884">
        <v>2338</v>
      </c>
      <c r="B1884" s="3" t="s">
        <v>2339</v>
      </c>
      <c r="C1884" s="3" t="s">
        <v>6448</v>
      </c>
      <c r="D1884" s="6">
        <v>15000</v>
      </c>
      <c r="E1884" s="8">
        <v>15171.5</v>
      </c>
      <c r="F1884" s="9">
        <f t="shared" si="116"/>
        <v>101</v>
      </c>
      <c r="G1884" t="s">
        <v>8218</v>
      </c>
      <c r="H1884" t="s">
        <v>8223</v>
      </c>
      <c r="I1884" t="s">
        <v>8245</v>
      </c>
      <c r="J1884">
        <v>1404077484</v>
      </c>
      <c r="K1884">
        <v>1401485484</v>
      </c>
      <c r="L1884" t="b">
        <v>1</v>
      </c>
      <c r="M1884">
        <v>123</v>
      </c>
      <c r="N1884" t="b">
        <v>1</v>
      </c>
      <c r="O1884" t="s">
        <v>8296</v>
      </c>
      <c r="P1884" t="s">
        <v>8332</v>
      </c>
      <c r="Q1884" t="s">
        <v>8325</v>
      </c>
      <c r="R1884" s="13">
        <f t="shared" si="117"/>
        <v>41789.896805555552</v>
      </c>
      <c r="S1884" s="13">
        <f t="shared" si="118"/>
        <v>41819.896805555552</v>
      </c>
      <c r="T1884">
        <f t="shared" si="119"/>
        <v>2014</v>
      </c>
    </row>
    <row r="1885" spans="1:20" ht="43.2" x14ac:dyDescent="0.3">
      <c r="A1885">
        <v>2339</v>
      </c>
      <c r="B1885" s="3" t="s">
        <v>2340</v>
      </c>
      <c r="C1885" s="3" t="s">
        <v>6449</v>
      </c>
      <c r="D1885" s="6">
        <v>25000</v>
      </c>
      <c r="E1885" s="8">
        <v>73552</v>
      </c>
      <c r="F1885" s="9">
        <f t="shared" si="116"/>
        <v>294</v>
      </c>
      <c r="G1885" t="s">
        <v>8218</v>
      </c>
      <c r="H1885" t="s">
        <v>8223</v>
      </c>
      <c r="I1885" t="s">
        <v>8245</v>
      </c>
      <c r="J1885">
        <v>1482134340</v>
      </c>
      <c r="K1885">
        <v>1479496309</v>
      </c>
      <c r="L1885" t="b">
        <v>1</v>
      </c>
      <c r="M1885">
        <v>1104</v>
      </c>
      <c r="N1885" t="b">
        <v>1</v>
      </c>
      <c r="O1885" t="s">
        <v>8296</v>
      </c>
      <c r="P1885" t="s">
        <v>8332</v>
      </c>
      <c r="Q1885" t="s">
        <v>8325</v>
      </c>
      <c r="R1885" s="13">
        <f t="shared" si="117"/>
        <v>42692.79987268518</v>
      </c>
      <c r="S1885" s="13">
        <f t="shared" si="118"/>
        <v>42723.332638888889</v>
      </c>
      <c r="T1885">
        <f t="shared" si="119"/>
        <v>2016</v>
      </c>
    </row>
    <row r="1886" spans="1:20" ht="43.2" x14ac:dyDescent="0.3">
      <c r="A1886">
        <v>2340</v>
      </c>
      <c r="B1886" s="3" t="s">
        <v>2341</v>
      </c>
      <c r="C1886" s="3" t="s">
        <v>6450</v>
      </c>
      <c r="D1886" s="6">
        <v>40000</v>
      </c>
      <c r="E1886" s="8">
        <v>42311</v>
      </c>
      <c r="F1886" s="9">
        <f t="shared" si="116"/>
        <v>106</v>
      </c>
      <c r="G1886" t="s">
        <v>8218</v>
      </c>
      <c r="H1886" t="s">
        <v>8223</v>
      </c>
      <c r="I1886" t="s">
        <v>8245</v>
      </c>
      <c r="J1886">
        <v>1477841138</v>
      </c>
      <c r="K1886">
        <v>1475249138</v>
      </c>
      <c r="L1886" t="b">
        <v>1</v>
      </c>
      <c r="M1886">
        <v>403</v>
      </c>
      <c r="N1886" t="b">
        <v>1</v>
      </c>
      <c r="O1886" t="s">
        <v>8296</v>
      </c>
      <c r="P1886" t="s">
        <v>8332</v>
      </c>
      <c r="Q1886" t="s">
        <v>8325</v>
      </c>
      <c r="R1886" s="13">
        <f t="shared" si="117"/>
        <v>42643.642800925925</v>
      </c>
      <c r="S1886" s="13">
        <f t="shared" si="118"/>
        <v>42673.642800925925</v>
      </c>
      <c r="T1886">
        <f t="shared" si="119"/>
        <v>2016</v>
      </c>
    </row>
    <row r="1887" spans="1:20" ht="28.8" x14ac:dyDescent="0.3">
      <c r="A1887">
        <v>2441</v>
      </c>
      <c r="B1887" s="3" t="s">
        <v>2442</v>
      </c>
      <c r="C1887" s="3" t="s">
        <v>6551</v>
      </c>
      <c r="D1887" s="6">
        <v>7500</v>
      </c>
      <c r="E1887" s="8">
        <v>8091</v>
      </c>
      <c r="F1887" s="9">
        <f t="shared" si="116"/>
        <v>108</v>
      </c>
      <c r="G1887" t="s">
        <v>8218</v>
      </c>
      <c r="H1887" t="s">
        <v>8223</v>
      </c>
      <c r="I1887" t="s">
        <v>8245</v>
      </c>
      <c r="J1887">
        <v>1437627540</v>
      </c>
      <c r="K1887">
        <v>1435806054</v>
      </c>
      <c r="L1887" t="b">
        <v>0</v>
      </c>
      <c r="M1887">
        <v>109</v>
      </c>
      <c r="N1887" t="b">
        <v>1</v>
      </c>
      <c r="O1887" t="s">
        <v>8296</v>
      </c>
      <c r="P1887" t="s">
        <v>8332</v>
      </c>
      <c r="Q1887" t="s">
        <v>8325</v>
      </c>
      <c r="R1887" s="13">
        <f t="shared" si="117"/>
        <v>42187.125625000001</v>
      </c>
      <c r="S1887" s="13">
        <f t="shared" si="118"/>
        <v>42208.207638888889</v>
      </c>
      <c r="T1887">
        <f t="shared" si="119"/>
        <v>2015</v>
      </c>
    </row>
    <row r="1888" spans="1:20" ht="28.8" x14ac:dyDescent="0.3">
      <c r="A1888">
        <v>2442</v>
      </c>
      <c r="B1888" s="3" t="s">
        <v>2443</v>
      </c>
      <c r="C1888" s="3" t="s">
        <v>6552</v>
      </c>
      <c r="D1888" s="6">
        <v>24000</v>
      </c>
      <c r="E1888" s="8">
        <v>30226</v>
      </c>
      <c r="F1888" s="9">
        <f t="shared" si="116"/>
        <v>126</v>
      </c>
      <c r="G1888" t="s">
        <v>8218</v>
      </c>
      <c r="H1888" t="s">
        <v>8223</v>
      </c>
      <c r="I1888" t="s">
        <v>8245</v>
      </c>
      <c r="J1888">
        <v>1426777228</v>
      </c>
      <c r="K1888">
        <v>1424188828</v>
      </c>
      <c r="L1888" t="b">
        <v>0</v>
      </c>
      <c r="M1888">
        <v>372</v>
      </c>
      <c r="N1888" t="b">
        <v>1</v>
      </c>
      <c r="O1888" t="s">
        <v>8296</v>
      </c>
      <c r="P1888" t="s">
        <v>8332</v>
      </c>
      <c r="Q1888" t="s">
        <v>8325</v>
      </c>
      <c r="R1888" s="13">
        <f t="shared" si="117"/>
        <v>42052.666990740734</v>
      </c>
      <c r="S1888" s="13">
        <f t="shared" si="118"/>
        <v>42082.625324074077</v>
      </c>
      <c r="T1888">
        <f t="shared" si="119"/>
        <v>2015</v>
      </c>
    </row>
    <row r="1889" spans="1:20" ht="43.2" x14ac:dyDescent="0.3">
      <c r="A1889">
        <v>2443</v>
      </c>
      <c r="B1889" s="3" t="s">
        <v>2444</v>
      </c>
      <c r="C1889" s="3" t="s">
        <v>6553</v>
      </c>
      <c r="D1889" s="6">
        <v>20000</v>
      </c>
      <c r="E1889" s="8">
        <v>40502.99</v>
      </c>
      <c r="F1889" s="9">
        <f t="shared" si="116"/>
        <v>203</v>
      </c>
      <c r="G1889" t="s">
        <v>8218</v>
      </c>
      <c r="H1889" t="s">
        <v>8223</v>
      </c>
      <c r="I1889" t="s">
        <v>8245</v>
      </c>
      <c r="J1889">
        <v>1408114822</v>
      </c>
      <c r="K1889">
        <v>1405522822</v>
      </c>
      <c r="L1889" t="b">
        <v>0</v>
      </c>
      <c r="M1889">
        <v>311</v>
      </c>
      <c r="N1889" t="b">
        <v>1</v>
      </c>
      <c r="O1889" t="s">
        <v>8296</v>
      </c>
      <c r="P1889" t="s">
        <v>8332</v>
      </c>
      <c r="Q1889" t="s">
        <v>8325</v>
      </c>
      <c r="R1889" s="13">
        <f t="shared" si="117"/>
        <v>41836.625254629631</v>
      </c>
      <c r="S1889" s="13">
        <f t="shared" si="118"/>
        <v>41866.625254629631</v>
      </c>
      <c r="T1889">
        <f t="shared" si="119"/>
        <v>2014</v>
      </c>
    </row>
    <row r="1890" spans="1:20" ht="43.2" x14ac:dyDescent="0.3">
      <c r="A1890">
        <v>2444</v>
      </c>
      <c r="B1890" s="3" t="s">
        <v>2445</v>
      </c>
      <c r="C1890" s="3" t="s">
        <v>6554</v>
      </c>
      <c r="D1890" s="6">
        <v>3000</v>
      </c>
      <c r="E1890" s="8">
        <v>3258</v>
      </c>
      <c r="F1890" s="9">
        <f t="shared" si="116"/>
        <v>109</v>
      </c>
      <c r="G1890" t="s">
        <v>8218</v>
      </c>
      <c r="H1890" t="s">
        <v>8223</v>
      </c>
      <c r="I1890" t="s">
        <v>8245</v>
      </c>
      <c r="J1890">
        <v>1464199591</v>
      </c>
      <c r="K1890">
        <v>1461607591</v>
      </c>
      <c r="L1890" t="b">
        <v>0</v>
      </c>
      <c r="M1890">
        <v>61</v>
      </c>
      <c r="N1890" t="b">
        <v>1</v>
      </c>
      <c r="O1890" t="s">
        <v>8296</v>
      </c>
      <c r="P1890" t="s">
        <v>8332</v>
      </c>
      <c r="Q1890" t="s">
        <v>8325</v>
      </c>
      <c r="R1890" s="13">
        <f t="shared" si="117"/>
        <v>42485.754525462966</v>
      </c>
      <c r="S1890" s="13">
        <f t="shared" si="118"/>
        <v>42515.754525462966</v>
      </c>
      <c r="T1890">
        <f t="shared" si="119"/>
        <v>2016</v>
      </c>
    </row>
    <row r="1891" spans="1:20" ht="57.6" x14ac:dyDescent="0.3">
      <c r="A1891">
        <v>2445</v>
      </c>
      <c r="B1891" s="3" t="s">
        <v>2446</v>
      </c>
      <c r="C1891" s="3" t="s">
        <v>6555</v>
      </c>
      <c r="D1891" s="6">
        <v>5000</v>
      </c>
      <c r="E1891" s="8">
        <v>8640</v>
      </c>
      <c r="F1891" s="9">
        <f t="shared" si="116"/>
        <v>173</v>
      </c>
      <c r="G1891" t="s">
        <v>8218</v>
      </c>
      <c r="H1891" t="s">
        <v>8223</v>
      </c>
      <c r="I1891" t="s">
        <v>8245</v>
      </c>
      <c r="J1891">
        <v>1443242021</v>
      </c>
      <c r="K1891">
        <v>1440650021</v>
      </c>
      <c r="L1891" t="b">
        <v>0</v>
      </c>
      <c r="M1891">
        <v>115</v>
      </c>
      <c r="N1891" t="b">
        <v>1</v>
      </c>
      <c r="O1891" t="s">
        <v>8296</v>
      </c>
      <c r="P1891" t="s">
        <v>8332</v>
      </c>
      <c r="Q1891" t="s">
        <v>8325</v>
      </c>
      <c r="R1891" s="13">
        <f t="shared" si="117"/>
        <v>42243.190057870372</v>
      </c>
      <c r="S1891" s="13">
        <f t="shared" si="118"/>
        <v>42273.190057870372</v>
      </c>
      <c r="T1891">
        <f t="shared" si="119"/>
        <v>2015</v>
      </c>
    </row>
    <row r="1892" spans="1:20" ht="57.6" x14ac:dyDescent="0.3">
      <c r="A1892">
        <v>2446</v>
      </c>
      <c r="B1892" s="3" t="s">
        <v>2447</v>
      </c>
      <c r="C1892" s="3" t="s">
        <v>6556</v>
      </c>
      <c r="D1892" s="6">
        <v>5000</v>
      </c>
      <c r="E1892" s="8">
        <v>8399</v>
      </c>
      <c r="F1892" s="9">
        <f t="shared" si="116"/>
        <v>168</v>
      </c>
      <c r="G1892" t="s">
        <v>8218</v>
      </c>
      <c r="H1892" t="s">
        <v>8223</v>
      </c>
      <c r="I1892" t="s">
        <v>8245</v>
      </c>
      <c r="J1892">
        <v>1480174071</v>
      </c>
      <c r="K1892">
        <v>1477578471</v>
      </c>
      <c r="L1892" t="b">
        <v>0</v>
      </c>
      <c r="M1892">
        <v>111</v>
      </c>
      <c r="N1892" t="b">
        <v>1</v>
      </c>
      <c r="O1892" t="s">
        <v>8296</v>
      </c>
      <c r="P1892" t="s">
        <v>8332</v>
      </c>
      <c r="Q1892" t="s">
        <v>8325</v>
      </c>
      <c r="R1892" s="13">
        <f t="shared" si="117"/>
        <v>42670.602673611109</v>
      </c>
      <c r="S1892" s="13">
        <f t="shared" si="118"/>
        <v>42700.64434027778</v>
      </c>
      <c r="T1892">
        <f t="shared" si="119"/>
        <v>2016</v>
      </c>
    </row>
    <row r="1893" spans="1:20" ht="57.6" x14ac:dyDescent="0.3">
      <c r="A1893">
        <v>2447</v>
      </c>
      <c r="B1893" s="3" t="s">
        <v>2448</v>
      </c>
      <c r="C1893" s="3" t="s">
        <v>6557</v>
      </c>
      <c r="D1893" s="6">
        <v>2500</v>
      </c>
      <c r="E1893" s="8">
        <v>10680</v>
      </c>
      <c r="F1893" s="9">
        <f t="shared" si="116"/>
        <v>427</v>
      </c>
      <c r="G1893" t="s">
        <v>8218</v>
      </c>
      <c r="H1893" t="s">
        <v>8223</v>
      </c>
      <c r="I1893" t="s">
        <v>8245</v>
      </c>
      <c r="J1893">
        <v>1478923200</v>
      </c>
      <c r="K1893">
        <v>1476184593</v>
      </c>
      <c r="L1893" t="b">
        <v>0</v>
      </c>
      <c r="M1893">
        <v>337</v>
      </c>
      <c r="N1893" t="b">
        <v>1</v>
      </c>
      <c r="O1893" t="s">
        <v>8296</v>
      </c>
      <c r="P1893" t="s">
        <v>8332</v>
      </c>
      <c r="Q1893" t="s">
        <v>8325</v>
      </c>
      <c r="R1893" s="13">
        <f t="shared" si="117"/>
        <v>42654.469826388886</v>
      </c>
      <c r="S1893" s="13">
        <f t="shared" si="118"/>
        <v>42686.166666666672</v>
      </c>
      <c r="T1893">
        <f t="shared" si="119"/>
        <v>2016</v>
      </c>
    </row>
    <row r="1894" spans="1:20" ht="43.2" x14ac:dyDescent="0.3">
      <c r="A1894">
        <v>2448</v>
      </c>
      <c r="B1894" s="3" t="s">
        <v>2449</v>
      </c>
      <c r="C1894" s="3" t="s">
        <v>6558</v>
      </c>
      <c r="D1894" s="6">
        <v>400</v>
      </c>
      <c r="E1894" s="8">
        <v>430</v>
      </c>
      <c r="F1894" s="9">
        <f t="shared" si="116"/>
        <v>108</v>
      </c>
      <c r="G1894" t="s">
        <v>8218</v>
      </c>
      <c r="H1894" t="s">
        <v>8223</v>
      </c>
      <c r="I1894" t="s">
        <v>8245</v>
      </c>
      <c r="J1894">
        <v>1472621760</v>
      </c>
      <c r="K1894">
        <v>1472110513</v>
      </c>
      <c r="L1894" t="b">
        <v>0</v>
      </c>
      <c r="M1894">
        <v>9</v>
      </c>
      <c r="N1894" t="b">
        <v>1</v>
      </c>
      <c r="O1894" t="s">
        <v>8296</v>
      </c>
      <c r="P1894" t="s">
        <v>8332</v>
      </c>
      <c r="Q1894" t="s">
        <v>8325</v>
      </c>
      <c r="R1894" s="13">
        <f t="shared" si="117"/>
        <v>42607.316122685181</v>
      </c>
      <c r="S1894" s="13">
        <f t="shared" si="118"/>
        <v>42613.233333333337</v>
      </c>
      <c r="T1894">
        <f t="shared" si="119"/>
        <v>2016</v>
      </c>
    </row>
    <row r="1895" spans="1:20" ht="43.2" x14ac:dyDescent="0.3">
      <c r="A1895">
        <v>2449</v>
      </c>
      <c r="B1895" s="3" t="s">
        <v>2450</v>
      </c>
      <c r="C1895" s="3" t="s">
        <v>6559</v>
      </c>
      <c r="D1895" s="6">
        <v>10000</v>
      </c>
      <c r="E1895" s="8">
        <v>10800</v>
      </c>
      <c r="F1895" s="9">
        <f t="shared" si="116"/>
        <v>108</v>
      </c>
      <c r="G1895" t="s">
        <v>8218</v>
      </c>
      <c r="H1895" t="s">
        <v>8223</v>
      </c>
      <c r="I1895" t="s">
        <v>8245</v>
      </c>
      <c r="J1895">
        <v>1417321515</v>
      </c>
      <c r="K1895">
        <v>1414725915</v>
      </c>
      <c r="L1895" t="b">
        <v>0</v>
      </c>
      <c r="M1895">
        <v>120</v>
      </c>
      <c r="N1895" t="b">
        <v>1</v>
      </c>
      <c r="O1895" t="s">
        <v>8296</v>
      </c>
      <c r="P1895" t="s">
        <v>8332</v>
      </c>
      <c r="Q1895" t="s">
        <v>8325</v>
      </c>
      <c r="R1895" s="13">
        <f t="shared" si="117"/>
        <v>41943.142534722225</v>
      </c>
      <c r="S1895" s="13">
        <f t="shared" si="118"/>
        <v>41973.184201388889</v>
      </c>
      <c r="T1895">
        <f t="shared" si="119"/>
        <v>2014</v>
      </c>
    </row>
    <row r="1896" spans="1:20" ht="43.2" x14ac:dyDescent="0.3">
      <c r="A1896">
        <v>2450</v>
      </c>
      <c r="B1896" s="3" t="s">
        <v>2451</v>
      </c>
      <c r="C1896" s="3" t="s">
        <v>6560</v>
      </c>
      <c r="D1896" s="6">
        <v>15000</v>
      </c>
      <c r="E1896" s="8">
        <v>15230.03</v>
      </c>
      <c r="F1896" s="9">
        <f t="shared" si="116"/>
        <v>102</v>
      </c>
      <c r="G1896" t="s">
        <v>8218</v>
      </c>
      <c r="H1896" t="s">
        <v>8223</v>
      </c>
      <c r="I1896" t="s">
        <v>8245</v>
      </c>
      <c r="J1896">
        <v>1414465860</v>
      </c>
      <c r="K1896">
        <v>1411177456</v>
      </c>
      <c r="L1896" t="b">
        <v>0</v>
      </c>
      <c r="M1896">
        <v>102</v>
      </c>
      <c r="N1896" t="b">
        <v>1</v>
      </c>
      <c r="O1896" t="s">
        <v>8296</v>
      </c>
      <c r="P1896" t="s">
        <v>8332</v>
      </c>
      <c r="Q1896" t="s">
        <v>8325</v>
      </c>
      <c r="R1896" s="13">
        <f t="shared" si="117"/>
        <v>41902.07240740741</v>
      </c>
      <c r="S1896" s="13">
        <f t="shared" si="118"/>
        <v>41940.132638888892</v>
      </c>
      <c r="T1896">
        <f t="shared" si="119"/>
        <v>2014</v>
      </c>
    </row>
    <row r="1897" spans="1:20" ht="43.2" x14ac:dyDescent="0.3">
      <c r="A1897">
        <v>2451</v>
      </c>
      <c r="B1897" s="3" t="s">
        <v>2452</v>
      </c>
      <c r="C1897" s="3" t="s">
        <v>6561</v>
      </c>
      <c r="D1897" s="6">
        <v>10000</v>
      </c>
      <c r="E1897" s="8">
        <v>11545</v>
      </c>
      <c r="F1897" s="9">
        <f t="shared" si="116"/>
        <v>115</v>
      </c>
      <c r="G1897" t="s">
        <v>8218</v>
      </c>
      <c r="H1897" t="s">
        <v>8223</v>
      </c>
      <c r="I1897" t="s">
        <v>8245</v>
      </c>
      <c r="J1897">
        <v>1488750490</v>
      </c>
      <c r="K1897">
        <v>1487022490</v>
      </c>
      <c r="L1897" t="b">
        <v>0</v>
      </c>
      <c r="M1897">
        <v>186</v>
      </c>
      <c r="N1897" t="b">
        <v>1</v>
      </c>
      <c r="O1897" t="s">
        <v>8296</v>
      </c>
      <c r="P1897" t="s">
        <v>8332</v>
      </c>
      <c r="Q1897" t="s">
        <v>8325</v>
      </c>
      <c r="R1897" s="13">
        <f t="shared" si="117"/>
        <v>42779.908449074079</v>
      </c>
      <c r="S1897" s="13">
        <f t="shared" si="118"/>
        <v>42799.908449074079</v>
      </c>
      <c r="T1897">
        <f t="shared" si="119"/>
        <v>2017</v>
      </c>
    </row>
    <row r="1898" spans="1:20" ht="43.2" x14ac:dyDescent="0.3">
      <c r="A1898">
        <v>2452</v>
      </c>
      <c r="B1898" s="3" t="s">
        <v>2453</v>
      </c>
      <c r="C1898" s="3" t="s">
        <v>6562</v>
      </c>
      <c r="D1898" s="6">
        <v>600</v>
      </c>
      <c r="E1898" s="8">
        <v>801</v>
      </c>
      <c r="F1898" s="9">
        <f t="shared" si="116"/>
        <v>134</v>
      </c>
      <c r="G1898" t="s">
        <v>8218</v>
      </c>
      <c r="H1898" t="s">
        <v>8223</v>
      </c>
      <c r="I1898" t="s">
        <v>8245</v>
      </c>
      <c r="J1898">
        <v>1451430000</v>
      </c>
      <c r="K1898">
        <v>1448914500</v>
      </c>
      <c r="L1898" t="b">
        <v>0</v>
      </c>
      <c r="M1898">
        <v>15</v>
      </c>
      <c r="N1898" t="b">
        <v>1</v>
      </c>
      <c r="O1898" t="s">
        <v>8296</v>
      </c>
      <c r="P1898" t="s">
        <v>8332</v>
      </c>
      <c r="Q1898" t="s">
        <v>8325</v>
      </c>
      <c r="R1898" s="13">
        <f t="shared" si="117"/>
        <v>42338.84375</v>
      </c>
      <c r="S1898" s="13">
        <f t="shared" si="118"/>
        <v>42367.958333333328</v>
      </c>
      <c r="T1898">
        <f t="shared" si="119"/>
        <v>2015</v>
      </c>
    </row>
    <row r="1899" spans="1:20" ht="43.2" x14ac:dyDescent="0.3">
      <c r="A1899">
        <v>2453</v>
      </c>
      <c r="B1899" s="3" t="s">
        <v>2454</v>
      </c>
      <c r="C1899" s="3" t="s">
        <v>6563</v>
      </c>
      <c r="D1899" s="6">
        <v>3000</v>
      </c>
      <c r="E1899" s="8">
        <v>4641</v>
      </c>
      <c r="F1899" s="9">
        <f t="shared" si="116"/>
        <v>155</v>
      </c>
      <c r="G1899" t="s">
        <v>8218</v>
      </c>
      <c r="H1899" t="s">
        <v>8223</v>
      </c>
      <c r="I1899" t="s">
        <v>8245</v>
      </c>
      <c r="J1899">
        <v>1486053409</v>
      </c>
      <c r="K1899">
        <v>1483461409</v>
      </c>
      <c r="L1899" t="b">
        <v>0</v>
      </c>
      <c r="M1899">
        <v>67</v>
      </c>
      <c r="N1899" t="b">
        <v>1</v>
      </c>
      <c r="O1899" t="s">
        <v>8296</v>
      </c>
      <c r="P1899" t="s">
        <v>8332</v>
      </c>
      <c r="Q1899" t="s">
        <v>8325</v>
      </c>
      <c r="R1899" s="13">
        <f t="shared" si="117"/>
        <v>42738.692233796297</v>
      </c>
      <c r="S1899" s="13">
        <f t="shared" si="118"/>
        <v>42768.692233796297</v>
      </c>
      <c r="T1899">
        <f t="shared" si="119"/>
        <v>2017</v>
      </c>
    </row>
    <row r="1900" spans="1:20" ht="43.2" x14ac:dyDescent="0.3">
      <c r="A1900">
        <v>2454</v>
      </c>
      <c r="B1900" s="3" t="s">
        <v>2455</v>
      </c>
      <c r="C1900" s="3" t="s">
        <v>6564</v>
      </c>
      <c r="D1900" s="6">
        <v>35000</v>
      </c>
      <c r="E1900" s="8">
        <v>35296</v>
      </c>
      <c r="F1900" s="9">
        <f t="shared" si="116"/>
        <v>101</v>
      </c>
      <c r="G1900" t="s">
        <v>8218</v>
      </c>
      <c r="H1900" t="s">
        <v>8223</v>
      </c>
      <c r="I1900" t="s">
        <v>8245</v>
      </c>
      <c r="J1900">
        <v>1489207808</v>
      </c>
      <c r="K1900">
        <v>1486183808</v>
      </c>
      <c r="L1900" t="b">
        <v>0</v>
      </c>
      <c r="M1900">
        <v>130</v>
      </c>
      <c r="N1900" t="b">
        <v>1</v>
      </c>
      <c r="O1900" t="s">
        <v>8296</v>
      </c>
      <c r="P1900" t="s">
        <v>8332</v>
      </c>
      <c r="Q1900" t="s">
        <v>8325</v>
      </c>
      <c r="R1900" s="13">
        <f t="shared" si="117"/>
        <v>42770.201481481476</v>
      </c>
      <c r="S1900" s="13">
        <f t="shared" si="118"/>
        <v>42805.201481481476</v>
      </c>
      <c r="T1900">
        <f t="shared" si="119"/>
        <v>2017</v>
      </c>
    </row>
    <row r="1901" spans="1:20" ht="43.2" x14ac:dyDescent="0.3">
      <c r="A1901">
        <v>2455</v>
      </c>
      <c r="B1901" s="3" t="s">
        <v>2456</v>
      </c>
      <c r="C1901" s="3" t="s">
        <v>6565</v>
      </c>
      <c r="D1901" s="6">
        <v>300</v>
      </c>
      <c r="E1901" s="8">
        <v>546</v>
      </c>
      <c r="F1901" s="9">
        <f t="shared" si="116"/>
        <v>182</v>
      </c>
      <c r="G1901" t="s">
        <v>8218</v>
      </c>
      <c r="H1901" t="s">
        <v>8223</v>
      </c>
      <c r="I1901" t="s">
        <v>8245</v>
      </c>
      <c r="J1901">
        <v>1461177950</v>
      </c>
      <c r="K1901">
        <v>1458758750</v>
      </c>
      <c r="L1901" t="b">
        <v>0</v>
      </c>
      <c r="M1901">
        <v>16</v>
      </c>
      <c r="N1901" t="b">
        <v>1</v>
      </c>
      <c r="O1901" t="s">
        <v>8296</v>
      </c>
      <c r="P1901" t="s">
        <v>8332</v>
      </c>
      <c r="Q1901" t="s">
        <v>8325</v>
      </c>
      <c r="R1901" s="13">
        <f t="shared" si="117"/>
        <v>42452.781828703708</v>
      </c>
      <c r="S1901" s="13">
        <f t="shared" si="118"/>
        <v>42480.781828703708</v>
      </c>
      <c r="T1901">
        <f t="shared" si="119"/>
        <v>2016</v>
      </c>
    </row>
    <row r="1902" spans="1:20" ht="43.2" x14ac:dyDescent="0.3">
      <c r="A1902">
        <v>2456</v>
      </c>
      <c r="B1902" s="3" t="s">
        <v>2457</v>
      </c>
      <c r="C1902" s="3" t="s">
        <v>6566</v>
      </c>
      <c r="D1902" s="6">
        <v>1500</v>
      </c>
      <c r="E1902" s="8">
        <v>2713</v>
      </c>
      <c r="F1902" s="9">
        <f t="shared" si="116"/>
        <v>181</v>
      </c>
      <c r="G1902" t="s">
        <v>8218</v>
      </c>
      <c r="H1902" t="s">
        <v>8223</v>
      </c>
      <c r="I1902" t="s">
        <v>8245</v>
      </c>
      <c r="J1902">
        <v>1488063839</v>
      </c>
      <c r="K1902">
        <v>1485471839</v>
      </c>
      <c r="L1902" t="b">
        <v>0</v>
      </c>
      <c r="M1902">
        <v>67</v>
      </c>
      <c r="N1902" t="b">
        <v>1</v>
      </c>
      <c r="O1902" t="s">
        <v>8296</v>
      </c>
      <c r="P1902" t="s">
        <v>8332</v>
      </c>
      <c r="Q1902" t="s">
        <v>8325</v>
      </c>
      <c r="R1902" s="13">
        <f t="shared" si="117"/>
        <v>42761.961099537039</v>
      </c>
      <c r="S1902" s="13">
        <f t="shared" si="118"/>
        <v>42791.961099537039</v>
      </c>
      <c r="T1902">
        <f t="shared" si="119"/>
        <v>2017</v>
      </c>
    </row>
    <row r="1903" spans="1:20" ht="43.2" x14ac:dyDescent="0.3">
      <c r="A1903">
        <v>2457</v>
      </c>
      <c r="B1903" s="3" t="s">
        <v>2458</v>
      </c>
      <c r="C1903" s="3" t="s">
        <v>6567</v>
      </c>
      <c r="D1903" s="6">
        <v>23000</v>
      </c>
      <c r="E1903" s="8">
        <v>23530</v>
      </c>
      <c r="F1903" s="9">
        <f t="shared" si="116"/>
        <v>102</v>
      </c>
      <c r="G1903" t="s">
        <v>8218</v>
      </c>
      <c r="H1903" t="s">
        <v>8223</v>
      </c>
      <c r="I1903" t="s">
        <v>8245</v>
      </c>
      <c r="J1903">
        <v>1458826056</v>
      </c>
      <c r="K1903">
        <v>1456237656</v>
      </c>
      <c r="L1903" t="b">
        <v>0</v>
      </c>
      <c r="M1903">
        <v>124</v>
      </c>
      <c r="N1903" t="b">
        <v>1</v>
      </c>
      <c r="O1903" t="s">
        <v>8296</v>
      </c>
      <c r="P1903" t="s">
        <v>8332</v>
      </c>
      <c r="Q1903" t="s">
        <v>8344</v>
      </c>
      <c r="R1903" s="13">
        <f t="shared" si="117"/>
        <v>42423.602500000001</v>
      </c>
      <c r="S1903" s="13">
        <f t="shared" si="118"/>
        <v>42453.560833333337</v>
      </c>
      <c r="T1903">
        <f t="shared" si="119"/>
        <v>2016</v>
      </c>
    </row>
    <row r="1904" spans="1:20" ht="57.6" x14ac:dyDescent="0.3">
      <c r="A1904">
        <v>2458</v>
      </c>
      <c r="B1904" s="3" t="s">
        <v>2459</v>
      </c>
      <c r="C1904" s="3" t="s">
        <v>6568</v>
      </c>
      <c r="D1904" s="6">
        <v>5000</v>
      </c>
      <c r="E1904" s="8">
        <v>5509</v>
      </c>
      <c r="F1904" s="9">
        <f t="shared" si="116"/>
        <v>110</v>
      </c>
      <c r="G1904" t="s">
        <v>8218</v>
      </c>
      <c r="H1904" t="s">
        <v>8223</v>
      </c>
      <c r="I1904" t="s">
        <v>8245</v>
      </c>
      <c r="J1904">
        <v>1465498800</v>
      </c>
      <c r="K1904">
        <v>1462481718</v>
      </c>
      <c r="L1904" t="b">
        <v>0</v>
      </c>
      <c r="M1904">
        <v>80</v>
      </c>
      <c r="N1904" t="b">
        <v>1</v>
      </c>
      <c r="O1904" t="s">
        <v>8296</v>
      </c>
      <c r="P1904" t="s">
        <v>8332</v>
      </c>
      <c r="Q1904" t="s">
        <v>8344</v>
      </c>
      <c r="R1904" s="13">
        <f t="shared" si="117"/>
        <v>42495.871736111112</v>
      </c>
      <c r="S1904" s="13">
        <f t="shared" si="118"/>
        <v>42530.791666666672</v>
      </c>
      <c r="T1904">
        <f t="shared" si="119"/>
        <v>2016</v>
      </c>
    </row>
    <row r="1905" spans="1:20" ht="57.6" x14ac:dyDescent="0.3">
      <c r="A1905">
        <v>2459</v>
      </c>
      <c r="B1905" s="3" t="s">
        <v>2460</v>
      </c>
      <c r="C1905" s="3" t="s">
        <v>6569</v>
      </c>
      <c r="D1905" s="6">
        <v>30000</v>
      </c>
      <c r="E1905" s="8">
        <v>30675</v>
      </c>
      <c r="F1905" s="9">
        <f t="shared" si="116"/>
        <v>102</v>
      </c>
      <c r="G1905" t="s">
        <v>8218</v>
      </c>
      <c r="H1905" t="s">
        <v>8223</v>
      </c>
      <c r="I1905" t="s">
        <v>8245</v>
      </c>
      <c r="J1905">
        <v>1458742685</v>
      </c>
      <c r="K1905">
        <v>1454858285</v>
      </c>
      <c r="L1905" t="b">
        <v>0</v>
      </c>
      <c r="M1905">
        <v>282</v>
      </c>
      <c r="N1905" t="b">
        <v>1</v>
      </c>
      <c r="O1905" t="s">
        <v>8296</v>
      </c>
      <c r="P1905" t="s">
        <v>8332</v>
      </c>
      <c r="Q1905" t="s">
        <v>8344</v>
      </c>
      <c r="R1905" s="13">
        <f t="shared" si="117"/>
        <v>42407.637557870374</v>
      </c>
      <c r="S1905" s="13">
        <f t="shared" si="118"/>
        <v>42452.595891203702</v>
      </c>
      <c r="T1905">
        <f t="shared" si="119"/>
        <v>2016</v>
      </c>
    </row>
    <row r="1906" spans="1:20" ht="43.2" x14ac:dyDescent="0.3">
      <c r="A1906">
        <v>2460</v>
      </c>
      <c r="B1906" s="3" t="s">
        <v>2461</v>
      </c>
      <c r="C1906" s="3" t="s">
        <v>6570</v>
      </c>
      <c r="D1906" s="6">
        <v>8500</v>
      </c>
      <c r="E1906" s="8">
        <v>8567</v>
      </c>
      <c r="F1906" s="9">
        <f t="shared" si="116"/>
        <v>101</v>
      </c>
      <c r="G1906" t="s">
        <v>8218</v>
      </c>
      <c r="H1906" t="s">
        <v>8223</v>
      </c>
      <c r="I1906" t="s">
        <v>8245</v>
      </c>
      <c r="J1906">
        <v>1483417020</v>
      </c>
      <c r="K1906">
        <v>1480480167</v>
      </c>
      <c r="L1906" t="b">
        <v>0</v>
      </c>
      <c r="M1906">
        <v>68</v>
      </c>
      <c r="N1906" t="b">
        <v>1</v>
      </c>
      <c r="O1906" t="s">
        <v>8296</v>
      </c>
      <c r="P1906" t="s">
        <v>8332</v>
      </c>
      <c r="Q1906" t="s">
        <v>8344</v>
      </c>
      <c r="R1906" s="13">
        <f t="shared" si="117"/>
        <v>42704.187118055561</v>
      </c>
      <c r="S1906" s="13">
        <f t="shared" si="118"/>
        <v>42738.178472222222</v>
      </c>
      <c r="T1906">
        <f t="shared" si="119"/>
        <v>2016</v>
      </c>
    </row>
    <row r="1907" spans="1:20" ht="43.2" x14ac:dyDescent="0.3">
      <c r="A1907">
        <v>2461</v>
      </c>
      <c r="B1907" s="3" t="s">
        <v>2462</v>
      </c>
      <c r="C1907" s="3" t="s">
        <v>6571</v>
      </c>
      <c r="D1907" s="6">
        <v>7500</v>
      </c>
      <c r="E1907" s="8">
        <v>7785</v>
      </c>
      <c r="F1907" s="9">
        <f t="shared" si="116"/>
        <v>104</v>
      </c>
      <c r="G1907" t="s">
        <v>8218</v>
      </c>
      <c r="H1907" t="s">
        <v>8223</v>
      </c>
      <c r="I1907" t="s">
        <v>8245</v>
      </c>
      <c r="J1907">
        <v>1317438000</v>
      </c>
      <c r="K1907">
        <v>1314577097</v>
      </c>
      <c r="L1907" t="b">
        <v>0</v>
      </c>
      <c r="M1907">
        <v>86</v>
      </c>
      <c r="N1907" t="b">
        <v>1</v>
      </c>
      <c r="O1907" t="s">
        <v>8277</v>
      </c>
      <c r="P1907" t="s">
        <v>8321</v>
      </c>
      <c r="Q1907" t="s">
        <v>8344</v>
      </c>
      <c r="R1907" s="13">
        <f t="shared" si="117"/>
        <v>40784.012696759259</v>
      </c>
      <c r="S1907" s="13">
        <f t="shared" si="118"/>
        <v>40817.125</v>
      </c>
      <c r="T1907">
        <f t="shared" si="119"/>
        <v>2011</v>
      </c>
    </row>
    <row r="1908" spans="1:20" ht="43.2" x14ac:dyDescent="0.3">
      <c r="A1908">
        <v>2462</v>
      </c>
      <c r="B1908" s="3" t="s">
        <v>2463</v>
      </c>
      <c r="C1908" s="3" t="s">
        <v>6572</v>
      </c>
      <c r="D1908" s="6">
        <v>3000</v>
      </c>
      <c r="E1908" s="8">
        <v>3321.25</v>
      </c>
      <c r="F1908" s="9">
        <f t="shared" si="116"/>
        <v>111</v>
      </c>
      <c r="G1908" t="s">
        <v>8218</v>
      </c>
      <c r="H1908" t="s">
        <v>8223</v>
      </c>
      <c r="I1908" t="s">
        <v>8245</v>
      </c>
      <c r="J1908">
        <v>1342672096</v>
      </c>
      <c r="K1908">
        <v>1340944096</v>
      </c>
      <c r="L1908" t="b">
        <v>0</v>
      </c>
      <c r="M1908">
        <v>115</v>
      </c>
      <c r="N1908" t="b">
        <v>1</v>
      </c>
      <c r="O1908" t="s">
        <v>8277</v>
      </c>
      <c r="P1908" t="s">
        <v>8321</v>
      </c>
      <c r="Q1908" t="s">
        <v>8344</v>
      </c>
      <c r="R1908" s="13">
        <f t="shared" si="117"/>
        <v>41089.186296296299</v>
      </c>
      <c r="S1908" s="13">
        <f t="shared" si="118"/>
        <v>41109.186296296299</v>
      </c>
      <c r="T1908">
        <f t="shared" si="119"/>
        <v>2012</v>
      </c>
    </row>
    <row r="1909" spans="1:20" x14ac:dyDescent="0.3">
      <c r="A1909">
        <v>2463</v>
      </c>
      <c r="B1909" s="3" t="s">
        <v>2464</v>
      </c>
      <c r="C1909" s="3" t="s">
        <v>6573</v>
      </c>
      <c r="D1909" s="6">
        <v>2000</v>
      </c>
      <c r="E1909" s="8">
        <v>2325</v>
      </c>
      <c r="F1909" s="9">
        <f t="shared" si="116"/>
        <v>116</v>
      </c>
      <c r="G1909" t="s">
        <v>8218</v>
      </c>
      <c r="H1909" t="s">
        <v>8223</v>
      </c>
      <c r="I1909" t="s">
        <v>8245</v>
      </c>
      <c r="J1909">
        <v>1366138800</v>
      </c>
      <c r="K1909">
        <v>1362710425</v>
      </c>
      <c r="L1909" t="b">
        <v>0</v>
      </c>
      <c r="M1909">
        <v>75</v>
      </c>
      <c r="N1909" t="b">
        <v>1</v>
      </c>
      <c r="O1909" t="s">
        <v>8277</v>
      </c>
      <c r="P1909" t="s">
        <v>8321</v>
      </c>
      <c r="Q1909" t="s">
        <v>8344</v>
      </c>
      <c r="R1909" s="13">
        <f t="shared" si="117"/>
        <v>41341.111400462964</v>
      </c>
      <c r="S1909" s="13">
        <f t="shared" si="118"/>
        <v>41380.791666666664</v>
      </c>
      <c r="T1909">
        <f t="shared" si="119"/>
        <v>2013</v>
      </c>
    </row>
    <row r="1910" spans="1:20" ht="28.8" x14ac:dyDescent="0.3">
      <c r="A1910">
        <v>2465</v>
      </c>
      <c r="B1910" s="3" t="s">
        <v>2466</v>
      </c>
      <c r="C1910" s="3" t="s">
        <v>6575</v>
      </c>
      <c r="D1910" s="6">
        <v>700</v>
      </c>
      <c r="E1910" s="8">
        <v>1261</v>
      </c>
      <c r="F1910" s="9">
        <f t="shared" si="116"/>
        <v>180</v>
      </c>
      <c r="G1910" t="s">
        <v>8218</v>
      </c>
      <c r="H1910" t="s">
        <v>8223</v>
      </c>
      <c r="I1910" t="s">
        <v>8245</v>
      </c>
      <c r="J1910">
        <v>1348420548</v>
      </c>
      <c r="K1910">
        <v>1345828548</v>
      </c>
      <c r="L1910" t="b">
        <v>0</v>
      </c>
      <c r="M1910">
        <v>48</v>
      </c>
      <c r="N1910" t="b">
        <v>1</v>
      </c>
      <c r="O1910" t="s">
        <v>8277</v>
      </c>
      <c r="P1910" t="s">
        <v>8321</v>
      </c>
      <c r="Q1910" t="s">
        <v>8344</v>
      </c>
      <c r="R1910" s="13">
        <f t="shared" si="117"/>
        <v>41145.719305555554</v>
      </c>
      <c r="S1910" s="13">
        <f t="shared" si="118"/>
        <v>41175.719305555554</v>
      </c>
      <c r="T1910">
        <f t="shared" si="119"/>
        <v>2012</v>
      </c>
    </row>
    <row r="1911" spans="1:20" ht="43.2" x14ac:dyDescent="0.3">
      <c r="A1911">
        <v>2466</v>
      </c>
      <c r="B1911" s="3" t="s">
        <v>2467</v>
      </c>
      <c r="C1911" s="3" t="s">
        <v>6576</v>
      </c>
      <c r="D1911" s="6">
        <v>2500</v>
      </c>
      <c r="E1911" s="8">
        <v>2500</v>
      </c>
      <c r="F1911" s="9">
        <f t="shared" si="116"/>
        <v>100</v>
      </c>
      <c r="G1911" t="s">
        <v>8218</v>
      </c>
      <c r="H1911" t="s">
        <v>8223</v>
      </c>
      <c r="I1911" t="s">
        <v>8245</v>
      </c>
      <c r="J1911">
        <v>1368066453</v>
      </c>
      <c r="K1911">
        <v>1365474453</v>
      </c>
      <c r="L1911" t="b">
        <v>0</v>
      </c>
      <c r="M1911">
        <v>52</v>
      </c>
      <c r="N1911" t="b">
        <v>1</v>
      </c>
      <c r="O1911" t="s">
        <v>8277</v>
      </c>
      <c r="P1911" t="s">
        <v>8321</v>
      </c>
      <c r="Q1911" t="s">
        <v>8344</v>
      </c>
      <c r="R1911" s="13">
        <f t="shared" si="117"/>
        <v>41373.102465277778</v>
      </c>
      <c r="S1911" s="13">
        <f t="shared" si="118"/>
        <v>41403.102465277778</v>
      </c>
      <c r="T1911">
        <f t="shared" si="119"/>
        <v>2013</v>
      </c>
    </row>
    <row r="1912" spans="1:20" ht="43.2" x14ac:dyDescent="0.3">
      <c r="A1912">
        <v>2467</v>
      </c>
      <c r="B1912" s="3" t="s">
        <v>2468</v>
      </c>
      <c r="C1912" s="3" t="s">
        <v>6577</v>
      </c>
      <c r="D1912" s="6">
        <v>1000</v>
      </c>
      <c r="E1912" s="8">
        <v>1185</v>
      </c>
      <c r="F1912" s="9">
        <f t="shared" si="116"/>
        <v>119</v>
      </c>
      <c r="G1912" t="s">
        <v>8218</v>
      </c>
      <c r="H1912" t="s">
        <v>8223</v>
      </c>
      <c r="I1912" t="s">
        <v>8245</v>
      </c>
      <c r="J1912">
        <v>1336669200</v>
      </c>
      <c r="K1912">
        <v>1335473931</v>
      </c>
      <c r="L1912" t="b">
        <v>0</v>
      </c>
      <c r="M1912">
        <v>43</v>
      </c>
      <c r="N1912" t="b">
        <v>1</v>
      </c>
      <c r="O1912" t="s">
        <v>8277</v>
      </c>
      <c r="P1912" t="s">
        <v>8321</v>
      </c>
      <c r="Q1912" t="s">
        <v>8344</v>
      </c>
      <c r="R1912" s="13">
        <f t="shared" si="117"/>
        <v>41025.874201388891</v>
      </c>
      <c r="S1912" s="13">
        <f t="shared" si="118"/>
        <v>41039.708333333336</v>
      </c>
      <c r="T1912">
        <f t="shared" si="119"/>
        <v>2012</v>
      </c>
    </row>
    <row r="1913" spans="1:20" ht="43.2" x14ac:dyDescent="0.3">
      <c r="A1913">
        <v>2468</v>
      </c>
      <c r="B1913" s="3" t="s">
        <v>2469</v>
      </c>
      <c r="C1913" s="3" t="s">
        <v>6578</v>
      </c>
      <c r="D1913" s="6">
        <v>2000</v>
      </c>
      <c r="E1913" s="8">
        <v>2144.34</v>
      </c>
      <c r="F1913" s="9">
        <f t="shared" si="116"/>
        <v>107</v>
      </c>
      <c r="G1913" t="s">
        <v>8218</v>
      </c>
      <c r="H1913" t="s">
        <v>8223</v>
      </c>
      <c r="I1913" t="s">
        <v>8245</v>
      </c>
      <c r="J1913">
        <v>1351400400</v>
      </c>
      <c r="K1913">
        <v>1348285321</v>
      </c>
      <c r="L1913" t="b">
        <v>0</v>
      </c>
      <c r="M1913">
        <v>58</v>
      </c>
      <c r="N1913" t="b">
        <v>1</v>
      </c>
      <c r="O1913" t="s">
        <v>8277</v>
      </c>
      <c r="P1913" t="s">
        <v>8321</v>
      </c>
      <c r="Q1913" t="s">
        <v>8344</v>
      </c>
      <c r="R1913" s="13">
        <f t="shared" si="117"/>
        <v>41174.154178240737</v>
      </c>
      <c r="S1913" s="13">
        <f t="shared" si="118"/>
        <v>41210.208333333336</v>
      </c>
      <c r="T1913">
        <f t="shared" si="119"/>
        <v>2012</v>
      </c>
    </row>
    <row r="1914" spans="1:20" ht="43.2" x14ac:dyDescent="0.3">
      <c r="A1914">
        <v>2469</v>
      </c>
      <c r="B1914" s="3" t="s">
        <v>2470</v>
      </c>
      <c r="C1914" s="3" t="s">
        <v>6579</v>
      </c>
      <c r="D1914" s="6">
        <v>1200</v>
      </c>
      <c r="E1914" s="8">
        <v>1364</v>
      </c>
      <c r="F1914" s="9">
        <f t="shared" si="116"/>
        <v>114</v>
      </c>
      <c r="G1914" t="s">
        <v>8218</v>
      </c>
      <c r="H1914" t="s">
        <v>8223</v>
      </c>
      <c r="I1914" t="s">
        <v>8245</v>
      </c>
      <c r="J1914">
        <v>1297160329</v>
      </c>
      <c r="K1914">
        <v>1295000329</v>
      </c>
      <c r="L1914" t="b">
        <v>0</v>
      </c>
      <c r="M1914">
        <v>47</v>
      </c>
      <c r="N1914" t="b">
        <v>1</v>
      </c>
      <c r="O1914" t="s">
        <v>8277</v>
      </c>
      <c r="P1914" t="s">
        <v>8321</v>
      </c>
      <c r="Q1914" t="s">
        <v>8344</v>
      </c>
      <c r="R1914" s="13">
        <f t="shared" si="117"/>
        <v>40557.429733796293</v>
      </c>
      <c r="S1914" s="13">
        <f t="shared" si="118"/>
        <v>40582.429733796293</v>
      </c>
      <c r="T1914">
        <f t="shared" si="119"/>
        <v>2011</v>
      </c>
    </row>
    <row r="1915" spans="1:20" ht="43.2" x14ac:dyDescent="0.3">
      <c r="A1915">
        <v>1681</v>
      </c>
      <c r="B1915" s="3" t="s">
        <v>1682</v>
      </c>
      <c r="C1915" s="3" t="s">
        <v>5791</v>
      </c>
      <c r="D1915" s="6">
        <v>65000</v>
      </c>
      <c r="E1915" s="8">
        <v>65924.38</v>
      </c>
      <c r="F1915" s="9">
        <f t="shared" si="116"/>
        <v>101</v>
      </c>
      <c r="G1915" t="s">
        <v>8221</v>
      </c>
      <c r="H1915" t="s">
        <v>8223</v>
      </c>
      <c r="I1915" t="s">
        <v>8245</v>
      </c>
      <c r="J1915">
        <v>1490752800</v>
      </c>
      <c r="K1915">
        <v>1486522484</v>
      </c>
      <c r="L1915" t="b">
        <v>0</v>
      </c>
      <c r="M1915">
        <v>884</v>
      </c>
      <c r="N1915" t="b">
        <v>0</v>
      </c>
      <c r="O1915" t="s">
        <v>8291</v>
      </c>
      <c r="P1915" t="s">
        <v>8321</v>
      </c>
      <c r="Q1915" t="s">
        <v>8344</v>
      </c>
      <c r="R1915" s="13">
        <f t="shared" si="117"/>
        <v>42774.121342592596</v>
      </c>
      <c r="S1915" s="13">
        <f t="shared" si="118"/>
        <v>42823.083333333328</v>
      </c>
      <c r="T1915">
        <f t="shared" si="119"/>
        <v>2017</v>
      </c>
    </row>
    <row r="1916" spans="1:20" ht="43.2" x14ac:dyDescent="0.3">
      <c r="A1916">
        <v>1682</v>
      </c>
      <c r="B1916" s="3" t="s">
        <v>1683</v>
      </c>
      <c r="C1916" s="3" t="s">
        <v>5792</v>
      </c>
      <c r="D1916" s="6">
        <v>6000</v>
      </c>
      <c r="E1916" s="8">
        <v>0</v>
      </c>
      <c r="F1916" s="9">
        <f t="shared" si="116"/>
        <v>0</v>
      </c>
      <c r="G1916" t="s">
        <v>8221</v>
      </c>
      <c r="H1916" t="s">
        <v>8223</v>
      </c>
      <c r="I1916" t="s">
        <v>8245</v>
      </c>
      <c r="J1916">
        <v>1492142860</v>
      </c>
      <c r="K1916">
        <v>1486962460</v>
      </c>
      <c r="L1916" t="b">
        <v>0</v>
      </c>
      <c r="M1916">
        <v>0</v>
      </c>
      <c r="N1916" t="b">
        <v>0</v>
      </c>
      <c r="O1916" t="s">
        <v>8291</v>
      </c>
      <c r="P1916" t="s">
        <v>8321</v>
      </c>
      <c r="Q1916" t="s">
        <v>8344</v>
      </c>
      <c r="R1916" s="13">
        <f t="shared" si="117"/>
        <v>42779.21365740741</v>
      </c>
      <c r="S1916" s="13">
        <f t="shared" si="118"/>
        <v>42839.171990740739</v>
      </c>
      <c r="T1916">
        <f t="shared" si="119"/>
        <v>2017</v>
      </c>
    </row>
    <row r="1917" spans="1:20" ht="28.8" x14ac:dyDescent="0.3">
      <c r="A1917">
        <v>1684</v>
      </c>
      <c r="B1917" s="3" t="s">
        <v>1685</v>
      </c>
      <c r="C1917" s="3" t="s">
        <v>5794</v>
      </c>
      <c r="D1917" s="6">
        <v>8000</v>
      </c>
      <c r="E1917" s="8">
        <v>8730</v>
      </c>
      <c r="F1917" s="9">
        <f t="shared" si="116"/>
        <v>109</v>
      </c>
      <c r="G1917" t="s">
        <v>8221</v>
      </c>
      <c r="H1917" t="s">
        <v>8223</v>
      </c>
      <c r="I1917" t="s">
        <v>8245</v>
      </c>
      <c r="J1917">
        <v>1489775641</v>
      </c>
      <c r="K1917">
        <v>1487360041</v>
      </c>
      <c r="L1917" t="b">
        <v>0</v>
      </c>
      <c r="M1917">
        <v>101</v>
      </c>
      <c r="N1917" t="b">
        <v>0</v>
      </c>
      <c r="O1917" t="s">
        <v>8291</v>
      </c>
      <c r="P1917" t="s">
        <v>8321</v>
      </c>
      <c r="Q1917" t="s">
        <v>8344</v>
      </c>
      <c r="R1917" s="13">
        <f t="shared" si="117"/>
        <v>42783.815289351856</v>
      </c>
      <c r="S1917" s="13">
        <f t="shared" si="118"/>
        <v>42811.773622685185</v>
      </c>
      <c r="T1917">
        <f t="shared" si="119"/>
        <v>2017</v>
      </c>
    </row>
    <row r="1918" spans="1:20" ht="43.2" x14ac:dyDescent="0.3">
      <c r="A1918">
        <v>1685</v>
      </c>
      <c r="B1918" s="3" t="s">
        <v>1686</v>
      </c>
      <c r="C1918" s="3" t="s">
        <v>5795</v>
      </c>
      <c r="D1918" s="6">
        <v>350</v>
      </c>
      <c r="E1918" s="8">
        <v>360</v>
      </c>
      <c r="F1918" s="9">
        <f t="shared" ref="F1918:F1981" si="120">ROUND(E1918/D1918*100,0)</f>
        <v>103</v>
      </c>
      <c r="G1918" t="s">
        <v>8221</v>
      </c>
      <c r="H1918" t="s">
        <v>8223</v>
      </c>
      <c r="I1918" t="s">
        <v>8245</v>
      </c>
      <c r="J1918">
        <v>1490331623</v>
      </c>
      <c r="K1918">
        <v>1487743223</v>
      </c>
      <c r="L1918" t="b">
        <v>0</v>
      </c>
      <c r="M1918">
        <v>15</v>
      </c>
      <c r="N1918" t="b">
        <v>0</v>
      </c>
      <c r="O1918" t="s">
        <v>8291</v>
      </c>
      <c r="P1918" t="s">
        <v>8321</v>
      </c>
      <c r="Q1918" t="s">
        <v>8344</v>
      </c>
      <c r="R1918" s="13">
        <f t="shared" ref="R1918:R1981" si="121">(((K1918/60)/60)/24)+DATE(1970, 1, 1)</f>
        <v>42788.2502662037</v>
      </c>
      <c r="S1918" s="13">
        <f t="shared" ref="S1918:S1981" si="122">(((J1918/60)/60)/24)+DATE(1970, 1, 1)</f>
        <v>42818.208599537036</v>
      </c>
      <c r="T1918">
        <f t="shared" si="119"/>
        <v>2017</v>
      </c>
    </row>
    <row r="1919" spans="1:20" ht="43.2" x14ac:dyDescent="0.3">
      <c r="A1919">
        <v>1687</v>
      </c>
      <c r="B1919" s="3" t="s">
        <v>1688</v>
      </c>
      <c r="C1919" s="3" t="s">
        <v>5797</v>
      </c>
      <c r="D1919" s="6">
        <v>10000</v>
      </c>
      <c r="E1919" s="8">
        <v>3125</v>
      </c>
      <c r="F1919" s="9">
        <f t="shared" si="120"/>
        <v>31</v>
      </c>
      <c r="G1919" t="s">
        <v>8221</v>
      </c>
      <c r="H1919" t="s">
        <v>8223</v>
      </c>
      <c r="I1919" t="s">
        <v>8245</v>
      </c>
      <c r="J1919">
        <v>1491855300</v>
      </c>
      <c r="K1919">
        <v>1488935245</v>
      </c>
      <c r="L1919" t="b">
        <v>0</v>
      </c>
      <c r="M1919">
        <v>39</v>
      </c>
      <c r="N1919" t="b">
        <v>0</v>
      </c>
      <c r="O1919" t="s">
        <v>8291</v>
      </c>
      <c r="P1919" t="s">
        <v>8321</v>
      </c>
      <c r="Q1919" t="s">
        <v>8344</v>
      </c>
      <c r="R1919" s="13">
        <f t="shared" si="121"/>
        <v>42802.046817129631</v>
      </c>
      <c r="S1919" s="13">
        <f t="shared" si="122"/>
        <v>42835.84375</v>
      </c>
      <c r="T1919">
        <f t="shared" si="119"/>
        <v>2017</v>
      </c>
    </row>
    <row r="1920" spans="1:20" ht="57.6" x14ac:dyDescent="0.3">
      <c r="A1920">
        <v>1688</v>
      </c>
      <c r="B1920" s="3" t="s">
        <v>1689</v>
      </c>
      <c r="C1920" s="3" t="s">
        <v>5798</v>
      </c>
      <c r="D1920" s="6">
        <v>4000</v>
      </c>
      <c r="E1920" s="8">
        <v>1772</v>
      </c>
      <c r="F1920" s="9">
        <f t="shared" si="120"/>
        <v>44</v>
      </c>
      <c r="G1920" t="s">
        <v>8221</v>
      </c>
      <c r="H1920" t="s">
        <v>8223</v>
      </c>
      <c r="I1920" t="s">
        <v>8245</v>
      </c>
      <c r="J1920">
        <v>1491738594</v>
      </c>
      <c r="K1920">
        <v>1489150194</v>
      </c>
      <c r="L1920" t="b">
        <v>0</v>
      </c>
      <c r="M1920">
        <v>7</v>
      </c>
      <c r="N1920" t="b">
        <v>0</v>
      </c>
      <c r="O1920" t="s">
        <v>8291</v>
      </c>
      <c r="P1920" t="s">
        <v>8321</v>
      </c>
      <c r="Q1920" t="s">
        <v>8344</v>
      </c>
      <c r="R1920" s="13">
        <f t="shared" si="121"/>
        <v>42804.534652777773</v>
      </c>
      <c r="S1920" s="13">
        <f t="shared" si="122"/>
        <v>42834.492986111116</v>
      </c>
      <c r="T1920">
        <f t="shared" si="119"/>
        <v>2017</v>
      </c>
    </row>
    <row r="1921" spans="1:20" ht="28.8" x14ac:dyDescent="0.3">
      <c r="A1921">
        <v>1689</v>
      </c>
      <c r="B1921" s="3" t="s">
        <v>1690</v>
      </c>
      <c r="C1921" s="3" t="s">
        <v>5799</v>
      </c>
      <c r="D1921" s="6">
        <v>2400</v>
      </c>
      <c r="E1921" s="8">
        <v>2400</v>
      </c>
      <c r="F1921" s="9">
        <f t="shared" si="120"/>
        <v>100</v>
      </c>
      <c r="G1921" t="s">
        <v>8221</v>
      </c>
      <c r="H1921" t="s">
        <v>8223</v>
      </c>
      <c r="I1921" t="s">
        <v>8245</v>
      </c>
      <c r="J1921">
        <v>1489700230</v>
      </c>
      <c r="K1921">
        <v>1487111830</v>
      </c>
      <c r="L1921" t="b">
        <v>0</v>
      </c>
      <c r="M1921">
        <v>14</v>
      </c>
      <c r="N1921" t="b">
        <v>0</v>
      </c>
      <c r="O1921" t="s">
        <v>8291</v>
      </c>
      <c r="P1921" t="s">
        <v>8321</v>
      </c>
      <c r="Q1921" t="s">
        <v>8344</v>
      </c>
      <c r="R1921" s="13">
        <f t="shared" si="121"/>
        <v>42780.942476851851</v>
      </c>
      <c r="S1921" s="13">
        <f t="shared" si="122"/>
        <v>42810.900810185187</v>
      </c>
      <c r="T1921">
        <f t="shared" si="119"/>
        <v>2017</v>
      </c>
    </row>
    <row r="1922" spans="1:20" ht="43.2" x14ac:dyDescent="0.3">
      <c r="A1922">
        <v>1690</v>
      </c>
      <c r="B1922" s="3" t="s">
        <v>1691</v>
      </c>
      <c r="C1922" s="3" t="s">
        <v>5800</v>
      </c>
      <c r="D1922" s="6">
        <v>2500</v>
      </c>
      <c r="E1922" s="8">
        <v>635</v>
      </c>
      <c r="F1922" s="9">
        <f t="shared" si="120"/>
        <v>25</v>
      </c>
      <c r="G1922" t="s">
        <v>8221</v>
      </c>
      <c r="H1922" t="s">
        <v>8223</v>
      </c>
      <c r="I1922" t="s">
        <v>8245</v>
      </c>
      <c r="J1922">
        <v>1491470442</v>
      </c>
      <c r="K1922">
        <v>1488882042</v>
      </c>
      <c r="L1922" t="b">
        <v>0</v>
      </c>
      <c r="M1922">
        <v>11</v>
      </c>
      <c r="N1922" t="b">
        <v>0</v>
      </c>
      <c r="O1922" t="s">
        <v>8291</v>
      </c>
      <c r="P1922" t="s">
        <v>8321</v>
      </c>
      <c r="Q1922" t="s">
        <v>8344</v>
      </c>
      <c r="R1922" s="13">
        <f t="shared" si="121"/>
        <v>42801.43104166667</v>
      </c>
      <c r="S1922" s="13">
        <f t="shared" si="122"/>
        <v>42831.389374999999</v>
      </c>
      <c r="T1922">
        <f t="shared" si="119"/>
        <v>2017</v>
      </c>
    </row>
    <row r="1923" spans="1:20" ht="43.2" x14ac:dyDescent="0.3">
      <c r="A1923">
        <v>1691</v>
      </c>
      <c r="B1923" s="3" t="s">
        <v>1692</v>
      </c>
      <c r="C1923" s="3" t="s">
        <v>5801</v>
      </c>
      <c r="D1923" s="6">
        <v>30000</v>
      </c>
      <c r="E1923" s="8">
        <v>10042</v>
      </c>
      <c r="F1923" s="9">
        <f t="shared" si="120"/>
        <v>33</v>
      </c>
      <c r="G1923" t="s">
        <v>8221</v>
      </c>
      <c r="H1923" t="s">
        <v>8223</v>
      </c>
      <c r="I1923" t="s">
        <v>8245</v>
      </c>
      <c r="J1923">
        <v>1491181200</v>
      </c>
      <c r="K1923">
        <v>1488387008</v>
      </c>
      <c r="L1923" t="b">
        <v>0</v>
      </c>
      <c r="M1923">
        <v>38</v>
      </c>
      <c r="N1923" t="b">
        <v>0</v>
      </c>
      <c r="O1923" t="s">
        <v>8291</v>
      </c>
      <c r="P1923" t="s">
        <v>8321</v>
      </c>
      <c r="Q1923" t="s">
        <v>8325</v>
      </c>
      <c r="R1923" s="13">
        <f t="shared" si="121"/>
        <v>42795.701481481476</v>
      </c>
      <c r="S1923" s="13">
        <f t="shared" si="122"/>
        <v>42828.041666666672</v>
      </c>
      <c r="T1923">
        <f t="shared" ref="T1923:T1986" si="123">YEAR(R1923)</f>
        <v>2017</v>
      </c>
    </row>
    <row r="1924" spans="1:20" ht="43.2" x14ac:dyDescent="0.3">
      <c r="A1924">
        <v>1692</v>
      </c>
      <c r="B1924" s="3" t="s">
        <v>1693</v>
      </c>
      <c r="C1924" s="3" t="s">
        <v>5802</v>
      </c>
      <c r="D1924" s="6">
        <v>5000</v>
      </c>
      <c r="E1924" s="8">
        <v>2390</v>
      </c>
      <c r="F1924" s="9">
        <f t="shared" si="120"/>
        <v>48</v>
      </c>
      <c r="G1924" t="s">
        <v>8221</v>
      </c>
      <c r="H1924" t="s">
        <v>8223</v>
      </c>
      <c r="I1924" t="s">
        <v>8245</v>
      </c>
      <c r="J1924">
        <v>1490572740</v>
      </c>
      <c r="K1924">
        <v>1487734667</v>
      </c>
      <c r="L1924" t="b">
        <v>0</v>
      </c>
      <c r="M1924">
        <v>15</v>
      </c>
      <c r="N1924" t="b">
        <v>0</v>
      </c>
      <c r="O1924" t="s">
        <v>8291</v>
      </c>
      <c r="P1924" t="s">
        <v>8321</v>
      </c>
      <c r="Q1924" t="s">
        <v>8325</v>
      </c>
      <c r="R1924" s="13">
        <f t="shared" si="121"/>
        <v>42788.151238425926</v>
      </c>
      <c r="S1924" s="13">
        <f t="shared" si="122"/>
        <v>42820.999305555553</v>
      </c>
      <c r="T1924">
        <f t="shared" si="123"/>
        <v>2017</v>
      </c>
    </row>
    <row r="1925" spans="1:20" ht="43.2" x14ac:dyDescent="0.3">
      <c r="A1925">
        <v>1694</v>
      </c>
      <c r="B1925" s="3" t="s">
        <v>1695</v>
      </c>
      <c r="C1925" s="3" t="s">
        <v>5804</v>
      </c>
      <c r="D1925" s="6">
        <v>10000</v>
      </c>
      <c r="E1925" s="8">
        <v>5</v>
      </c>
      <c r="F1925" s="9">
        <f t="shared" si="120"/>
        <v>0</v>
      </c>
      <c r="G1925" t="s">
        <v>8221</v>
      </c>
      <c r="H1925" t="s">
        <v>8223</v>
      </c>
      <c r="I1925" t="s">
        <v>8245</v>
      </c>
      <c r="J1925">
        <v>1490589360</v>
      </c>
      <c r="K1925">
        <v>1488038674</v>
      </c>
      <c r="L1925" t="b">
        <v>0</v>
      </c>
      <c r="M1925">
        <v>1</v>
      </c>
      <c r="N1925" t="b">
        <v>0</v>
      </c>
      <c r="O1925" t="s">
        <v>8291</v>
      </c>
      <c r="P1925" t="s">
        <v>8321</v>
      </c>
      <c r="Q1925" t="s">
        <v>8325</v>
      </c>
      <c r="R1925" s="13">
        <f t="shared" si="121"/>
        <v>42791.669837962967</v>
      </c>
      <c r="S1925" s="13">
        <f t="shared" si="122"/>
        <v>42821.191666666666</v>
      </c>
      <c r="T1925">
        <f t="shared" si="123"/>
        <v>2017</v>
      </c>
    </row>
    <row r="1926" spans="1:20" ht="57.6" x14ac:dyDescent="0.3">
      <c r="A1926">
        <v>1695</v>
      </c>
      <c r="B1926" s="3" t="s">
        <v>1696</v>
      </c>
      <c r="C1926" s="3" t="s">
        <v>5805</v>
      </c>
      <c r="D1926" s="6">
        <v>12000</v>
      </c>
      <c r="E1926" s="8">
        <v>1405</v>
      </c>
      <c r="F1926" s="9">
        <f t="shared" si="120"/>
        <v>12</v>
      </c>
      <c r="G1926" t="s">
        <v>8221</v>
      </c>
      <c r="H1926" t="s">
        <v>8223</v>
      </c>
      <c r="I1926" t="s">
        <v>8245</v>
      </c>
      <c r="J1926">
        <v>1491786000</v>
      </c>
      <c r="K1926">
        <v>1488847514</v>
      </c>
      <c r="L1926" t="b">
        <v>0</v>
      </c>
      <c r="M1926">
        <v>23</v>
      </c>
      <c r="N1926" t="b">
        <v>0</v>
      </c>
      <c r="O1926" t="s">
        <v>8291</v>
      </c>
      <c r="P1926" t="s">
        <v>8321</v>
      </c>
      <c r="Q1926" t="s">
        <v>8325</v>
      </c>
      <c r="R1926" s="13">
        <f t="shared" si="121"/>
        <v>42801.031412037039</v>
      </c>
      <c r="S1926" s="13">
        <f t="shared" si="122"/>
        <v>42835.041666666672</v>
      </c>
      <c r="T1926">
        <f t="shared" si="123"/>
        <v>2017</v>
      </c>
    </row>
    <row r="1927" spans="1:20" ht="43.2" x14ac:dyDescent="0.3">
      <c r="A1927">
        <v>1696</v>
      </c>
      <c r="B1927" s="3" t="s">
        <v>1697</v>
      </c>
      <c r="C1927" s="3" t="s">
        <v>5806</v>
      </c>
      <c r="D1927" s="6">
        <v>300000</v>
      </c>
      <c r="E1927" s="8">
        <v>0</v>
      </c>
      <c r="F1927" s="9">
        <f t="shared" si="120"/>
        <v>0</v>
      </c>
      <c r="G1927" t="s">
        <v>8221</v>
      </c>
      <c r="H1927" t="s">
        <v>8223</v>
      </c>
      <c r="I1927" t="s">
        <v>8245</v>
      </c>
      <c r="J1927">
        <v>1491007211</v>
      </c>
      <c r="K1927">
        <v>1488418811</v>
      </c>
      <c r="L1927" t="b">
        <v>0</v>
      </c>
      <c r="M1927">
        <v>0</v>
      </c>
      <c r="N1927" t="b">
        <v>0</v>
      </c>
      <c r="O1927" t="s">
        <v>8291</v>
      </c>
      <c r="P1927" t="s">
        <v>8321</v>
      </c>
      <c r="Q1927" t="s">
        <v>8325</v>
      </c>
      <c r="R1927" s="13">
        <f t="shared" si="121"/>
        <v>42796.069571759261</v>
      </c>
      <c r="S1927" s="13">
        <f t="shared" si="122"/>
        <v>42826.027905092589</v>
      </c>
      <c r="T1927">
        <f t="shared" si="123"/>
        <v>2017</v>
      </c>
    </row>
    <row r="1928" spans="1:20" ht="43.2" x14ac:dyDescent="0.3">
      <c r="A1928">
        <v>1697</v>
      </c>
      <c r="B1928" s="3" t="s">
        <v>1698</v>
      </c>
      <c r="C1928" s="3" t="s">
        <v>5807</v>
      </c>
      <c r="D1928" s="6">
        <v>12500</v>
      </c>
      <c r="E1928" s="8">
        <v>2526</v>
      </c>
      <c r="F1928" s="9">
        <f t="shared" si="120"/>
        <v>20</v>
      </c>
      <c r="G1928" t="s">
        <v>8221</v>
      </c>
      <c r="H1928" t="s">
        <v>8223</v>
      </c>
      <c r="I1928" t="s">
        <v>8245</v>
      </c>
      <c r="J1928">
        <v>1491781648</v>
      </c>
      <c r="K1928">
        <v>1489193248</v>
      </c>
      <c r="L1928" t="b">
        <v>0</v>
      </c>
      <c r="M1928">
        <v>22</v>
      </c>
      <c r="N1928" t="b">
        <v>0</v>
      </c>
      <c r="O1928" t="s">
        <v>8291</v>
      </c>
      <c r="P1928" t="s">
        <v>8321</v>
      </c>
      <c r="Q1928" t="s">
        <v>8325</v>
      </c>
      <c r="R1928" s="13">
        <f t="shared" si="121"/>
        <v>42805.032962962956</v>
      </c>
      <c r="S1928" s="13">
        <f t="shared" si="122"/>
        <v>42834.991296296299</v>
      </c>
      <c r="T1928">
        <f t="shared" si="123"/>
        <v>2017</v>
      </c>
    </row>
    <row r="1929" spans="1:20" ht="72" x14ac:dyDescent="0.3">
      <c r="A1929">
        <v>1698</v>
      </c>
      <c r="B1929" s="3" t="s">
        <v>1699</v>
      </c>
      <c r="C1929" s="3" t="s">
        <v>5808</v>
      </c>
      <c r="D1929" s="6">
        <v>125000</v>
      </c>
      <c r="E1929" s="8">
        <v>0</v>
      </c>
      <c r="F1929" s="9">
        <f t="shared" si="120"/>
        <v>0</v>
      </c>
      <c r="G1929" t="s">
        <v>8221</v>
      </c>
      <c r="H1929" t="s">
        <v>8223</v>
      </c>
      <c r="I1929" t="s">
        <v>8245</v>
      </c>
      <c r="J1929">
        <v>1490499180</v>
      </c>
      <c r="K1929">
        <v>1488430760</v>
      </c>
      <c r="L1929" t="b">
        <v>0</v>
      </c>
      <c r="M1929">
        <v>0</v>
      </c>
      <c r="N1929" t="b">
        <v>0</v>
      </c>
      <c r="O1929" t="s">
        <v>8291</v>
      </c>
      <c r="P1929" t="s">
        <v>8321</v>
      </c>
      <c r="Q1929" t="s">
        <v>8325</v>
      </c>
      <c r="R1929" s="13">
        <f t="shared" si="121"/>
        <v>42796.207870370374</v>
      </c>
      <c r="S1929" s="13">
        <f t="shared" si="122"/>
        <v>42820.147916666669</v>
      </c>
      <c r="T1929">
        <f t="shared" si="123"/>
        <v>2017</v>
      </c>
    </row>
    <row r="1930" spans="1:20" ht="43.2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s="9">
        <f t="shared" si="120"/>
        <v>4</v>
      </c>
      <c r="G1930" t="s">
        <v>8221</v>
      </c>
      <c r="H1930" t="s">
        <v>8223</v>
      </c>
      <c r="I1930" t="s">
        <v>8245</v>
      </c>
      <c r="J1930">
        <v>1491943445</v>
      </c>
      <c r="K1930">
        <v>1489351445</v>
      </c>
      <c r="L1930" t="b">
        <v>0</v>
      </c>
      <c r="M1930">
        <v>4</v>
      </c>
      <c r="N1930" t="b">
        <v>0</v>
      </c>
      <c r="O1930" t="s">
        <v>8291</v>
      </c>
      <c r="P1930" t="s">
        <v>8321</v>
      </c>
      <c r="Q1930" t="s">
        <v>8325</v>
      </c>
      <c r="R1930" s="13">
        <f t="shared" si="121"/>
        <v>42806.863946759258</v>
      </c>
      <c r="S1930" s="13">
        <f t="shared" si="122"/>
        <v>42836.863946759258</v>
      </c>
      <c r="T1930">
        <f t="shared" si="123"/>
        <v>2017</v>
      </c>
    </row>
    <row r="1931" spans="1:20" ht="43.2" x14ac:dyDescent="0.3">
      <c r="A1931">
        <v>1700</v>
      </c>
      <c r="B1931" s="3" t="s">
        <v>1701</v>
      </c>
      <c r="C1931" s="3" t="s">
        <v>5810</v>
      </c>
      <c r="D1931" s="6">
        <v>20000</v>
      </c>
      <c r="E1931" s="8">
        <v>5212</v>
      </c>
      <c r="F1931" s="9">
        <f t="shared" si="120"/>
        <v>26</v>
      </c>
      <c r="G1931" t="s">
        <v>8221</v>
      </c>
      <c r="H1931" t="s">
        <v>8223</v>
      </c>
      <c r="I1931" t="s">
        <v>8245</v>
      </c>
      <c r="J1931">
        <v>1491019200</v>
      </c>
      <c r="K1931">
        <v>1488418990</v>
      </c>
      <c r="L1931" t="b">
        <v>0</v>
      </c>
      <c r="M1931">
        <v>79</v>
      </c>
      <c r="N1931" t="b">
        <v>0</v>
      </c>
      <c r="O1931" t="s">
        <v>8291</v>
      </c>
      <c r="P1931" t="s">
        <v>8321</v>
      </c>
      <c r="Q1931" t="s">
        <v>8325</v>
      </c>
      <c r="R1931" s="13">
        <f t="shared" si="121"/>
        <v>42796.071643518517</v>
      </c>
      <c r="S1931" s="13">
        <f t="shared" si="122"/>
        <v>42826.166666666672</v>
      </c>
      <c r="T1931">
        <f t="shared" si="123"/>
        <v>2017</v>
      </c>
    </row>
    <row r="1932" spans="1:20" ht="43.2" x14ac:dyDescent="0.3">
      <c r="A1932">
        <v>2322</v>
      </c>
      <c r="B1932" s="3" t="s">
        <v>2323</v>
      </c>
      <c r="C1932" s="3" t="s">
        <v>6432</v>
      </c>
      <c r="D1932" s="6">
        <v>2700</v>
      </c>
      <c r="E1932" s="8">
        <v>85</v>
      </c>
      <c r="F1932" s="9">
        <f t="shared" si="120"/>
        <v>3</v>
      </c>
      <c r="G1932" t="s">
        <v>8221</v>
      </c>
      <c r="H1932" t="s">
        <v>8223</v>
      </c>
      <c r="I1932" t="s">
        <v>8245</v>
      </c>
      <c r="J1932">
        <v>1491769769</v>
      </c>
      <c r="K1932">
        <v>1489181369</v>
      </c>
      <c r="L1932" t="b">
        <v>0</v>
      </c>
      <c r="M1932">
        <v>4</v>
      </c>
      <c r="N1932" t="b">
        <v>0</v>
      </c>
      <c r="O1932" t="s">
        <v>8296</v>
      </c>
      <c r="P1932" t="s">
        <v>8332</v>
      </c>
      <c r="Q1932" t="s">
        <v>8325</v>
      </c>
      <c r="R1932" s="13">
        <f t="shared" si="121"/>
        <v>42804.895474537043</v>
      </c>
      <c r="S1932" s="13">
        <f t="shared" si="122"/>
        <v>42834.853807870371</v>
      </c>
      <c r="T1932">
        <f t="shared" si="123"/>
        <v>2017</v>
      </c>
    </row>
    <row r="1933" spans="1:20" ht="43.2" x14ac:dyDescent="0.3">
      <c r="A1933">
        <v>2323</v>
      </c>
      <c r="B1933" s="3" t="s">
        <v>2324</v>
      </c>
      <c r="C1933" s="3" t="s">
        <v>6433</v>
      </c>
      <c r="D1933" s="6">
        <v>250</v>
      </c>
      <c r="E1933" s="8">
        <v>120</v>
      </c>
      <c r="F1933" s="9">
        <f t="shared" si="120"/>
        <v>48</v>
      </c>
      <c r="G1933" t="s">
        <v>8221</v>
      </c>
      <c r="H1933" t="s">
        <v>8223</v>
      </c>
      <c r="I1933" t="s">
        <v>8245</v>
      </c>
      <c r="J1933">
        <v>1490033247</v>
      </c>
      <c r="K1933">
        <v>1489428447</v>
      </c>
      <c r="L1933" t="b">
        <v>0</v>
      </c>
      <c r="M1933">
        <v>4</v>
      </c>
      <c r="N1933" t="b">
        <v>0</v>
      </c>
      <c r="O1933" t="s">
        <v>8296</v>
      </c>
      <c r="P1933" t="s">
        <v>8332</v>
      </c>
      <c r="Q1933" t="s">
        <v>8325</v>
      </c>
      <c r="R1933" s="13">
        <f t="shared" si="121"/>
        <v>42807.755173611105</v>
      </c>
      <c r="S1933" s="13">
        <f t="shared" si="122"/>
        <v>42814.755173611105</v>
      </c>
      <c r="T1933">
        <f t="shared" si="123"/>
        <v>2017</v>
      </c>
    </row>
    <row r="1934" spans="1:20" ht="43.2" x14ac:dyDescent="0.3">
      <c r="A1934">
        <v>2325</v>
      </c>
      <c r="B1934" s="3" t="s">
        <v>2326</v>
      </c>
      <c r="C1934" s="3" t="s">
        <v>6435</v>
      </c>
      <c r="D1934" s="6">
        <v>1000</v>
      </c>
      <c r="E1934" s="8">
        <v>80</v>
      </c>
      <c r="F1934" s="9">
        <f t="shared" si="120"/>
        <v>8</v>
      </c>
      <c r="G1934" t="s">
        <v>8221</v>
      </c>
      <c r="H1934" t="s">
        <v>8223</v>
      </c>
      <c r="I1934" t="s">
        <v>8245</v>
      </c>
      <c r="J1934">
        <v>1490830331</v>
      </c>
      <c r="K1934">
        <v>1488241931</v>
      </c>
      <c r="L1934" t="b">
        <v>0</v>
      </c>
      <c r="M1934">
        <v>7</v>
      </c>
      <c r="N1934" t="b">
        <v>0</v>
      </c>
      <c r="O1934" t="s">
        <v>8296</v>
      </c>
      <c r="P1934" t="s">
        <v>8332</v>
      </c>
      <c r="Q1934" t="s">
        <v>8325</v>
      </c>
      <c r="R1934" s="13">
        <f t="shared" si="121"/>
        <v>42794.022349537037</v>
      </c>
      <c r="S1934" s="13">
        <f t="shared" si="122"/>
        <v>42823.980682870373</v>
      </c>
      <c r="T1934">
        <f t="shared" si="123"/>
        <v>2017</v>
      </c>
    </row>
    <row r="1935" spans="1:20" ht="43.2" x14ac:dyDescent="0.3">
      <c r="A1935">
        <v>2326</v>
      </c>
      <c r="B1935" s="3" t="s">
        <v>2327</v>
      </c>
      <c r="C1935" s="3" t="s">
        <v>6436</v>
      </c>
      <c r="D1935" s="6">
        <v>15000</v>
      </c>
      <c r="E1935" s="8">
        <v>108</v>
      </c>
      <c r="F1935" s="9">
        <f t="shared" si="120"/>
        <v>1</v>
      </c>
      <c r="G1935" t="s">
        <v>8221</v>
      </c>
      <c r="H1935" t="s">
        <v>8223</v>
      </c>
      <c r="I1935" t="s">
        <v>8245</v>
      </c>
      <c r="J1935">
        <v>1493571600</v>
      </c>
      <c r="K1935">
        <v>1489106948</v>
      </c>
      <c r="L1935" t="b">
        <v>0</v>
      </c>
      <c r="M1935">
        <v>1</v>
      </c>
      <c r="N1935" t="b">
        <v>0</v>
      </c>
      <c r="O1935" t="s">
        <v>8296</v>
      </c>
      <c r="P1935" t="s">
        <v>8332</v>
      </c>
      <c r="Q1935" t="s">
        <v>8325</v>
      </c>
      <c r="R1935" s="13">
        <f t="shared" si="121"/>
        <v>42804.034120370372</v>
      </c>
      <c r="S1935" s="13">
        <f t="shared" si="122"/>
        <v>42855.708333333328</v>
      </c>
      <c r="T1935">
        <f t="shared" si="123"/>
        <v>2017</v>
      </c>
    </row>
    <row r="1936" spans="1:20" ht="28.8" x14ac:dyDescent="0.3">
      <c r="A1936">
        <v>1405</v>
      </c>
      <c r="B1936" s="3" t="s">
        <v>1406</v>
      </c>
      <c r="C1936" s="3" t="s">
        <v>5515</v>
      </c>
      <c r="D1936" s="6">
        <v>25000</v>
      </c>
      <c r="E1936" s="8">
        <v>105</v>
      </c>
      <c r="F1936" s="9">
        <f t="shared" si="120"/>
        <v>0</v>
      </c>
      <c r="G1936" t="s">
        <v>8220</v>
      </c>
      <c r="H1936" t="s">
        <v>8223</v>
      </c>
      <c r="I1936" t="s">
        <v>8245</v>
      </c>
      <c r="J1936">
        <v>1417195201</v>
      </c>
      <c r="K1936">
        <v>1414599601</v>
      </c>
      <c r="L1936" t="b">
        <v>1</v>
      </c>
      <c r="M1936">
        <v>17</v>
      </c>
      <c r="N1936" t="b">
        <v>0</v>
      </c>
      <c r="O1936" t="s">
        <v>8285</v>
      </c>
      <c r="P1936" t="s">
        <v>8318</v>
      </c>
      <c r="Q1936" t="s">
        <v>8325</v>
      </c>
      <c r="R1936" s="13">
        <f t="shared" si="121"/>
        <v>41941.680567129632</v>
      </c>
      <c r="S1936" s="13">
        <f t="shared" si="122"/>
        <v>41971.722233796296</v>
      </c>
      <c r="T1936">
        <f t="shared" si="123"/>
        <v>2014</v>
      </c>
    </row>
    <row r="1937" spans="1:20" ht="43.2" x14ac:dyDescent="0.3">
      <c r="A1937">
        <v>1407</v>
      </c>
      <c r="B1937" s="3" t="s">
        <v>1408</v>
      </c>
      <c r="C1937" s="3" t="s">
        <v>5517</v>
      </c>
      <c r="D1937" s="6">
        <v>3000</v>
      </c>
      <c r="E1937" s="8">
        <v>15</v>
      </c>
      <c r="F1937" s="9">
        <f t="shared" si="120"/>
        <v>1</v>
      </c>
      <c r="G1937" t="s">
        <v>8220</v>
      </c>
      <c r="H1937" t="s">
        <v>8223</v>
      </c>
      <c r="I1937" t="s">
        <v>8245</v>
      </c>
      <c r="J1937">
        <v>1407847978</v>
      </c>
      <c r="K1937">
        <v>1405687978</v>
      </c>
      <c r="L1937" t="b">
        <v>0</v>
      </c>
      <c r="M1937">
        <v>2</v>
      </c>
      <c r="N1937" t="b">
        <v>0</v>
      </c>
      <c r="O1937" t="s">
        <v>8285</v>
      </c>
      <c r="P1937" t="s">
        <v>8318</v>
      </c>
      <c r="Q1937" t="s">
        <v>8325</v>
      </c>
      <c r="R1937" s="13">
        <f t="shared" si="121"/>
        <v>41838.536782407406</v>
      </c>
      <c r="S1937" s="13">
        <f t="shared" si="122"/>
        <v>41863.536782407406</v>
      </c>
      <c r="T1937">
        <f t="shared" si="123"/>
        <v>2014</v>
      </c>
    </row>
    <row r="1938" spans="1:20" ht="43.2" x14ac:dyDescent="0.3">
      <c r="A1938">
        <v>1409</v>
      </c>
      <c r="B1938" s="3" t="s">
        <v>1410</v>
      </c>
      <c r="C1938" s="3" t="s">
        <v>5519</v>
      </c>
      <c r="D1938" s="6">
        <v>4000</v>
      </c>
      <c r="E1938" s="8">
        <v>0</v>
      </c>
      <c r="F1938" s="9">
        <f t="shared" si="120"/>
        <v>0</v>
      </c>
      <c r="G1938" t="s">
        <v>8220</v>
      </c>
      <c r="H1938" t="s">
        <v>8223</v>
      </c>
      <c r="I1938" t="s">
        <v>8245</v>
      </c>
      <c r="J1938">
        <v>1420085535</v>
      </c>
      <c r="K1938">
        <v>1414897935</v>
      </c>
      <c r="L1938" t="b">
        <v>0</v>
      </c>
      <c r="M1938">
        <v>0</v>
      </c>
      <c r="N1938" t="b">
        <v>0</v>
      </c>
      <c r="O1938" t="s">
        <v>8285</v>
      </c>
      <c r="P1938" t="s">
        <v>8318</v>
      </c>
      <c r="Q1938" t="s">
        <v>8325</v>
      </c>
      <c r="R1938" s="13">
        <f t="shared" si="121"/>
        <v>41945.133506944447</v>
      </c>
      <c r="S1938" s="13">
        <f t="shared" si="122"/>
        <v>42005.175173611111</v>
      </c>
      <c r="T1938">
        <f t="shared" si="123"/>
        <v>2014</v>
      </c>
    </row>
    <row r="1939" spans="1:20" ht="28.8" x14ac:dyDescent="0.3">
      <c r="A1939">
        <v>1412</v>
      </c>
      <c r="B1939" s="3" t="s">
        <v>1413</v>
      </c>
      <c r="C1939" s="3" t="s">
        <v>5522</v>
      </c>
      <c r="D1939" s="6">
        <v>7000</v>
      </c>
      <c r="E1939" s="8">
        <v>320</v>
      </c>
      <c r="F1939" s="9">
        <f t="shared" si="120"/>
        <v>5</v>
      </c>
      <c r="G1939" t="s">
        <v>8220</v>
      </c>
      <c r="H1939" t="s">
        <v>8223</v>
      </c>
      <c r="I1939" t="s">
        <v>8245</v>
      </c>
      <c r="J1939">
        <v>1417656699</v>
      </c>
      <c r="K1939">
        <v>1415064699</v>
      </c>
      <c r="L1939" t="b">
        <v>0</v>
      </c>
      <c r="M1939">
        <v>13</v>
      </c>
      <c r="N1939" t="b">
        <v>0</v>
      </c>
      <c r="O1939" t="s">
        <v>8285</v>
      </c>
      <c r="P1939" t="s">
        <v>8318</v>
      </c>
      <c r="Q1939" t="s">
        <v>8325</v>
      </c>
      <c r="R1939" s="13">
        <f t="shared" si="121"/>
        <v>41947.063645833332</v>
      </c>
      <c r="S1939" s="13">
        <f t="shared" si="122"/>
        <v>41977.063645833332</v>
      </c>
      <c r="T1939">
        <f t="shared" si="123"/>
        <v>2014</v>
      </c>
    </row>
    <row r="1940" spans="1:20" ht="43.2" x14ac:dyDescent="0.3">
      <c r="A1940">
        <v>1414</v>
      </c>
      <c r="B1940" s="3" t="s">
        <v>1415</v>
      </c>
      <c r="C1940" s="3" t="s">
        <v>5524</v>
      </c>
      <c r="D1940" s="6">
        <v>500</v>
      </c>
      <c r="E1940" s="8">
        <v>1</v>
      </c>
      <c r="F1940" s="9">
        <f t="shared" si="120"/>
        <v>0</v>
      </c>
      <c r="G1940" t="s">
        <v>8220</v>
      </c>
      <c r="H1940" t="s">
        <v>8223</v>
      </c>
      <c r="I1940" t="s">
        <v>8245</v>
      </c>
      <c r="J1940">
        <v>1483423467</v>
      </c>
      <c r="K1940">
        <v>1480831467</v>
      </c>
      <c r="L1940" t="b">
        <v>0</v>
      </c>
      <c r="M1940">
        <v>1</v>
      </c>
      <c r="N1940" t="b">
        <v>0</v>
      </c>
      <c r="O1940" t="s">
        <v>8285</v>
      </c>
      <c r="P1940" t="s">
        <v>8318</v>
      </c>
      <c r="Q1940" t="s">
        <v>8325</v>
      </c>
      <c r="R1940" s="13">
        <f t="shared" si="121"/>
        <v>42708.25309027778</v>
      </c>
      <c r="S1940" s="13">
        <f t="shared" si="122"/>
        <v>42738.25309027778</v>
      </c>
      <c r="T1940">
        <f t="shared" si="123"/>
        <v>2016</v>
      </c>
    </row>
    <row r="1941" spans="1:20" ht="43.2" x14ac:dyDescent="0.3">
      <c r="A1941">
        <v>1415</v>
      </c>
      <c r="B1941" s="3" t="s">
        <v>1416</v>
      </c>
      <c r="C1941" s="3" t="s">
        <v>5525</v>
      </c>
      <c r="D1941" s="6">
        <v>4400</v>
      </c>
      <c r="E1941" s="8">
        <v>800</v>
      </c>
      <c r="F1941" s="9">
        <f t="shared" si="120"/>
        <v>18</v>
      </c>
      <c r="G1941" t="s">
        <v>8220</v>
      </c>
      <c r="H1941" t="s">
        <v>8223</v>
      </c>
      <c r="I1941" t="s">
        <v>8245</v>
      </c>
      <c r="J1941">
        <v>1439741591</v>
      </c>
      <c r="K1941">
        <v>1436285591</v>
      </c>
      <c r="L1941" t="b">
        <v>0</v>
      </c>
      <c r="M1941">
        <v>9</v>
      </c>
      <c r="N1941" t="b">
        <v>0</v>
      </c>
      <c r="O1941" t="s">
        <v>8285</v>
      </c>
      <c r="P1941" t="s">
        <v>8318</v>
      </c>
      <c r="Q1941" t="s">
        <v>8325</v>
      </c>
      <c r="R1941" s="13">
        <f t="shared" si="121"/>
        <v>42192.675821759258</v>
      </c>
      <c r="S1941" s="13">
        <f t="shared" si="122"/>
        <v>42232.675821759258</v>
      </c>
      <c r="T1941">
        <f t="shared" si="123"/>
        <v>2015</v>
      </c>
    </row>
    <row r="1942" spans="1:20" ht="43.2" x14ac:dyDescent="0.3">
      <c r="A1942">
        <v>1416</v>
      </c>
      <c r="B1942" s="3" t="s">
        <v>1417</v>
      </c>
      <c r="C1942" s="3" t="s">
        <v>5526</v>
      </c>
      <c r="D1942" s="6">
        <v>50000</v>
      </c>
      <c r="E1942" s="8">
        <v>0</v>
      </c>
      <c r="F1942" s="9">
        <f t="shared" si="120"/>
        <v>0</v>
      </c>
      <c r="G1942" t="s">
        <v>8220</v>
      </c>
      <c r="H1942" t="s">
        <v>8223</v>
      </c>
      <c r="I1942" t="s">
        <v>8245</v>
      </c>
      <c r="J1942">
        <v>1448147619</v>
      </c>
      <c r="K1942">
        <v>1445552019</v>
      </c>
      <c r="L1942" t="b">
        <v>0</v>
      </c>
      <c r="M1942">
        <v>0</v>
      </c>
      <c r="N1942" t="b">
        <v>0</v>
      </c>
      <c r="O1942" t="s">
        <v>8285</v>
      </c>
      <c r="P1942" t="s">
        <v>8318</v>
      </c>
      <c r="Q1942" t="s">
        <v>8325</v>
      </c>
      <c r="R1942" s="13">
        <f t="shared" si="121"/>
        <v>42299.926145833335</v>
      </c>
      <c r="S1942" s="13">
        <f t="shared" si="122"/>
        <v>42329.967812499999</v>
      </c>
      <c r="T1942">
        <f t="shared" si="123"/>
        <v>2015</v>
      </c>
    </row>
    <row r="1943" spans="1:20" ht="43.2" x14ac:dyDescent="0.3">
      <c r="A1943">
        <v>1417</v>
      </c>
      <c r="B1943" s="3" t="s">
        <v>1418</v>
      </c>
      <c r="C1943" s="3" t="s">
        <v>5527</v>
      </c>
      <c r="D1943" s="6">
        <v>4500</v>
      </c>
      <c r="E1943" s="8">
        <v>55</v>
      </c>
      <c r="F1943" s="9">
        <f t="shared" si="120"/>
        <v>1</v>
      </c>
      <c r="G1943" t="s">
        <v>8220</v>
      </c>
      <c r="H1943" t="s">
        <v>8223</v>
      </c>
      <c r="I1943" t="s">
        <v>8245</v>
      </c>
      <c r="J1943">
        <v>1442315460</v>
      </c>
      <c r="K1943">
        <v>1439696174</v>
      </c>
      <c r="L1943" t="b">
        <v>0</v>
      </c>
      <c r="M1943">
        <v>2</v>
      </c>
      <c r="N1943" t="b">
        <v>0</v>
      </c>
      <c r="O1943" t="s">
        <v>8285</v>
      </c>
      <c r="P1943" t="s">
        <v>8318</v>
      </c>
      <c r="Q1943" t="s">
        <v>8345</v>
      </c>
      <c r="R1943" s="13">
        <f t="shared" si="121"/>
        <v>42232.15016203704</v>
      </c>
      <c r="S1943" s="13">
        <f t="shared" si="122"/>
        <v>42262.465972222228</v>
      </c>
      <c r="T1943">
        <f t="shared" si="123"/>
        <v>2015</v>
      </c>
    </row>
    <row r="1944" spans="1:20" ht="57.6" x14ac:dyDescent="0.3">
      <c r="A1944">
        <v>1419</v>
      </c>
      <c r="B1944" s="3" t="s">
        <v>1420</v>
      </c>
      <c r="C1944" s="3" t="s">
        <v>5529</v>
      </c>
      <c r="D1944" s="6">
        <v>6300</v>
      </c>
      <c r="E1944" s="8">
        <v>445</v>
      </c>
      <c r="F1944" s="9">
        <f t="shared" si="120"/>
        <v>7</v>
      </c>
      <c r="G1944" t="s">
        <v>8220</v>
      </c>
      <c r="H1944" t="s">
        <v>8223</v>
      </c>
      <c r="I1944" t="s">
        <v>8245</v>
      </c>
      <c r="J1944">
        <v>1476010619</v>
      </c>
      <c r="K1944">
        <v>1473418619</v>
      </c>
      <c r="L1944" t="b">
        <v>0</v>
      </c>
      <c r="M1944">
        <v>10</v>
      </c>
      <c r="N1944" t="b">
        <v>0</v>
      </c>
      <c r="O1944" t="s">
        <v>8285</v>
      </c>
      <c r="P1944" t="s">
        <v>8318</v>
      </c>
      <c r="Q1944" t="s">
        <v>8345</v>
      </c>
      <c r="R1944" s="13">
        <f t="shared" si="121"/>
        <v>42622.456238425926</v>
      </c>
      <c r="S1944" s="13">
        <f t="shared" si="122"/>
        <v>42652.456238425926</v>
      </c>
      <c r="T1944">
        <f t="shared" si="123"/>
        <v>2016</v>
      </c>
    </row>
    <row r="1945" spans="1:20" ht="28.8" x14ac:dyDescent="0.3">
      <c r="A1945">
        <v>1420</v>
      </c>
      <c r="B1945" s="3" t="s">
        <v>1421</v>
      </c>
      <c r="C1945" s="3" t="s">
        <v>5530</v>
      </c>
      <c r="D1945" s="6">
        <v>110</v>
      </c>
      <c r="E1945" s="8">
        <v>3</v>
      </c>
      <c r="F1945" s="9">
        <f t="shared" si="120"/>
        <v>3</v>
      </c>
      <c r="G1945" t="s">
        <v>8220</v>
      </c>
      <c r="H1945" t="s">
        <v>8223</v>
      </c>
      <c r="I1945" t="s">
        <v>8245</v>
      </c>
      <c r="J1945">
        <v>1467129686</v>
      </c>
      <c r="K1945">
        <v>1464969686</v>
      </c>
      <c r="L1945" t="b">
        <v>0</v>
      </c>
      <c r="M1945">
        <v>3</v>
      </c>
      <c r="N1945" t="b">
        <v>0</v>
      </c>
      <c r="O1945" t="s">
        <v>8285</v>
      </c>
      <c r="P1945" t="s">
        <v>8318</v>
      </c>
      <c r="Q1945" t="s">
        <v>8345</v>
      </c>
      <c r="R1945" s="13">
        <f t="shared" si="121"/>
        <v>42524.667662037042</v>
      </c>
      <c r="S1945" s="13">
        <f t="shared" si="122"/>
        <v>42549.667662037042</v>
      </c>
      <c r="T1945">
        <f t="shared" si="123"/>
        <v>2016</v>
      </c>
    </row>
    <row r="1946" spans="1:20" ht="43.2" x14ac:dyDescent="0.3">
      <c r="A1946">
        <v>1424</v>
      </c>
      <c r="B1946" s="3" t="s">
        <v>1425</v>
      </c>
      <c r="C1946" s="3" t="s">
        <v>5534</v>
      </c>
      <c r="D1946" s="6">
        <v>7500</v>
      </c>
      <c r="E1946" s="8">
        <v>1527</v>
      </c>
      <c r="F1946" s="9">
        <f t="shared" si="120"/>
        <v>20</v>
      </c>
      <c r="G1946" t="s">
        <v>8220</v>
      </c>
      <c r="H1946" t="s">
        <v>8223</v>
      </c>
      <c r="I1946" t="s">
        <v>8245</v>
      </c>
      <c r="J1946">
        <v>1479233602</v>
      </c>
      <c r="K1946">
        <v>1478106802</v>
      </c>
      <c r="L1946" t="b">
        <v>0</v>
      </c>
      <c r="M1946">
        <v>14</v>
      </c>
      <c r="N1946" t="b">
        <v>0</v>
      </c>
      <c r="O1946" t="s">
        <v>8285</v>
      </c>
      <c r="P1946" t="s">
        <v>8318</v>
      </c>
      <c r="Q1946" t="s">
        <v>8345</v>
      </c>
      <c r="R1946" s="13">
        <f t="shared" si="121"/>
        <v>42676.717615740738</v>
      </c>
      <c r="S1946" s="13">
        <f t="shared" si="122"/>
        <v>42689.759282407409</v>
      </c>
      <c r="T1946">
        <f t="shared" si="123"/>
        <v>2016</v>
      </c>
    </row>
    <row r="1947" spans="1:20" ht="43.2" x14ac:dyDescent="0.3">
      <c r="A1947">
        <v>1425</v>
      </c>
      <c r="B1947" s="3" t="s">
        <v>1426</v>
      </c>
      <c r="C1947" s="3" t="s">
        <v>5535</v>
      </c>
      <c r="D1947" s="6">
        <v>13000</v>
      </c>
      <c r="E1947" s="8">
        <v>0</v>
      </c>
      <c r="F1947" s="9">
        <f t="shared" si="120"/>
        <v>0</v>
      </c>
      <c r="G1947" t="s">
        <v>8220</v>
      </c>
      <c r="H1947" t="s">
        <v>8223</v>
      </c>
      <c r="I1947" t="s">
        <v>8245</v>
      </c>
      <c r="J1947">
        <v>1430276959</v>
      </c>
      <c r="K1947">
        <v>1427684959</v>
      </c>
      <c r="L1947" t="b">
        <v>0</v>
      </c>
      <c r="M1947">
        <v>0</v>
      </c>
      <c r="N1947" t="b">
        <v>0</v>
      </c>
      <c r="O1947" t="s">
        <v>8285</v>
      </c>
      <c r="P1947" t="s">
        <v>8318</v>
      </c>
      <c r="Q1947" t="s">
        <v>8345</v>
      </c>
      <c r="R1947" s="13">
        <f t="shared" si="121"/>
        <v>42093.131469907406</v>
      </c>
      <c r="S1947" s="13">
        <f t="shared" si="122"/>
        <v>42123.131469907406</v>
      </c>
      <c r="T1947">
        <f t="shared" si="123"/>
        <v>2015</v>
      </c>
    </row>
    <row r="1948" spans="1:20" ht="43.2" x14ac:dyDescent="0.3">
      <c r="A1948">
        <v>1429</v>
      </c>
      <c r="B1948" s="3" t="s">
        <v>1430</v>
      </c>
      <c r="C1948" s="3" t="s">
        <v>5539</v>
      </c>
      <c r="D1948" s="6">
        <v>10000</v>
      </c>
      <c r="E1948" s="8">
        <v>0</v>
      </c>
      <c r="F1948" s="9">
        <f t="shared" si="120"/>
        <v>0</v>
      </c>
      <c r="G1948" t="s">
        <v>8220</v>
      </c>
      <c r="H1948" t="s">
        <v>8223</v>
      </c>
      <c r="I1948" t="s">
        <v>8245</v>
      </c>
      <c r="J1948">
        <v>1428629242</v>
      </c>
      <c r="K1948">
        <v>1426037242</v>
      </c>
      <c r="L1948" t="b">
        <v>0</v>
      </c>
      <c r="M1948">
        <v>0</v>
      </c>
      <c r="N1948" t="b">
        <v>0</v>
      </c>
      <c r="O1948" t="s">
        <v>8285</v>
      </c>
      <c r="P1948" t="s">
        <v>8318</v>
      </c>
      <c r="Q1948" t="s">
        <v>8345</v>
      </c>
      <c r="R1948" s="13">
        <f t="shared" si="121"/>
        <v>42074.060671296291</v>
      </c>
      <c r="S1948" s="13">
        <f t="shared" si="122"/>
        <v>42104.060671296291</v>
      </c>
      <c r="T1948">
        <f t="shared" si="123"/>
        <v>2015</v>
      </c>
    </row>
    <row r="1949" spans="1:20" ht="43.2" x14ac:dyDescent="0.3">
      <c r="A1949">
        <v>1430</v>
      </c>
      <c r="B1949" s="3" t="s">
        <v>1431</v>
      </c>
      <c r="C1949" s="3" t="s">
        <v>5540</v>
      </c>
      <c r="D1949" s="6">
        <v>5000</v>
      </c>
      <c r="E1949" s="8">
        <v>403</v>
      </c>
      <c r="F1949" s="9">
        <f t="shared" si="120"/>
        <v>8</v>
      </c>
      <c r="G1949" t="s">
        <v>8220</v>
      </c>
      <c r="H1949" t="s">
        <v>8223</v>
      </c>
      <c r="I1949" t="s">
        <v>8245</v>
      </c>
      <c r="J1949">
        <v>1419017488</v>
      </c>
      <c r="K1949">
        <v>1416339088</v>
      </c>
      <c r="L1949" t="b">
        <v>0</v>
      </c>
      <c r="M1949">
        <v>5</v>
      </c>
      <c r="N1949" t="b">
        <v>0</v>
      </c>
      <c r="O1949" t="s">
        <v>8285</v>
      </c>
      <c r="P1949" t="s">
        <v>8318</v>
      </c>
      <c r="Q1949" t="s">
        <v>8345</v>
      </c>
      <c r="R1949" s="13">
        <f t="shared" si="121"/>
        <v>41961.813518518517</v>
      </c>
      <c r="S1949" s="13">
        <f t="shared" si="122"/>
        <v>41992.813518518517</v>
      </c>
      <c r="T1949">
        <f t="shared" si="123"/>
        <v>2014</v>
      </c>
    </row>
    <row r="1950" spans="1:20" ht="43.2" x14ac:dyDescent="0.3">
      <c r="A1950">
        <v>1431</v>
      </c>
      <c r="B1950" s="3" t="s">
        <v>1432</v>
      </c>
      <c r="C1950" s="3" t="s">
        <v>5541</v>
      </c>
      <c r="D1950" s="6">
        <v>17000</v>
      </c>
      <c r="E1950" s="8">
        <v>5431</v>
      </c>
      <c r="F1950" s="9">
        <f t="shared" si="120"/>
        <v>32</v>
      </c>
      <c r="G1950" t="s">
        <v>8220</v>
      </c>
      <c r="H1950" t="s">
        <v>8223</v>
      </c>
      <c r="I1950" t="s">
        <v>8245</v>
      </c>
      <c r="J1950">
        <v>1448517816</v>
      </c>
      <c r="K1950">
        <v>1445922216</v>
      </c>
      <c r="L1950" t="b">
        <v>0</v>
      </c>
      <c r="M1950">
        <v>47</v>
      </c>
      <c r="N1950" t="b">
        <v>0</v>
      </c>
      <c r="O1950" t="s">
        <v>8285</v>
      </c>
      <c r="P1950" t="s">
        <v>8318</v>
      </c>
      <c r="Q1950" t="s">
        <v>8345</v>
      </c>
      <c r="R1950" s="13">
        <f t="shared" si="121"/>
        <v>42304.210833333331</v>
      </c>
      <c r="S1950" s="13">
        <f t="shared" si="122"/>
        <v>42334.252500000002</v>
      </c>
      <c r="T1950">
        <f t="shared" si="123"/>
        <v>2015</v>
      </c>
    </row>
    <row r="1951" spans="1:20" ht="43.2" x14ac:dyDescent="0.3">
      <c r="A1951">
        <v>1432</v>
      </c>
      <c r="B1951" s="3" t="s">
        <v>1433</v>
      </c>
      <c r="C1951" s="3" t="s">
        <v>5542</v>
      </c>
      <c r="D1951" s="6">
        <v>40000</v>
      </c>
      <c r="E1951" s="8">
        <v>0</v>
      </c>
      <c r="F1951" s="9">
        <f t="shared" si="120"/>
        <v>0</v>
      </c>
      <c r="G1951" t="s">
        <v>8220</v>
      </c>
      <c r="H1951" t="s">
        <v>8223</v>
      </c>
      <c r="I1951" t="s">
        <v>8245</v>
      </c>
      <c r="J1951">
        <v>1437417828</v>
      </c>
      <c r="K1951">
        <v>1434825828</v>
      </c>
      <c r="L1951" t="b">
        <v>0</v>
      </c>
      <c r="M1951">
        <v>0</v>
      </c>
      <c r="N1951" t="b">
        <v>0</v>
      </c>
      <c r="O1951" t="s">
        <v>8285</v>
      </c>
      <c r="P1951" t="s">
        <v>8318</v>
      </c>
      <c r="Q1951" t="s">
        <v>8345</v>
      </c>
      <c r="R1951" s="13">
        <f t="shared" si="121"/>
        <v>42175.780416666668</v>
      </c>
      <c r="S1951" s="13">
        <f t="shared" si="122"/>
        <v>42205.780416666668</v>
      </c>
      <c r="T1951">
        <f t="shared" si="123"/>
        <v>2015</v>
      </c>
    </row>
    <row r="1952" spans="1:20" ht="57.6" x14ac:dyDescent="0.3">
      <c r="A1952">
        <v>1437</v>
      </c>
      <c r="B1952" s="3" t="s">
        <v>1438</v>
      </c>
      <c r="C1952" s="3" t="s">
        <v>5547</v>
      </c>
      <c r="D1952" s="6">
        <v>3000</v>
      </c>
      <c r="E1952" s="8">
        <v>807</v>
      </c>
      <c r="F1952" s="9">
        <f t="shared" si="120"/>
        <v>27</v>
      </c>
      <c r="G1952" t="s">
        <v>8220</v>
      </c>
      <c r="H1952" t="s">
        <v>8223</v>
      </c>
      <c r="I1952" t="s">
        <v>8245</v>
      </c>
      <c r="J1952">
        <v>1405227540</v>
      </c>
      <c r="K1952">
        <v>1402058739</v>
      </c>
      <c r="L1952" t="b">
        <v>0</v>
      </c>
      <c r="M1952">
        <v>22</v>
      </c>
      <c r="N1952" t="b">
        <v>0</v>
      </c>
      <c r="O1952" t="s">
        <v>8285</v>
      </c>
      <c r="P1952" t="s">
        <v>8318</v>
      </c>
      <c r="Q1952" t="s">
        <v>8345</v>
      </c>
      <c r="R1952" s="13">
        <f t="shared" si="121"/>
        <v>41796.531701388885</v>
      </c>
      <c r="S1952" s="13">
        <f t="shared" si="122"/>
        <v>41833.207638888889</v>
      </c>
      <c r="T1952">
        <f t="shared" si="123"/>
        <v>2014</v>
      </c>
    </row>
    <row r="1953" spans="1:20" ht="43.2" x14ac:dyDescent="0.3">
      <c r="A1953">
        <v>1442</v>
      </c>
      <c r="B1953" s="3" t="s">
        <v>1443</v>
      </c>
      <c r="C1953" s="3" t="s">
        <v>5552</v>
      </c>
      <c r="D1953" s="6">
        <v>1500</v>
      </c>
      <c r="E1953" s="8">
        <v>0</v>
      </c>
      <c r="F1953" s="9">
        <f t="shared" si="120"/>
        <v>0</v>
      </c>
      <c r="G1953" t="s">
        <v>8220</v>
      </c>
      <c r="H1953" t="s">
        <v>8223</v>
      </c>
      <c r="I1953" t="s">
        <v>8245</v>
      </c>
      <c r="J1953">
        <v>1464190158</v>
      </c>
      <c r="K1953">
        <v>1461598158</v>
      </c>
      <c r="L1953" t="b">
        <v>0</v>
      </c>
      <c r="M1953">
        <v>0</v>
      </c>
      <c r="N1953" t="b">
        <v>0</v>
      </c>
      <c r="O1953" t="s">
        <v>8285</v>
      </c>
      <c r="P1953" t="s">
        <v>8318</v>
      </c>
      <c r="Q1953" t="s">
        <v>8345</v>
      </c>
      <c r="R1953" s="13">
        <f t="shared" si="121"/>
        <v>42485.64534722222</v>
      </c>
      <c r="S1953" s="13">
        <f t="shared" si="122"/>
        <v>42515.64534722222</v>
      </c>
      <c r="T1953">
        <f t="shared" si="123"/>
        <v>2016</v>
      </c>
    </row>
    <row r="1954" spans="1:20" ht="28.8" x14ac:dyDescent="0.3">
      <c r="A1954">
        <v>1447</v>
      </c>
      <c r="B1954" s="3" t="s">
        <v>1448</v>
      </c>
      <c r="C1954" s="3" t="s">
        <v>5557</v>
      </c>
      <c r="D1954" s="6">
        <v>500000</v>
      </c>
      <c r="E1954" s="8">
        <v>75</v>
      </c>
      <c r="F1954" s="9">
        <f t="shared" si="120"/>
        <v>0</v>
      </c>
      <c r="G1954" t="s">
        <v>8220</v>
      </c>
      <c r="H1954" t="s">
        <v>8223</v>
      </c>
      <c r="I1954" t="s">
        <v>8245</v>
      </c>
      <c r="J1954">
        <v>1467999134</v>
      </c>
      <c r="K1954">
        <v>1465407134</v>
      </c>
      <c r="L1954" t="b">
        <v>0</v>
      </c>
      <c r="M1954">
        <v>3</v>
      </c>
      <c r="N1954" t="b">
        <v>0</v>
      </c>
      <c r="O1954" t="s">
        <v>8285</v>
      </c>
      <c r="P1954" t="s">
        <v>8318</v>
      </c>
      <c r="Q1954" t="s">
        <v>8345</v>
      </c>
      <c r="R1954" s="13">
        <f t="shared" si="121"/>
        <v>42529.730717592596</v>
      </c>
      <c r="S1954" s="13">
        <f t="shared" si="122"/>
        <v>42559.730717592596</v>
      </c>
      <c r="T1954">
        <f t="shared" si="123"/>
        <v>2016</v>
      </c>
    </row>
    <row r="1955" spans="1:20" ht="43.2" x14ac:dyDescent="0.3">
      <c r="A1955">
        <v>1449</v>
      </c>
      <c r="B1955" s="3" t="s">
        <v>1450</v>
      </c>
      <c r="C1955" s="3" t="s">
        <v>5559</v>
      </c>
      <c r="D1955" s="6">
        <v>8888</v>
      </c>
      <c r="E1955" s="8">
        <v>0</v>
      </c>
      <c r="F1955" s="9">
        <f t="shared" si="120"/>
        <v>0</v>
      </c>
      <c r="G1955" t="s">
        <v>8220</v>
      </c>
      <c r="H1955" t="s">
        <v>8223</v>
      </c>
      <c r="I1955" t="s">
        <v>8245</v>
      </c>
      <c r="J1955">
        <v>1431286105</v>
      </c>
      <c r="K1955">
        <v>1427138905</v>
      </c>
      <c r="L1955" t="b">
        <v>0</v>
      </c>
      <c r="M1955">
        <v>0</v>
      </c>
      <c r="N1955" t="b">
        <v>0</v>
      </c>
      <c r="O1955" t="s">
        <v>8285</v>
      </c>
      <c r="P1955" t="s">
        <v>8318</v>
      </c>
      <c r="Q1955" t="s">
        <v>8345</v>
      </c>
      <c r="R1955" s="13">
        <f t="shared" si="121"/>
        <v>42086.811400462961</v>
      </c>
      <c r="S1955" s="13">
        <f t="shared" si="122"/>
        <v>42134.811400462961</v>
      </c>
      <c r="T1955">
        <f t="shared" si="123"/>
        <v>2015</v>
      </c>
    </row>
    <row r="1956" spans="1:20" ht="57.6" x14ac:dyDescent="0.3">
      <c r="A1956">
        <v>1450</v>
      </c>
      <c r="B1956" s="3" t="s">
        <v>1451</v>
      </c>
      <c r="C1956" s="3" t="s">
        <v>5560</v>
      </c>
      <c r="D1956" s="6">
        <v>100000</v>
      </c>
      <c r="E1956" s="8">
        <v>1</v>
      </c>
      <c r="F1956" s="9">
        <f t="shared" si="120"/>
        <v>0</v>
      </c>
      <c r="G1956" t="s">
        <v>8220</v>
      </c>
      <c r="H1956" t="s">
        <v>8223</v>
      </c>
      <c r="I1956" t="s">
        <v>8245</v>
      </c>
      <c r="J1956">
        <v>1455941197</v>
      </c>
      <c r="K1956">
        <v>1453349197</v>
      </c>
      <c r="L1956" t="b">
        <v>0</v>
      </c>
      <c r="M1956">
        <v>1</v>
      </c>
      <c r="N1956" t="b">
        <v>0</v>
      </c>
      <c r="O1956" t="s">
        <v>8285</v>
      </c>
      <c r="P1956" t="s">
        <v>8318</v>
      </c>
      <c r="Q1956" t="s">
        <v>8345</v>
      </c>
      <c r="R1956" s="13">
        <f t="shared" si="121"/>
        <v>42390.171261574069</v>
      </c>
      <c r="S1956" s="13">
        <f t="shared" si="122"/>
        <v>42420.171261574069</v>
      </c>
      <c r="T1956">
        <f t="shared" si="123"/>
        <v>2016</v>
      </c>
    </row>
    <row r="1957" spans="1:20" ht="43.2" x14ac:dyDescent="0.3">
      <c r="A1957">
        <v>1482</v>
      </c>
      <c r="B1957" s="3" t="s">
        <v>1483</v>
      </c>
      <c r="C1957" s="3" t="s">
        <v>5592</v>
      </c>
      <c r="D1957" s="6">
        <v>5000</v>
      </c>
      <c r="E1957" s="8">
        <v>5</v>
      </c>
      <c r="F1957" s="9">
        <f t="shared" si="120"/>
        <v>0</v>
      </c>
      <c r="G1957" t="s">
        <v>8220</v>
      </c>
      <c r="H1957" t="s">
        <v>8223</v>
      </c>
      <c r="I1957" t="s">
        <v>8245</v>
      </c>
      <c r="J1957">
        <v>1347004260</v>
      </c>
      <c r="K1957">
        <v>1345062936</v>
      </c>
      <c r="L1957" t="b">
        <v>0</v>
      </c>
      <c r="M1957">
        <v>1</v>
      </c>
      <c r="N1957" t="b">
        <v>0</v>
      </c>
      <c r="O1957" t="s">
        <v>8273</v>
      </c>
      <c r="P1957" t="s">
        <v>8318</v>
      </c>
      <c r="Q1957" t="s">
        <v>8345</v>
      </c>
      <c r="R1957" s="13">
        <f t="shared" si="121"/>
        <v>41136.85805555556</v>
      </c>
      <c r="S1957" s="13">
        <f t="shared" si="122"/>
        <v>41159.32708333333</v>
      </c>
      <c r="T1957">
        <f t="shared" si="123"/>
        <v>2012</v>
      </c>
    </row>
    <row r="1958" spans="1:20" ht="43.2" x14ac:dyDescent="0.3">
      <c r="A1958">
        <v>1483</v>
      </c>
      <c r="B1958" s="3" t="s">
        <v>1484</v>
      </c>
      <c r="C1958" s="3" t="s">
        <v>5593</v>
      </c>
      <c r="D1958" s="6">
        <v>7000</v>
      </c>
      <c r="E1958" s="8">
        <v>50</v>
      </c>
      <c r="F1958" s="9">
        <f t="shared" si="120"/>
        <v>1</v>
      </c>
      <c r="G1958" t="s">
        <v>8220</v>
      </c>
      <c r="H1958" t="s">
        <v>8223</v>
      </c>
      <c r="I1958" t="s">
        <v>8245</v>
      </c>
      <c r="J1958">
        <v>1469162275</v>
      </c>
      <c r="K1958">
        <v>1467002275</v>
      </c>
      <c r="L1958" t="b">
        <v>0</v>
      </c>
      <c r="M1958">
        <v>2</v>
      </c>
      <c r="N1958" t="b">
        <v>0</v>
      </c>
      <c r="O1958" t="s">
        <v>8273</v>
      </c>
      <c r="P1958" t="s">
        <v>8318</v>
      </c>
      <c r="Q1958" t="s">
        <v>8345</v>
      </c>
      <c r="R1958" s="13">
        <f t="shared" si="121"/>
        <v>42548.192997685182</v>
      </c>
      <c r="S1958" s="13">
        <f t="shared" si="122"/>
        <v>42573.192997685182</v>
      </c>
      <c r="T1958">
        <f t="shared" si="123"/>
        <v>2016</v>
      </c>
    </row>
    <row r="1959" spans="1:20" x14ac:dyDescent="0.3">
      <c r="A1959">
        <v>1484</v>
      </c>
      <c r="B1959" s="3" t="s">
        <v>1485</v>
      </c>
      <c r="C1959" s="3" t="s">
        <v>5594</v>
      </c>
      <c r="D1959" s="6">
        <v>2000</v>
      </c>
      <c r="E1959" s="8">
        <v>0</v>
      </c>
      <c r="F1959" s="9">
        <f t="shared" si="120"/>
        <v>0</v>
      </c>
      <c r="G1959" t="s">
        <v>8220</v>
      </c>
      <c r="H1959" t="s">
        <v>8223</v>
      </c>
      <c r="I1959" t="s">
        <v>8245</v>
      </c>
      <c r="J1959">
        <v>1342882260</v>
      </c>
      <c r="K1959">
        <v>1337834963</v>
      </c>
      <c r="L1959" t="b">
        <v>0</v>
      </c>
      <c r="M1959">
        <v>0</v>
      </c>
      <c r="N1959" t="b">
        <v>0</v>
      </c>
      <c r="O1959" t="s">
        <v>8273</v>
      </c>
      <c r="P1959" t="s">
        <v>8318</v>
      </c>
      <c r="Q1959" t="s">
        <v>8345</v>
      </c>
      <c r="R1959" s="13">
        <f t="shared" si="121"/>
        <v>41053.200960648144</v>
      </c>
      <c r="S1959" s="13">
        <f t="shared" si="122"/>
        <v>41111.618750000001</v>
      </c>
      <c r="T1959">
        <f t="shared" si="123"/>
        <v>2012</v>
      </c>
    </row>
    <row r="1960" spans="1:20" ht="43.2" x14ac:dyDescent="0.3">
      <c r="A1960">
        <v>1485</v>
      </c>
      <c r="B1960" s="3" t="s">
        <v>1486</v>
      </c>
      <c r="C1960" s="3" t="s">
        <v>5595</v>
      </c>
      <c r="D1960" s="6">
        <v>6700</v>
      </c>
      <c r="E1960" s="8">
        <v>150</v>
      </c>
      <c r="F1960" s="9">
        <f t="shared" si="120"/>
        <v>2</v>
      </c>
      <c r="G1960" t="s">
        <v>8220</v>
      </c>
      <c r="H1960" t="s">
        <v>8223</v>
      </c>
      <c r="I1960" t="s">
        <v>8245</v>
      </c>
      <c r="J1960">
        <v>1434827173</v>
      </c>
      <c r="K1960">
        <v>1430939173</v>
      </c>
      <c r="L1960" t="b">
        <v>0</v>
      </c>
      <c r="M1960">
        <v>3</v>
      </c>
      <c r="N1960" t="b">
        <v>0</v>
      </c>
      <c r="O1960" t="s">
        <v>8273</v>
      </c>
      <c r="P1960" t="s">
        <v>8318</v>
      </c>
      <c r="Q1960" t="s">
        <v>8345</v>
      </c>
      <c r="R1960" s="13">
        <f t="shared" si="121"/>
        <v>42130.795983796299</v>
      </c>
      <c r="S1960" s="13">
        <f t="shared" si="122"/>
        <v>42175.795983796299</v>
      </c>
      <c r="T1960">
        <f t="shared" si="123"/>
        <v>2015</v>
      </c>
    </row>
    <row r="1961" spans="1:20" ht="57.6" x14ac:dyDescent="0.3">
      <c r="A1961">
        <v>1486</v>
      </c>
      <c r="B1961" s="3" t="s">
        <v>1487</v>
      </c>
      <c r="C1961" s="3" t="s">
        <v>5596</v>
      </c>
      <c r="D1961" s="6">
        <v>20000</v>
      </c>
      <c r="E1961" s="8">
        <v>48</v>
      </c>
      <c r="F1961" s="9">
        <f t="shared" si="120"/>
        <v>0</v>
      </c>
      <c r="G1961" t="s">
        <v>8220</v>
      </c>
      <c r="H1961" t="s">
        <v>8223</v>
      </c>
      <c r="I1961" t="s">
        <v>8245</v>
      </c>
      <c r="J1961">
        <v>1425009761</v>
      </c>
      <c r="K1961">
        <v>1422417761</v>
      </c>
      <c r="L1961" t="b">
        <v>0</v>
      </c>
      <c r="M1961">
        <v>3</v>
      </c>
      <c r="N1961" t="b">
        <v>0</v>
      </c>
      <c r="O1961" t="s">
        <v>8273</v>
      </c>
      <c r="P1961" t="s">
        <v>8318</v>
      </c>
      <c r="Q1961" t="s">
        <v>8345</v>
      </c>
      <c r="R1961" s="13">
        <f t="shared" si="121"/>
        <v>42032.168530092589</v>
      </c>
      <c r="S1961" s="13">
        <f t="shared" si="122"/>
        <v>42062.168530092589</v>
      </c>
      <c r="T1961">
        <f t="shared" si="123"/>
        <v>2015</v>
      </c>
    </row>
    <row r="1962" spans="1:20" ht="43.2" x14ac:dyDescent="0.3">
      <c r="A1962">
        <v>1487</v>
      </c>
      <c r="B1962" s="3" t="s">
        <v>1488</v>
      </c>
      <c r="C1962" s="3" t="s">
        <v>5597</v>
      </c>
      <c r="D1962" s="6">
        <v>10000</v>
      </c>
      <c r="E1962" s="8">
        <v>0</v>
      </c>
      <c r="F1962" s="9">
        <f t="shared" si="120"/>
        <v>0</v>
      </c>
      <c r="G1962" t="s">
        <v>8220</v>
      </c>
      <c r="H1962" t="s">
        <v>8223</v>
      </c>
      <c r="I1962" t="s">
        <v>8245</v>
      </c>
      <c r="J1962">
        <v>1470175271</v>
      </c>
      <c r="K1962">
        <v>1467583271</v>
      </c>
      <c r="L1962" t="b">
        <v>0</v>
      </c>
      <c r="M1962">
        <v>0</v>
      </c>
      <c r="N1962" t="b">
        <v>0</v>
      </c>
      <c r="O1962" t="s">
        <v>8273</v>
      </c>
      <c r="P1962" t="s">
        <v>8318</v>
      </c>
      <c r="Q1962" t="s">
        <v>8345</v>
      </c>
      <c r="R1962" s="13">
        <f t="shared" si="121"/>
        <v>42554.917488425926</v>
      </c>
      <c r="S1962" s="13">
        <f t="shared" si="122"/>
        <v>42584.917488425926</v>
      </c>
      <c r="T1962">
        <f t="shared" si="123"/>
        <v>2016</v>
      </c>
    </row>
    <row r="1963" spans="1:20" ht="43.2" x14ac:dyDescent="0.3">
      <c r="A1963">
        <v>1489</v>
      </c>
      <c r="B1963" s="3" t="s">
        <v>1490</v>
      </c>
      <c r="C1963" s="3" t="s">
        <v>5599</v>
      </c>
      <c r="D1963" s="6">
        <v>5000</v>
      </c>
      <c r="E1963" s="8">
        <v>0</v>
      </c>
      <c r="F1963" s="9">
        <f t="shared" si="120"/>
        <v>0</v>
      </c>
      <c r="G1963" t="s">
        <v>8220</v>
      </c>
      <c r="H1963" t="s">
        <v>8223</v>
      </c>
      <c r="I1963" t="s">
        <v>8245</v>
      </c>
      <c r="J1963">
        <v>1352994052</v>
      </c>
      <c r="K1963">
        <v>1350398452</v>
      </c>
      <c r="L1963" t="b">
        <v>0</v>
      </c>
      <c r="M1963">
        <v>0</v>
      </c>
      <c r="N1963" t="b">
        <v>0</v>
      </c>
      <c r="O1963" t="s">
        <v>8273</v>
      </c>
      <c r="P1963" t="s">
        <v>8318</v>
      </c>
      <c r="Q1963" t="s">
        <v>8345</v>
      </c>
      <c r="R1963" s="13">
        <f t="shared" si="121"/>
        <v>41198.611712962964</v>
      </c>
      <c r="S1963" s="13">
        <f t="shared" si="122"/>
        <v>41228.653379629628</v>
      </c>
      <c r="T1963">
        <f t="shared" si="123"/>
        <v>2012</v>
      </c>
    </row>
    <row r="1964" spans="1:20" ht="43.2" x14ac:dyDescent="0.3">
      <c r="A1964">
        <v>1490</v>
      </c>
      <c r="B1964" s="3" t="s">
        <v>1491</v>
      </c>
      <c r="C1964" s="3" t="s">
        <v>5600</v>
      </c>
      <c r="D1964" s="6">
        <v>2900</v>
      </c>
      <c r="E1964" s="8">
        <v>895</v>
      </c>
      <c r="F1964" s="9">
        <f t="shared" si="120"/>
        <v>31</v>
      </c>
      <c r="G1964" t="s">
        <v>8220</v>
      </c>
      <c r="H1964" t="s">
        <v>8223</v>
      </c>
      <c r="I1964" t="s">
        <v>8245</v>
      </c>
      <c r="J1964">
        <v>1380720474</v>
      </c>
      <c r="K1964">
        <v>1378214874</v>
      </c>
      <c r="L1964" t="b">
        <v>0</v>
      </c>
      <c r="M1964">
        <v>19</v>
      </c>
      <c r="N1964" t="b">
        <v>0</v>
      </c>
      <c r="O1964" t="s">
        <v>8273</v>
      </c>
      <c r="P1964" t="s">
        <v>8318</v>
      </c>
      <c r="Q1964" t="s">
        <v>8345</v>
      </c>
      <c r="R1964" s="13">
        <f t="shared" si="121"/>
        <v>41520.561041666668</v>
      </c>
      <c r="S1964" s="13">
        <f t="shared" si="122"/>
        <v>41549.561041666668</v>
      </c>
      <c r="T1964">
        <f t="shared" si="123"/>
        <v>2013</v>
      </c>
    </row>
    <row r="1965" spans="1:20" ht="43.2" x14ac:dyDescent="0.3">
      <c r="A1965">
        <v>1491</v>
      </c>
      <c r="B1965" s="3" t="s">
        <v>1492</v>
      </c>
      <c r="C1965" s="3" t="s">
        <v>5601</v>
      </c>
      <c r="D1965" s="6">
        <v>1200</v>
      </c>
      <c r="E1965" s="8">
        <v>100</v>
      </c>
      <c r="F1965" s="9">
        <f t="shared" si="120"/>
        <v>8</v>
      </c>
      <c r="G1965" t="s">
        <v>8220</v>
      </c>
      <c r="H1965" t="s">
        <v>8223</v>
      </c>
      <c r="I1965" t="s">
        <v>8245</v>
      </c>
      <c r="J1965">
        <v>1424014680</v>
      </c>
      <c r="K1965">
        <v>1418922443</v>
      </c>
      <c r="L1965" t="b">
        <v>0</v>
      </c>
      <c r="M1965">
        <v>1</v>
      </c>
      <c r="N1965" t="b">
        <v>0</v>
      </c>
      <c r="O1965" t="s">
        <v>8273</v>
      </c>
      <c r="P1965" t="s">
        <v>8318</v>
      </c>
      <c r="Q1965" t="s">
        <v>8345</v>
      </c>
      <c r="R1965" s="13">
        <f t="shared" si="121"/>
        <v>41991.713460648149</v>
      </c>
      <c r="S1965" s="13">
        <f t="shared" si="122"/>
        <v>42050.651388888888</v>
      </c>
      <c r="T1965">
        <f t="shared" si="123"/>
        <v>2014</v>
      </c>
    </row>
    <row r="1966" spans="1:20" ht="57.6" x14ac:dyDescent="0.3">
      <c r="A1966">
        <v>1492</v>
      </c>
      <c r="B1966" s="3" t="s">
        <v>1493</v>
      </c>
      <c r="C1966" s="3" t="s">
        <v>5602</v>
      </c>
      <c r="D1966" s="6">
        <v>4000</v>
      </c>
      <c r="E1966" s="8">
        <v>30</v>
      </c>
      <c r="F1966" s="9">
        <f t="shared" si="120"/>
        <v>1</v>
      </c>
      <c r="G1966" t="s">
        <v>8220</v>
      </c>
      <c r="H1966" t="s">
        <v>8223</v>
      </c>
      <c r="I1966" t="s">
        <v>8245</v>
      </c>
      <c r="J1966">
        <v>1308431646</v>
      </c>
      <c r="K1966">
        <v>1305839646</v>
      </c>
      <c r="L1966" t="b">
        <v>0</v>
      </c>
      <c r="M1966">
        <v>2</v>
      </c>
      <c r="N1966" t="b">
        <v>0</v>
      </c>
      <c r="O1966" t="s">
        <v>8273</v>
      </c>
      <c r="P1966" t="s">
        <v>8318</v>
      </c>
      <c r="Q1966" t="s">
        <v>8345</v>
      </c>
      <c r="R1966" s="13">
        <f t="shared" si="121"/>
        <v>40682.884791666671</v>
      </c>
      <c r="S1966" s="13">
        <f t="shared" si="122"/>
        <v>40712.884791666671</v>
      </c>
      <c r="T1966">
        <f t="shared" si="123"/>
        <v>2011</v>
      </c>
    </row>
    <row r="1967" spans="1:20" ht="28.8" x14ac:dyDescent="0.3">
      <c r="A1967">
        <v>1493</v>
      </c>
      <c r="B1967" s="3" t="s">
        <v>1494</v>
      </c>
      <c r="C1967" s="3" t="s">
        <v>5603</v>
      </c>
      <c r="D1967" s="6">
        <v>2400</v>
      </c>
      <c r="E1967" s="8">
        <v>0</v>
      </c>
      <c r="F1967" s="9">
        <f t="shared" si="120"/>
        <v>0</v>
      </c>
      <c r="G1967" t="s">
        <v>8220</v>
      </c>
      <c r="H1967" t="s">
        <v>8223</v>
      </c>
      <c r="I1967" t="s">
        <v>8245</v>
      </c>
      <c r="J1967">
        <v>1371415675</v>
      </c>
      <c r="K1967">
        <v>1368823675</v>
      </c>
      <c r="L1967" t="b">
        <v>0</v>
      </c>
      <c r="M1967">
        <v>0</v>
      </c>
      <c r="N1967" t="b">
        <v>0</v>
      </c>
      <c r="O1967" t="s">
        <v>8273</v>
      </c>
      <c r="P1967" t="s">
        <v>8318</v>
      </c>
      <c r="Q1967" t="s">
        <v>8345</v>
      </c>
      <c r="R1967" s="13">
        <f t="shared" si="121"/>
        <v>41411.866608796299</v>
      </c>
      <c r="S1967" s="13">
        <f t="shared" si="122"/>
        <v>41441.866608796299</v>
      </c>
      <c r="T1967">
        <f t="shared" si="123"/>
        <v>2013</v>
      </c>
    </row>
    <row r="1968" spans="1:20" ht="43.2" x14ac:dyDescent="0.3">
      <c r="A1968">
        <v>1494</v>
      </c>
      <c r="B1968" s="3" t="s">
        <v>1495</v>
      </c>
      <c r="C1968" s="3" t="s">
        <v>5604</v>
      </c>
      <c r="D1968" s="6">
        <v>5000</v>
      </c>
      <c r="E1968" s="8">
        <v>445</v>
      </c>
      <c r="F1968" s="9">
        <f t="shared" si="120"/>
        <v>9</v>
      </c>
      <c r="G1968" t="s">
        <v>8220</v>
      </c>
      <c r="H1968" t="s">
        <v>8223</v>
      </c>
      <c r="I1968" t="s">
        <v>8245</v>
      </c>
      <c r="J1968">
        <v>1428075480</v>
      </c>
      <c r="K1968">
        <v>1425489613</v>
      </c>
      <c r="L1968" t="b">
        <v>0</v>
      </c>
      <c r="M1968">
        <v>11</v>
      </c>
      <c r="N1968" t="b">
        <v>0</v>
      </c>
      <c r="O1968" t="s">
        <v>8273</v>
      </c>
      <c r="P1968" t="s">
        <v>8318</v>
      </c>
      <c r="Q1968" t="s">
        <v>8345</v>
      </c>
      <c r="R1968" s="13">
        <f t="shared" si="121"/>
        <v>42067.722372685181</v>
      </c>
      <c r="S1968" s="13">
        <f t="shared" si="122"/>
        <v>42097.651388888888</v>
      </c>
      <c r="T1968">
        <f t="shared" si="123"/>
        <v>2015</v>
      </c>
    </row>
    <row r="1969" spans="1:20" ht="28.8" x14ac:dyDescent="0.3">
      <c r="A1969">
        <v>1495</v>
      </c>
      <c r="B1969" s="3" t="s">
        <v>1496</v>
      </c>
      <c r="C1969" s="3" t="s">
        <v>5605</v>
      </c>
      <c r="D1969" s="6">
        <v>2000</v>
      </c>
      <c r="E1969" s="8">
        <v>0</v>
      </c>
      <c r="F1969" s="9">
        <f t="shared" si="120"/>
        <v>0</v>
      </c>
      <c r="G1969" t="s">
        <v>8220</v>
      </c>
      <c r="H1969" t="s">
        <v>8223</v>
      </c>
      <c r="I1969" t="s">
        <v>8245</v>
      </c>
      <c r="J1969">
        <v>1314471431</v>
      </c>
      <c r="K1969">
        <v>1311879431</v>
      </c>
      <c r="L1969" t="b">
        <v>0</v>
      </c>
      <c r="M1969">
        <v>0</v>
      </c>
      <c r="N1969" t="b">
        <v>0</v>
      </c>
      <c r="O1969" t="s">
        <v>8273</v>
      </c>
      <c r="P1969" t="s">
        <v>8318</v>
      </c>
      <c r="Q1969" t="s">
        <v>8345</v>
      </c>
      <c r="R1969" s="13">
        <f t="shared" si="121"/>
        <v>40752.789710648147</v>
      </c>
      <c r="S1969" s="13">
        <f t="shared" si="122"/>
        <v>40782.789710648147</v>
      </c>
      <c r="T1969">
        <f t="shared" si="123"/>
        <v>2011</v>
      </c>
    </row>
    <row r="1970" spans="1:20" ht="43.2" x14ac:dyDescent="0.3">
      <c r="A1970">
        <v>1496</v>
      </c>
      <c r="B1970" s="3" t="s">
        <v>1497</v>
      </c>
      <c r="C1970" s="3" t="s">
        <v>5606</v>
      </c>
      <c r="D1970" s="6">
        <v>1500</v>
      </c>
      <c r="E1970" s="8">
        <v>0</v>
      </c>
      <c r="F1970" s="9">
        <f t="shared" si="120"/>
        <v>0</v>
      </c>
      <c r="G1970" t="s">
        <v>8220</v>
      </c>
      <c r="H1970" t="s">
        <v>8223</v>
      </c>
      <c r="I1970" t="s">
        <v>8245</v>
      </c>
      <c r="J1970">
        <v>1410866659</v>
      </c>
      <c r="K1970">
        <v>1405682659</v>
      </c>
      <c r="L1970" t="b">
        <v>0</v>
      </c>
      <c r="M1970">
        <v>0</v>
      </c>
      <c r="N1970" t="b">
        <v>0</v>
      </c>
      <c r="O1970" t="s">
        <v>8273</v>
      </c>
      <c r="P1970" t="s">
        <v>8318</v>
      </c>
      <c r="Q1970" t="s">
        <v>8345</v>
      </c>
      <c r="R1970" s="13">
        <f t="shared" si="121"/>
        <v>41838.475219907406</v>
      </c>
      <c r="S1970" s="13">
        <f t="shared" si="122"/>
        <v>41898.475219907406</v>
      </c>
      <c r="T1970">
        <f t="shared" si="123"/>
        <v>2014</v>
      </c>
    </row>
    <row r="1971" spans="1:20" ht="43.2" x14ac:dyDescent="0.3">
      <c r="A1971">
        <v>1497</v>
      </c>
      <c r="B1971" s="3" t="s">
        <v>1498</v>
      </c>
      <c r="C1971" s="3" t="s">
        <v>5607</v>
      </c>
      <c r="D1971" s="6">
        <v>15000</v>
      </c>
      <c r="E1971" s="8">
        <v>1</v>
      </c>
      <c r="F1971" s="9">
        <f t="shared" si="120"/>
        <v>0</v>
      </c>
      <c r="G1971" t="s">
        <v>8220</v>
      </c>
      <c r="H1971" t="s">
        <v>8223</v>
      </c>
      <c r="I1971" t="s">
        <v>8245</v>
      </c>
      <c r="J1971">
        <v>1375299780</v>
      </c>
      <c r="K1971">
        <v>1371655522</v>
      </c>
      <c r="L1971" t="b">
        <v>0</v>
      </c>
      <c r="M1971">
        <v>1</v>
      </c>
      <c r="N1971" t="b">
        <v>0</v>
      </c>
      <c r="O1971" t="s">
        <v>8273</v>
      </c>
      <c r="P1971" t="s">
        <v>8318</v>
      </c>
      <c r="Q1971" t="s">
        <v>8345</v>
      </c>
      <c r="R1971" s="13">
        <f t="shared" si="121"/>
        <v>41444.64261574074</v>
      </c>
      <c r="S1971" s="13">
        <f t="shared" si="122"/>
        <v>41486.821527777778</v>
      </c>
      <c r="T1971">
        <f t="shared" si="123"/>
        <v>2013</v>
      </c>
    </row>
    <row r="1972" spans="1:20" ht="43.2" x14ac:dyDescent="0.3">
      <c r="A1972">
        <v>1498</v>
      </c>
      <c r="B1972" s="3" t="s">
        <v>1499</v>
      </c>
      <c r="C1972" s="3" t="s">
        <v>5608</v>
      </c>
      <c r="D1972" s="6">
        <v>3000</v>
      </c>
      <c r="E1972" s="8">
        <v>57</v>
      </c>
      <c r="F1972" s="9">
        <f t="shared" si="120"/>
        <v>2</v>
      </c>
      <c r="G1972" t="s">
        <v>8220</v>
      </c>
      <c r="H1972" t="s">
        <v>8223</v>
      </c>
      <c r="I1972" t="s">
        <v>8245</v>
      </c>
      <c r="J1972">
        <v>1409787378</v>
      </c>
      <c r="K1972">
        <v>1405899378</v>
      </c>
      <c r="L1972" t="b">
        <v>0</v>
      </c>
      <c r="M1972">
        <v>3</v>
      </c>
      <c r="N1972" t="b">
        <v>0</v>
      </c>
      <c r="O1972" t="s">
        <v>8273</v>
      </c>
      <c r="P1972" t="s">
        <v>8318</v>
      </c>
      <c r="Q1972" t="s">
        <v>8345</v>
      </c>
      <c r="R1972" s="13">
        <f t="shared" si="121"/>
        <v>41840.983541666668</v>
      </c>
      <c r="S1972" s="13">
        <f t="shared" si="122"/>
        <v>41885.983541666668</v>
      </c>
      <c r="T1972">
        <f t="shared" si="123"/>
        <v>2014</v>
      </c>
    </row>
    <row r="1973" spans="1:20" ht="43.2" x14ac:dyDescent="0.3">
      <c r="A1973">
        <v>1499</v>
      </c>
      <c r="B1973" s="3" t="s">
        <v>1500</v>
      </c>
      <c r="C1973" s="3" t="s">
        <v>5609</v>
      </c>
      <c r="D1973" s="6">
        <v>2000</v>
      </c>
      <c r="E1973" s="8">
        <v>5</v>
      </c>
      <c r="F1973" s="9">
        <f t="shared" si="120"/>
        <v>0</v>
      </c>
      <c r="G1973" t="s">
        <v>8220</v>
      </c>
      <c r="H1973" t="s">
        <v>8223</v>
      </c>
      <c r="I1973" t="s">
        <v>8245</v>
      </c>
      <c r="J1973">
        <v>1470355833</v>
      </c>
      <c r="K1973">
        <v>1465171833</v>
      </c>
      <c r="L1973" t="b">
        <v>0</v>
      </c>
      <c r="M1973">
        <v>1</v>
      </c>
      <c r="N1973" t="b">
        <v>0</v>
      </c>
      <c r="O1973" t="s">
        <v>8273</v>
      </c>
      <c r="P1973" t="s">
        <v>8318</v>
      </c>
      <c r="Q1973" t="s">
        <v>8345</v>
      </c>
      <c r="R1973" s="13">
        <f t="shared" si="121"/>
        <v>42527.007326388892</v>
      </c>
      <c r="S1973" s="13">
        <f t="shared" si="122"/>
        <v>42587.007326388892</v>
      </c>
      <c r="T1973">
        <f t="shared" si="123"/>
        <v>2016</v>
      </c>
    </row>
    <row r="1974" spans="1:20" ht="43.2" x14ac:dyDescent="0.3">
      <c r="A1974">
        <v>1500</v>
      </c>
      <c r="B1974" s="3" t="s">
        <v>1501</v>
      </c>
      <c r="C1974" s="3" t="s">
        <v>5610</v>
      </c>
      <c r="D1974" s="6">
        <v>2800</v>
      </c>
      <c r="E1974" s="8">
        <v>701</v>
      </c>
      <c r="F1974" s="9">
        <f t="shared" si="120"/>
        <v>25</v>
      </c>
      <c r="G1974" t="s">
        <v>8220</v>
      </c>
      <c r="H1974" t="s">
        <v>8223</v>
      </c>
      <c r="I1974" t="s">
        <v>8245</v>
      </c>
      <c r="J1974">
        <v>1367444557</v>
      </c>
      <c r="K1974">
        <v>1364852557</v>
      </c>
      <c r="L1974" t="b">
        <v>0</v>
      </c>
      <c r="M1974">
        <v>15</v>
      </c>
      <c r="N1974" t="b">
        <v>0</v>
      </c>
      <c r="O1974" t="s">
        <v>8273</v>
      </c>
      <c r="P1974" t="s">
        <v>8318</v>
      </c>
      <c r="Q1974" t="s">
        <v>8345</v>
      </c>
      <c r="R1974" s="13">
        <f t="shared" si="121"/>
        <v>41365.904594907406</v>
      </c>
      <c r="S1974" s="13">
        <f t="shared" si="122"/>
        <v>41395.904594907406</v>
      </c>
      <c r="T1974">
        <f t="shared" si="123"/>
        <v>2013</v>
      </c>
    </row>
    <row r="1975" spans="1:20" ht="43.2" x14ac:dyDescent="0.3">
      <c r="A1975">
        <v>1541</v>
      </c>
      <c r="B1975" s="3" t="s">
        <v>1542</v>
      </c>
      <c r="C1975" s="3" t="s">
        <v>5651</v>
      </c>
      <c r="D1975" s="6">
        <v>18000</v>
      </c>
      <c r="E1975" s="8">
        <v>6</v>
      </c>
      <c r="F1975" s="9">
        <f t="shared" si="120"/>
        <v>0</v>
      </c>
      <c r="G1975" t="s">
        <v>8220</v>
      </c>
      <c r="H1975" t="s">
        <v>8223</v>
      </c>
      <c r="I1975" t="s">
        <v>8245</v>
      </c>
      <c r="J1975">
        <v>1420045538</v>
      </c>
      <c r="K1975">
        <v>1417453538</v>
      </c>
      <c r="L1975" t="b">
        <v>0</v>
      </c>
      <c r="M1975">
        <v>2</v>
      </c>
      <c r="N1975" t="b">
        <v>0</v>
      </c>
      <c r="O1975" t="s">
        <v>8287</v>
      </c>
      <c r="P1975" t="s">
        <v>8334</v>
      </c>
      <c r="Q1975" t="s">
        <v>8345</v>
      </c>
      <c r="R1975" s="13">
        <f t="shared" si="121"/>
        <v>41974.712245370371</v>
      </c>
      <c r="S1975" s="13">
        <f t="shared" si="122"/>
        <v>42004.712245370371</v>
      </c>
      <c r="T1975">
        <f t="shared" si="123"/>
        <v>2014</v>
      </c>
    </row>
    <row r="1976" spans="1:20" ht="43.2" x14ac:dyDescent="0.3">
      <c r="A1976">
        <v>1543</v>
      </c>
      <c r="B1976" s="3" t="s">
        <v>1544</v>
      </c>
      <c r="C1976" s="3" t="s">
        <v>5653</v>
      </c>
      <c r="D1976" s="6">
        <v>2250</v>
      </c>
      <c r="E1976" s="8">
        <v>10</v>
      </c>
      <c r="F1976" s="9">
        <f t="shared" si="120"/>
        <v>0</v>
      </c>
      <c r="G1976" t="s">
        <v>8220</v>
      </c>
      <c r="H1976" t="s">
        <v>8223</v>
      </c>
      <c r="I1976" t="s">
        <v>8245</v>
      </c>
      <c r="J1976">
        <v>1416662034</v>
      </c>
      <c r="K1976">
        <v>1414066434</v>
      </c>
      <c r="L1976" t="b">
        <v>0</v>
      </c>
      <c r="M1976">
        <v>1</v>
      </c>
      <c r="N1976" t="b">
        <v>0</v>
      </c>
      <c r="O1976" t="s">
        <v>8287</v>
      </c>
      <c r="P1976" t="s">
        <v>8334</v>
      </c>
      <c r="Q1976" t="s">
        <v>8345</v>
      </c>
      <c r="R1976" s="13">
        <f t="shared" si="121"/>
        <v>41935.509652777779</v>
      </c>
      <c r="S1976" s="13">
        <f t="shared" si="122"/>
        <v>41965.551319444443</v>
      </c>
      <c r="T1976">
        <f t="shared" si="123"/>
        <v>2014</v>
      </c>
    </row>
    <row r="1977" spans="1:20" ht="43.2" x14ac:dyDescent="0.3">
      <c r="A1977">
        <v>1544</v>
      </c>
      <c r="B1977" s="3" t="s">
        <v>1545</v>
      </c>
      <c r="C1977" s="3" t="s">
        <v>5654</v>
      </c>
      <c r="D1977" s="6">
        <v>1000</v>
      </c>
      <c r="E1977" s="8">
        <v>0</v>
      </c>
      <c r="F1977" s="9">
        <f t="shared" si="120"/>
        <v>0</v>
      </c>
      <c r="G1977" t="s">
        <v>8220</v>
      </c>
      <c r="H1977" t="s">
        <v>8223</v>
      </c>
      <c r="I1977" t="s">
        <v>8245</v>
      </c>
      <c r="J1977">
        <v>1427847480</v>
      </c>
      <c r="K1977">
        <v>1424222024</v>
      </c>
      <c r="L1977" t="b">
        <v>0</v>
      </c>
      <c r="M1977">
        <v>0</v>
      </c>
      <c r="N1977" t="b">
        <v>0</v>
      </c>
      <c r="O1977" t="s">
        <v>8287</v>
      </c>
      <c r="P1977" t="s">
        <v>8334</v>
      </c>
      <c r="Q1977" t="s">
        <v>8345</v>
      </c>
      <c r="R1977" s="13">
        <f t="shared" si="121"/>
        <v>42053.051203703704</v>
      </c>
      <c r="S1977" s="13">
        <f t="shared" si="122"/>
        <v>42095.012499999997</v>
      </c>
      <c r="T1977">
        <f t="shared" si="123"/>
        <v>2015</v>
      </c>
    </row>
    <row r="1978" spans="1:20" ht="43.2" x14ac:dyDescent="0.3">
      <c r="A1978">
        <v>1545</v>
      </c>
      <c r="B1978" s="3" t="s">
        <v>1546</v>
      </c>
      <c r="C1978" s="3" t="s">
        <v>5655</v>
      </c>
      <c r="D1978" s="6">
        <v>3000</v>
      </c>
      <c r="E1978" s="8">
        <v>1</v>
      </c>
      <c r="F1978" s="9">
        <f t="shared" si="120"/>
        <v>0</v>
      </c>
      <c r="G1978" t="s">
        <v>8220</v>
      </c>
      <c r="H1978" t="s">
        <v>8223</v>
      </c>
      <c r="I1978" t="s">
        <v>8245</v>
      </c>
      <c r="J1978">
        <v>1425330960</v>
      </c>
      <c r="K1978">
        <v>1422393234</v>
      </c>
      <c r="L1978" t="b">
        <v>0</v>
      </c>
      <c r="M1978">
        <v>1</v>
      </c>
      <c r="N1978" t="b">
        <v>0</v>
      </c>
      <c r="O1978" t="s">
        <v>8287</v>
      </c>
      <c r="P1978" t="s">
        <v>8334</v>
      </c>
      <c r="Q1978" t="s">
        <v>8345</v>
      </c>
      <c r="R1978" s="13">
        <f t="shared" si="121"/>
        <v>42031.884652777779</v>
      </c>
      <c r="S1978" s="13">
        <f t="shared" si="122"/>
        <v>42065.886111111111</v>
      </c>
      <c r="T1978">
        <f t="shared" si="123"/>
        <v>2015</v>
      </c>
    </row>
    <row r="1979" spans="1:20" ht="43.2" x14ac:dyDescent="0.3">
      <c r="A1979">
        <v>1547</v>
      </c>
      <c r="B1979" s="3" t="s">
        <v>1548</v>
      </c>
      <c r="C1979" s="3" t="s">
        <v>5657</v>
      </c>
      <c r="D1979" s="6">
        <v>20</v>
      </c>
      <c r="E1979" s="8">
        <v>0</v>
      </c>
      <c r="F1979" s="9">
        <f t="shared" si="120"/>
        <v>0</v>
      </c>
      <c r="G1979" t="s">
        <v>8220</v>
      </c>
      <c r="H1979" t="s">
        <v>8223</v>
      </c>
      <c r="I1979" t="s">
        <v>8245</v>
      </c>
      <c r="J1979">
        <v>1487844882</v>
      </c>
      <c r="K1979">
        <v>1487240082</v>
      </c>
      <c r="L1979" t="b">
        <v>0</v>
      </c>
      <c r="M1979">
        <v>0</v>
      </c>
      <c r="N1979" t="b">
        <v>0</v>
      </c>
      <c r="O1979" t="s">
        <v>8287</v>
      </c>
      <c r="P1979" t="s">
        <v>8334</v>
      </c>
      <c r="Q1979" t="s">
        <v>8345</v>
      </c>
      <c r="R1979" s="13">
        <f t="shared" si="121"/>
        <v>42782.426875000005</v>
      </c>
      <c r="S1979" s="13">
        <f t="shared" si="122"/>
        <v>42789.426875000005</v>
      </c>
      <c r="T1979">
        <f t="shared" si="123"/>
        <v>2017</v>
      </c>
    </row>
    <row r="1980" spans="1:20" ht="28.8" x14ac:dyDescent="0.3">
      <c r="A1980">
        <v>1548</v>
      </c>
      <c r="B1980" s="3" t="s">
        <v>1549</v>
      </c>
      <c r="C1980" s="3" t="s">
        <v>5658</v>
      </c>
      <c r="D1980" s="6">
        <v>700</v>
      </c>
      <c r="E1980" s="8">
        <v>60</v>
      </c>
      <c r="F1980" s="9">
        <f t="shared" si="120"/>
        <v>9</v>
      </c>
      <c r="G1980" t="s">
        <v>8220</v>
      </c>
      <c r="H1980" t="s">
        <v>8223</v>
      </c>
      <c r="I1980" t="s">
        <v>8245</v>
      </c>
      <c r="J1980">
        <v>1447020620</v>
      </c>
      <c r="K1980">
        <v>1444425020</v>
      </c>
      <c r="L1980" t="b">
        <v>0</v>
      </c>
      <c r="M1980">
        <v>1</v>
      </c>
      <c r="N1980" t="b">
        <v>0</v>
      </c>
      <c r="O1980" t="s">
        <v>8287</v>
      </c>
      <c r="P1980" t="s">
        <v>8334</v>
      </c>
      <c r="Q1980" t="s">
        <v>8345</v>
      </c>
      <c r="R1980" s="13">
        <f t="shared" si="121"/>
        <v>42286.88217592593</v>
      </c>
      <c r="S1980" s="13">
        <f t="shared" si="122"/>
        <v>42316.923842592587</v>
      </c>
      <c r="T1980">
        <f t="shared" si="123"/>
        <v>2015</v>
      </c>
    </row>
    <row r="1981" spans="1:20" ht="43.2" x14ac:dyDescent="0.3">
      <c r="A1981">
        <v>1549</v>
      </c>
      <c r="B1981" s="3" t="s">
        <v>1550</v>
      </c>
      <c r="C1981" s="3" t="s">
        <v>5659</v>
      </c>
      <c r="D1981" s="6">
        <v>500</v>
      </c>
      <c r="E1981" s="8">
        <v>170</v>
      </c>
      <c r="F1981" s="9">
        <f t="shared" si="120"/>
        <v>34</v>
      </c>
      <c r="G1981" t="s">
        <v>8220</v>
      </c>
      <c r="H1981" t="s">
        <v>8223</v>
      </c>
      <c r="I1981" t="s">
        <v>8245</v>
      </c>
      <c r="J1981">
        <v>1446524159</v>
      </c>
      <c r="K1981">
        <v>1443928559</v>
      </c>
      <c r="L1981" t="b">
        <v>0</v>
      </c>
      <c r="M1981">
        <v>6</v>
      </c>
      <c r="N1981" t="b">
        <v>0</v>
      </c>
      <c r="O1981" t="s">
        <v>8287</v>
      </c>
      <c r="P1981" t="s">
        <v>8334</v>
      </c>
      <c r="Q1981" t="s">
        <v>8345</v>
      </c>
      <c r="R1981" s="13">
        <f t="shared" si="121"/>
        <v>42281.136099537034</v>
      </c>
      <c r="S1981" s="13">
        <f t="shared" si="122"/>
        <v>42311.177766203706</v>
      </c>
      <c r="T1981">
        <f t="shared" si="123"/>
        <v>2015</v>
      </c>
    </row>
    <row r="1982" spans="1:20" ht="43.2" x14ac:dyDescent="0.3">
      <c r="A1982">
        <v>1551</v>
      </c>
      <c r="B1982" s="3" t="s">
        <v>1552</v>
      </c>
      <c r="C1982" s="3" t="s">
        <v>5661</v>
      </c>
      <c r="D1982" s="6">
        <v>3500</v>
      </c>
      <c r="E1982" s="8">
        <v>0</v>
      </c>
      <c r="F1982" s="9">
        <f t="shared" ref="F1982:F2045" si="124">ROUND(E1982/D1982*100,0)</f>
        <v>0</v>
      </c>
      <c r="G1982" t="s">
        <v>8220</v>
      </c>
      <c r="H1982" t="s">
        <v>8223</v>
      </c>
      <c r="I1982" t="s">
        <v>8245</v>
      </c>
      <c r="J1982">
        <v>1432756039</v>
      </c>
      <c r="K1982">
        <v>1430164039</v>
      </c>
      <c r="L1982" t="b">
        <v>0</v>
      </c>
      <c r="M1982">
        <v>0</v>
      </c>
      <c r="N1982" t="b">
        <v>0</v>
      </c>
      <c r="O1982" t="s">
        <v>8287</v>
      </c>
      <c r="P1982" t="s">
        <v>8334</v>
      </c>
      <c r="Q1982" t="s">
        <v>8345</v>
      </c>
      <c r="R1982" s="13">
        <f t="shared" ref="R1982:R2045" si="125">(((K1982/60)/60)/24)+DATE(1970, 1, 1)</f>
        <v>42121.824525462958</v>
      </c>
      <c r="S1982" s="13">
        <f t="shared" ref="S1982:S2045" si="126">(((J1982/60)/60)/24)+DATE(1970, 1, 1)</f>
        <v>42151.824525462958</v>
      </c>
      <c r="T1982">
        <f t="shared" si="123"/>
        <v>2015</v>
      </c>
    </row>
    <row r="1983" spans="1:20" ht="43.2" x14ac:dyDescent="0.3">
      <c r="A1983">
        <v>1552</v>
      </c>
      <c r="B1983" s="3" t="s">
        <v>1553</v>
      </c>
      <c r="C1983" s="3" t="s">
        <v>5662</v>
      </c>
      <c r="D1983" s="6">
        <v>4300</v>
      </c>
      <c r="E1983" s="8">
        <v>2115</v>
      </c>
      <c r="F1983" s="9">
        <f t="shared" si="124"/>
        <v>49</v>
      </c>
      <c r="G1983" t="s">
        <v>8220</v>
      </c>
      <c r="H1983" t="s">
        <v>8223</v>
      </c>
      <c r="I1983" t="s">
        <v>8245</v>
      </c>
      <c r="J1983">
        <v>1412135940</v>
      </c>
      <c r="K1983">
        <v>1410366708</v>
      </c>
      <c r="L1983" t="b">
        <v>0</v>
      </c>
      <c r="M1983">
        <v>16</v>
      </c>
      <c r="N1983" t="b">
        <v>0</v>
      </c>
      <c r="O1983" t="s">
        <v>8287</v>
      </c>
      <c r="P1983" t="s">
        <v>8334</v>
      </c>
      <c r="Q1983" t="s">
        <v>8346</v>
      </c>
      <c r="R1983" s="13">
        <f t="shared" si="125"/>
        <v>41892.688750000001</v>
      </c>
      <c r="S1983" s="13">
        <f t="shared" si="126"/>
        <v>41913.165972222225</v>
      </c>
      <c r="T1983">
        <f t="shared" si="123"/>
        <v>2014</v>
      </c>
    </row>
    <row r="1984" spans="1:20" ht="43.2" x14ac:dyDescent="0.3">
      <c r="A1984">
        <v>1553</v>
      </c>
      <c r="B1984" s="3" t="s">
        <v>1554</v>
      </c>
      <c r="C1984" s="3" t="s">
        <v>5663</v>
      </c>
      <c r="D1984" s="6">
        <v>6000</v>
      </c>
      <c r="E1984" s="8">
        <v>0</v>
      </c>
      <c r="F1984" s="9">
        <f t="shared" si="124"/>
        <v>0</v>
      </c>
      <c r="G1984" t="s">
        <v>8220</v>
      </c>
      <c r="H1984" t="s">
        <v>8223</v>
      </c>
      <c r="I1984" t="s">
        <v>8245</v>
      </c>
      <c r="J1984">
        <v>1441176447</v>
      </c>
      <c r="K1984">
        <v>1438584447</v>
      </c>
      <c r="L1984" t="b">
        <v>0</v>
      </c>
      <c r="M1984">
        <v>0</v>
      </c>
      <c r="N1984" t="b">
        <v>0</v>
      </c>
      <c r="O1984" t="s">
        <v>8287</v>
      </c>
      <c r="P1984" t="s">
        <v>8334</v>
      </c>
      <c r="Q1984" t="s">
        <v>8346</v>
      </c>
      <c r="R1984" s="13">
        <f t="shared" si="125"/>
        <v>42219.282951388886</v>
      </c>
      <c r="S1984" s="13">
        <f t="shared" si="126"/>
        <v>42249.282951388886</v>
      </c>
      <c r="T1984">
        <f t="shared" si="123"/>
        <v>2015</v>
      </c>
    </row>
    <row r="1985" spans="1:20" ht="43.2" x14ac:dyDescent="0.3">
      <c r="A1985">
        <v>1555</v>
      </c>
      <c r="B1985" s="3" t="s">
        <v>1556</v>
      </c>
      <c r="C1985" s="3" t="s">
        <v>5665</v>
      </c>
      <c r="D1985" s="6">
        <v>750</v>
      </c>
      <c r="E1985" s="8">
        <v>0</v>
      </c>
      <c r="F1985" s="9">
        <f t="shared" si="124"/>
        <v>0</v>
      </c>
      <c r="G1985" t="s">
        <v>8220</v>
      </c>
      <c r="H1985" t="s">
        <v>8223</v>
      </c>
      <c r="I1985" t="s">
        <v>8245</v>
      </c>
      <c r="J1985">
        <v>1442509200</v>
      </c>
      <c r="K1985">
        <v>1440513832</v>
      </c>
      <c r="L1985" t="b">
        <v>0</v>
      </c>
      <c r="M1985">
        <v>0</v>
      </c>
      <c r="N1985" t="b">
        <v>0</v>
      </c>
      <c r="O1985" t="s">
        <v>8287</v>
      </c>
      <c r="P1985" t="s">
        <v>8334</v>
      </c>
      <c r="Q1985" t="s">
        <v>8346</v>
      </c>
      <c r="R1985" s="13">
        <f t="shared" si="125"/>
        <v>42241.613796296297</v>
      </c>
      <c r="S1985" s="13">
        <f t="shared" si="126"/>
        <v>42264.708333333328</v>
      </c>
      <c r="T1985">
        <f t="shared" si="123"/>
        <v>2015</v>
      </c>
    </row>
    <row r="1986" spans="1:20" ht="43.2" x14ac:dyDescent="0.3">
      <c r="A1986">
        <v>1557</v>
      </c>
      <c r="B1986" s="3" t="s">
        <v>1558</v>
      </c>
      <c r="C1986" s="3" t="s">
        <v>5667</v>
      </c>
      <c r="D1986" s="6">
        <v>2500</v>
      </c>
      <c r="E1986" s="8">
        <v>100</v>
      </c>
      <c r="F1986" s="9">
        <f t="shared" si="124"/>
        <v>4</v>
      </c>
      <c r="G1986" t="s">
        <v>8220</v>
      </c>
      <c r="H1986" t="s">
        <v>8223</v>
      </c>
      <c r="I1986" t="s">
        <v>8245</v>
      </c>
      <c r="J1986">
        <v>1411227633</v>
      </c>
      <c r="K1986">
        <v>1408549233</v>
      </c>
      <c r="L1986" t="b">
        <v>0</v>
      </c>
      <c r="M1986">
        <v>1</v>
      </c>
      <c r="N1986" t="b">
        <v>0</v>
      </c>
      <c r="O1986" t="s">
        <v>8287</v>
      </c>
      <c r="P1986" t="s">
        <v>8334</v>
      </c>
      <c r="Q1986" t="s">
        <v>8346</v>
      </c>
      <c r="R1986" s="13">
        <f t="shared" si="125"/>
        <v>41871.65315972222</v>
      </c>
      <c r="S1986" s="13">
        <f t="shared" si="126"/>
        <v>41902.65315972222</v>
      </c>
      <c r="T1986">
        <f t="shared" si="123"/>
        <v>2014</v>
      </c>
    </row>
    <row r="1987" spans="1:20" ht="28.8" x14ac:dyDescent="0.3">
      <c r="A1987">
        <v>1559</v>
      </c>
      <c r="B1987" s="3" t="s">
        <v>1560</v>
      </c>
      <c r="C1987" s="3" t="s">
        <v>5669</v>
      </c>
      <c r="D1987" s="6">
        <v>15000</v>
      </c>
      <c r="E1987" s="8">
        <v>50</v>
      </c>
      <c r="F1987" s="9">
        <f t="shared" si="124"/>
        <v>0</v>
      </c>
      <c r="G1987" t="s">
        <v>8220</v>
      </c>
      <c r="H1987" t="s">
        <v>8223</v>
      </c>
      <c r="I1987" t="s">
        <v>8245</v>
      </c>
      <c r="J1987">
        <v>1430270199</v>
      </c>
      <c r="K1987">
        <v>1428974199</v>
      </c>
      <c r="L1987" t="b">
        <v>0</v>
      </c>
      <c r="M1987">
        <v>1</v>
      </c>
      <c r="N1987" t="b">
        <v>0</v>
      </c>
      <c r="O1987" t="s">
        <v>8287</v>
      </c>
      <c r="P1987" t="s">
        <v>8334</v>
      </c>
      <c r="Q1987" t="s">
        <v>8346</v>
      </c>
      <c r="R1987" s="13">
        <f t="shared" si="125"/>
        <v>42108.05322916666</v>
      </c>
      <c r="S1987" s="13">
        <f t="shared" si="126"/>
        <v>42123.05322916666</v>
      </c>
      <c r="T1987">
        <f t="shared" ref="T1987:T2050" si="127">YEAR(R1987)</f>
        <v>2015</v>
      </c>
    </row>
    <row r="1988" spans="1:20" ht="43.2" x14ac:dyDescent="0.3">
      <c r="A1988">
        <v>1560</v>
      </c>
      <c r="B1988" s="3" t="s">
        <v>1561</v>
      </c>
      <c r="C1988" s="3" t="s">
        <v>5670</v>
      </c>
      <c r="D1988" s="6">
        <v>2500</v>
      </c>
      <c r="E1988" s="8">
        <v>94</v>
      </c>
      <c r="F1988" s="9">
        <f t="shared" si="124"/>
        <v>4</v>
      </c>
      <c r="G1988" t="s">
        <v>8220</v>
      </c>
      <c r="H1988" t="s">
        <v>8223</v>
      </c>
      <c r="I1988" t="s">
        <v>8245</v>
      </c>
      <c r="J1988">
        <v>1415842193</v>
      </c>
      <c r="K1988">
        <v>1414110593</v>
      </c>
      <c r="L1988" t="b">
        <v>0</v>
      </c>
      <c r="M1988">
        <v>4</v>
      </c>
      <c r="N1988" t="b">
        <v>0</v>
      </c>
      <c r="O1988" t="s">
        <v>8287</v>
      </c>
      <c r="P1988" t="s">
        <v>8334</v>
      </c>
      <c r="Q1988" t="s">
        <v>8346</v>
      </c>
      <c r="R1988" s="13">
        <f t="shared" si="125"/>
        <v>41936.020752314813</v>
      </c>
      <c r="S1988" s="13">
        <f t="shared" si="126"/>
        <v>41956.062418981484</v>
      </c>
      <c r="T1988">
        <f t="shared" si="127"/>
        <v>2014</v>
      </c>
    </row>
    <row r="1989" spans="1:20" ht="28.8" x14ac:dyDescent="0.3">
      <c r="A1989">
        <v>1582</v>
      </c>
      <c r="B1989" s="3" t="s">
        <v>1583</v>
      </c>
      <c r="C1989" s="3" t="s">
        <v>5692</v>
      </c>
      <c r="D1989" s="6">
        <v>1000</v>
      </c>
      <c r="E1989" s="8">
        <v>93</v>
      </c>
      <c r="F1989" s="9">
        <f t="shared" si="124"/>
        <v>9</v>
      </c>
      <c r="G1989" t="s">
        <v>8220</v>
      </c>
      <c r="H1989" t="s">
        <v>8223</v>
      </c>
      <c r="I1989" t="s">
        <v>8245</v>
      </c>
      <c r="J1989">
        <v>1445894400</v>
      </c>
      <c r="K1989">
        <v>1440961053</v>
      </c>
      <c r="L1989" t="b">
        <v>0</v>
      </c>
      <c r="M1989">
        <v>3</v>
      </c>
      <c r="N1989" t="b">
        <v>0</v>
      </c>
      <c r="O1989" t="s">
        <v>8289</v>
      </c>
      <c r="P1989" t="s">
        <v>8334</v>
      </c>
      <c r="Q1989" t="s">
        <v>8346</v>
      </c>
      <c r="R1989" s="13">
        <f t="shared" si="125"/>
        <v>42246.789965277778</v>
      </c>
      <c r="S1989" s="13">
        <f t="shared" si="126"/>
        <v>42303.888888888891</v>
      </c>
      <c r="T1989">
        <f t="shared" si="127"/>
        <v>2015</v>
      </c>
    </row>
    <row r="1990" spans="1:20" ht="43.2" x14ac:dyDescent="0.3">
      <c r="A1990">
        <v>1584</v>
      </c>
      <c r="B1990" s="3" t="s">
        <v>1585</v>
      </c>
      <c r="C1990" s="3" t="s">
        <v>5694</v>
      </c>
      <c r="D1990" s="6">
        <v>1200</v>
      </c>
      <c r="E1990" s="8">
        <v>0</v>
      </c>
      <c r="F1990" s="9">
        <f t="shared" si="124"/>
        <v>0</v>
      </c>
      <c r="G1990" t="s">
        <v>8220</v>
      </c>
      <c r="H1990" t="s">
        <v>8223</v>
      </c>
      <c r="I1990" t="s">
        <v>8245</v>
      </c>
      <c r="J1990">
        <v>1401464101</v>
      </c>
      <c r="K1990">
        <v>1400600101</v>
      </c>
      <c r="L1990" t="b">
        <v>0</v>
      </c>
      <c r="M1990">
        <v>0</v>
      </c>
      <c r="N1990" t="b">
        <v>0</v>
      </c>
      <c r="O1990" t="s">
        <v>8289</v>
      </c>
      <c r="P1990" t="s">
        <v>8334</v>
      </c>
      <c r="Q1990" t="s">
        <v>8346</v>
      </c>
      <c r="R1990" s="13">
        <f t="shared" si="125"/>
        <v>41779.649317129632</v>
      </c>
      <c r="S1990" s="13">
        <f t="shared" si="126"/>
        <v>41789.649317129632</v>
      </c>
      <c r="T1990">
        <f t="shared" si="127"/>
        <v>2014</v>
      </c>
    </row>
    <row r="1991" spans="1:20" ht="28.8" x14ac:dyDescent="0.3">
      <c r="A1991">
        <v>1586</v>
      </c>
      <c r="B1991" s="3" t="s">
        <v>1587</v>
      </c>
      <c r="C1991" s="3" t="s">
        <v>5696</v>
      </c>
      <c r="D1991" s="6">
        <v>1500</v>
      </c>
      <c r="E1991" s="8">
        <v>0</v>
      </c>
      <c r="F1991" s="9">
        <f t="shared" si="124"/>
        <v>0</v>
      </c>
      <c r="G1991" t="s">
        <v>8220</v>
      </c>
      <c r="H1991" t="s">
        <v>8223</v>
      </c>
      <c r="I1991" t="s">
        <v>8245</v>
      </c>
      <c r="J1991">
        <v>1428197422</v>
      </c>
      <c r="K1991">
        <v>1425609022</v>
      </c>
      <c r="L1991" t="b">
        <v>0</v>
      </c>
      <c r="M1991">
        <v>0</v>
      </c>
      <c r="N1991" t="b">
        <v>0</v>
      </c>
      <c r="O1991" t="s">
        <v>8289</v>
      </c>
      <c r="P1991" t="s">
        <v>8334</v>
      </c>
      <c r="Q1991" t="s">
        <v>8346</v>
      </c>
      <c r="R1991" s="13">
        <f t="shared" si="125"/>
        <v>42069.104421296302</v>
      </c>
      <c r="S1991" s="13">
        <f t="shared" si="126"/>
        <v>42099.062754629631</v>
      </c>
      <c r="T1991">
        <f t="shared" si="127"/>
        <v>2015</v>
      </c>
    </row>
    <row r="1992" spans="1:20" ht="57.6" x14ac:dyDescent="0.3">
      <c r="A1992">
        <v>1587</v>
      </c>
      <c r="B1992" s="3" t="s">
        <v>1588</v>
      </c>
      <c r="C1992" s="3" t="s">
        <v>5697</v>
      </c>
      <c r="D1992" s="6">
        <v>7500</v>
      </c>
      <c r="E1992" s="8">
        <v>1</v>
      </c>
      <c r="F1992" s="9">
        <f t="shared" si="124"/>
        <v>0</v>
      </c>
      <c r="G1992" t="s">
        <v>8220</v>
      </c>
      <c r="H1992" t="s">
        <v>8223</v>
      </c>
      <c r="I1992" t="s">
        <v>8245</v>
      </c>
      <c r="J1992">
        <v>1418510965</v>
      </c>
      <c r="K1992">
        <v>1415918965</v>
      </c>
      <c r="L1992" t="b">
        <v>0</v>
      </c>
      <c r="M1992">
        <v>1</v>
      </c>
      <c r="N1992" t="b">
        <v>0</v>
      </c>
      <c r="O1992" t="s">
        <v>8289</v>
      </c>
      <c r="P1992" t="s">
        <v>8334</v>
      </c>
      <c r="Q1992" t="s">
        <v>8346</v>
      </c>
      <c r="R1992" s="13">
        <f t="shared" si="125"/>
        <v>41956.950983796298</v>
      </c>
      <c r="S1992" s="13">
        <f t="shared" si="126"/>
        <v>41986.950983796298</v>
      </c>
      <c r="T1992">
        <f t="shared" si="127"/>
        <v>2014</v>
      </c>
    </row>
    <row r="1993" spans="1:20" ht="28.8" x14ac:dyDescent="0.3">
      <c r="A1993">
        <v>1588</v>
      </c>
      <c r="B1993" s="3" t="s">
        <v>1589</v>
      </c>
      <c r="C1993" s="3" t="s">
        <v>5698</v>
      </c>
      <c r="D1993" s="6">
        <v>516</v>
      </c>
      <c r="E1993" s="8">
        <v>0</v>
      </c>
      <c r="F1993" s="9">
        <f t="shared" si="124"/>
        <v>0</v>
      </c>
      <c r="G1993" t="s">
        <v>8220</v>
      </c>
      <c r="H1993" t="s">
        <v>8223</v>
      </c>
      <c r="I1993" t="s">
        <v>8245</v>
      </c>
      <c r="J1993">
        <v>1422735120</v>
      </c>
      <c r="K1993">
        <v>1420091999</v>
      </c>
      <c r="L1993" t="b">
        <v>0</v>
      </c>
      <c r="M1993">
        <v>0</v>
      </c>
      <c r="N1993" t="b">
        <v>0</v>
      </c>
      <c r="O1993" t="s">
        <v>8289</v>
      </c>
      <c r="P1993" t="s">
        <v>8334</v>
      </c>
      <c r="Q1993" t="s">
        <v>8346</v>
      </c>
      <c r="R1993" s="13">
        <f t="shared" si="125"/>
        <v>42005.24998842593</v>
      </c>
      <c r="S1993" s="13">
        <f t="shared" si="126"/>
        <v>42035.841666666667</v>
      </c>
      <c r="T1993">
        <f t="shared" si="127"/>
        <v>2015</v>
      </c>
    </row>
    <row r="1994" spans="1:20" ht="43.2" x14ac:dyDescent="0.3">
      <c r="A1994">
        <v>1589</v>
      </c>
      <c r="B1994" s="3" t="s">
        <v>1590</v>
      </c>
      <c r="C1994" s="3" t="s">
        <v>5699</v>
      </c>
      <c r="D1994" s="6">
        <v>1200</v>
      </c>
      <c r="E1994" s="8">
        <v>0</v>
      </c>
      <c r="F1994" s="9">
        <f t="shared" si="124"/>
        <v>0</v>
      </c>
      <c r="G1994" t="s">
        <v>8220</v>
      </c>
      <c r="H1994" t="s">
        <v>8223</v>
      </c>
      <c r="I1994" t="s">
        <v>8245</v>
      </c>
      <c r="J1994">
        <v>1444433886</v>
      </c>
      <c r="K1994">
        <v>1441841886</v>
      </c>
      <c r="L1994" t="b">
        <v>0</v>
      </c>
      <c r="M1994">
        <v>0</v>
      </c>
      <c r="N1994" t="b">
        <v>0</v>
      </c>
      <c r="O1994" t="s">
        <v>8289</v>
      </c>
      <c r="P1994" t="s">
        <v>8334</v>
      </c>
      <c r="Q1994" t="s">
        <v>8346</v>
      </c>
      <c r="R1994" s="13">
        <f t="shared" si="125"/>
        <v>42256.984791666662</v>
      </c>
      <c r="S1994" s="13">
        <f t="shared" si="126"/>
        <v>42286.984791666662</v>
      </c>
      <c r="T1994">
        <f t="shared" si="127"/>
        <v>2015</v>
      </c>
    </row>
    <row r="1995" spans="1:20" ht="28.8" x14ac:dyDescent="0.3">
      <c r="A1995">
        <v>1592</v>
      </c>
      <c r="B1995" s="3" t="s">
        <v>1593</v>
      </c>
      <c r="C1995" s="3" t="s">
        <v>5702</v>
      </c>
      <c r="D1995" s="6">
        <v>25</v>
      </c>
      <c r="E1995" s="8">
        <v>0</v>
      </c>
      <c r="F1995" s="9">
        <f t="shared" si="124"/>
        <v>0</v>
      </c>
      <c r="G1995" t="s">
        <v>8220</v>
      </c>
      <c r="H1995" t="s">
        <v>8223</v>
      </c>
      <c r="I1995" t="s">
        <v>8245</v>
      </c>
      <c r="J1995">
        <v>1427503485</v>
      </c>
      <c r="K1995">
        <v>1423619085</v>
      </c>
      <c r="L1995" t="b">
        <v>0</v>
      </c>
      <c r="M1995">
        <v>0</v>
      </c>
      <c r="N1995" t="b">
        <v>0</v>
      </c>
      <c r="O1995" t="s">
        <v>8289</v>
      </c>
      <c r="P1995" t="s">
        <v>8334</v>
      </c>
      <c r="Q1995" t="s">
        <v>8346</v>
      </c>
      <c r="R1995" s="13">
        <f t="shared" si="125"/>
        <v>42046.072743055556</v>
      </c>
      <c r="S1995" s="13">
        <f t="shared" si="126"/>
        <v>42091.031076388885</v>
      </c>
      <c r="T1995">
        <f t="shared" si="127"/>
        <v>2015</v>
      </c>
    </row>
    <row r="1996" spans="1:20" ht="28.8" x14ac:dyDescent="0.3">
      <c r="A1996">
        <v>1593</v>
      </c>
      <c r="B1996" s="3" t="s">
        <v>1594</v>
      </c>
      <c r="C1996" s="3" t="s">
        <v>5703</v>
      </c>
      <c r="D1996" s="6">
        <v>22000</v>
      </c>
      <c r="E1996" s="8">
        <v>3</v>
      </c>
      <c r="F1996" s="9">
        <f t="shared" si="124"/>
        <v>0</v>
      </c>
      <c r="G1996" t="s">
        <v>8220</v>
      </c>
      <c r="H1996" t="s">
        <v>8223</v>
      </c>
      <c r="I1996" t="s">
        <v>8245</v>
      </c>
      <c r="J1996">
        <v>1425154655</v>
      </c>
      <c r="K1996">
        <v>1422562655</v>
      </c>
      <c r="L1996" t="b">
        <v>0</v>
      </c>
      <c r="M1996">
        <v>3</v>
      </c>
      <c r="N1996" t="b">
        <v>0</v>
      </c>
      <c r="O1996" t="s">
        <v>8289</v>
      </c>
      <c r="P1996" t="s">
        <v>8334</v>
      </c>
      <c r="Q1996" t="s">
        <v>8346</v>
      </c>
      <c r="R1996" s="13">
        <f t="shared" si="125"/>
        <v>42033.845543981486</v>
      </c>
      <c r="S1996" s="13">
        <f t="shared" si="126"/>
        <v>42063.845543981486</v>
      </c>
      <c r="T1996">
        <f t="shared" si="127"/>
        <v>2015</v>
      </c>
    </row>
    <row r="1997" spans="1:20" ht="28.8" x14ac:dyDescent="0.3">
      <c r="A1997">
        <v>1594</v>
      </c>
      <c r="B1997" s="3" t="s">
        <v>1595</v>
      </c>
      <c r="C1997" s="3" t="s">
        <v>5704</v>
      </c>
      <c r="D1997" s="6">
        <v>1000</v>
      </c>
      <c r="E1997" s="8">
        <v>205</v>
      </c>
      <c r="F1997" s="9">
        <f t="shared" si="124"/>
        <v>21</v>
      </c>
      <c r="G1997" t="s">
        <v>8220</v>
      </c>
      <c r="H1997" t="s">
        <v>8223</v>
      </c>
      <c r="I1997" t="s">
        <v>8245</v>
      </c>
      <c r="J1997">
        <v>1463329260</v>
      </c>
      <c r="K1997">
        <v>1458147982</v>
      </c>
      <c r="L1997" t="b">
        <v>0</v>
      </c>
      <c r="M1997">
        <v>10</v>
      </c>
      <c r="N1997" t="b">
        <v>0</v>
      </c>
      <c r="O1997" t="s">
        <v>8289</v>
      </c>
      <c r="P1997" t="s">
        <v>8334</v>
      </c>
      <c r="Q1997" t="s">
        <v>8346</v>
      </c>
      <c r="R1997" s="13">
        <f t="shared" si="125"/>
        <v>42445.712754629625</v>
      </c>
      <c r="S1997" s="13">
        <f t="shared" si="126"/>
        <v>42505.681249999994</v>
      </c>
      <c r="T1997">
        <f t="shared" si="127"/>
        <v>2016</v>
      </c>
    </row>
    <row r="1998" spans="1:20" ht="43.2" x14ac:dyDescent="0.3">
      <c r="A1998">
        <v>1595</v>
      </c>
      <c r="B1998" s="3" t="s">
        <v>1596</v>
      </c>
      <c r="C1998" s="3" t="s">
        <v>5705</v>
      </c>
      <c r="D1998" s="6">
        <v>100000</v>
      </c>
      <c r="E1998" s="8">
        <v>280</v>
      </c>
      <c r="F1998" s="9">
        <f t="shared" si="124"/>
        <v>0</v>
      </c>
      <c r="G1998" t="s">
        <v>8220</v>
      </c>
      <c r="H1998" t="s">
        <v>8223</v>
      </c>
      <c r="I1998" t="s">
        <v>8245</v>
      </c>
      <c r="J1998">
        <v>1403122380</v>
      </c>
      <c r="K1998">
        <v>1400634728</v>
      </c>
      <c r="L1998" t="b">
        <v>0</v>
      </c>
      <c r="M1998">
        <v>7</v>
      </c>
      <c r="N1998" t="b">
        <v>0</v>
      </c>
      <c r="O1998" t="s">
        <v>8289</v>
      </c>
      <c r="P1998" t="s">
        <v>8334</v>
      </c>
      <c r="Q1998" t="s">
        <v>8346</v>
      </c>
      <c r="R1998" s="13">
        <f t="shared" si="125"/>
        <v>41780.050092592595</v>
      </c>
      <c r="S1998" s="13">
        <f t="shared" si="126"/>
        <v>41808.842361111114</v>
      </c>
      <c r="T1998">
        <f t="shared" si="127"/>
        <v>2014</v>
      </c>
    </row>
    <row r="1999" spans="1:20" ht="43.2" x14ac:dyDescent="0.3">
      <c r="A1999">
        <v>1597</v>
      </c>
      <c r="B1999" s="3" t="s">
        <v>1598</v>
      </c>
      <c r="C1999" s="3" t="s">
        <v>5707</v>
      </c>
      <c r="D1999" s="6">
        <v>15000</v>
      </c>
      <c r="E1999" s="8">
        <v>0</v>
      </c>
      <c r="F1999" s="9">
        <f t="shared" si="124"/>
        <v>0</v>
      </c>
      <c r="G1999" t="s">
        <v>8220</v>
      </c>
      <c r="H1999" t="s">
        <v>8223</v>
      </c>
      <c r="I1999" t="s">
        <v>8245</v>
      </c>
      <c r="J1999">
        <v>1474360197</v>
      </c>
      <c r="K1999">
        <v>1471768197</v>
      </c>
      <c r="L1999" t="b">
        <v>0</v>
      </c>
      <c r="M1999">
        <v>0</v>
      </c>
      <c r="N1999" t="b">
        <v>0</v>
      </c>
      <c r="O1999" t="s">
        <v>8289</v>
      </c>
      <c r="P1999" t="s">
        <v>8334</v>
      </c>
      <c r="Q1999" t="s">
        <v>8346</v>
      </c>
      <c r="R1999" s="13">
        <f t="shared" si="125"/>
        <v>42603.354131944448</v>
      </c>
      <c r="S1999" s="13">
        <f t="shared" si="126"/>
        <v>42633.354131944448</v>
      </c>
      <c r="T1999">
        <f t="shared" si="127"/>
        <v>2016</v>
      </c>
    </row>
    <row r="2000" spans="1:20" ht="57.6" x14ac:dyDescent="0.3">
      <c r="A2000">
        <v>1598</v>
      </c>
      <c r="B2000" s="3" t="s">
        <v>1599</v>
      </c>
      <c r="C2000" s="3" t="s">
        <v>5708</v>
      </c>
      <c r="D2000" s="6">
        <v>800</v>
      </c>
      <c r="E2000" s="8">
        <v>1</v>
      </c>
      <c r="F2000" s="9">
        <f t="shared" si="124"/>
        <v>0</v>
      </c>
      <c r="G2000" t="s">
        <v>8220</v>
      </c>
      <c r="H2000" t="s">
        <v>8223</v>
      </c>
      <c r="I2000" t="s">
        <v>8245</v>
      </c>
      <c r="J2000">
        <v>1437926458</v>
      </c>
      <c r="K2000">
        <v>1432742458</v>
      </c>
      <c r="L2000" t="b">
        <v>0</v>
      </c>
      <c r="M2000">
        <v>1</v>
      </c>
      <c r="N2000" t="b">
        <v>0</v>
      </c>
      <c r="O2000" t="s">
        <v>8289</v>
      </c>
      <c r="P2000" t="s">
        <v>8334</v>
      </c>
      <c r="Q2000" t="s">
        <v>8346</v>
      </c>
      <c r="R2000" s="13">
        <f t="shared" si="125"/>
        <v>42151.667337962965</v>
      </c>
      <c r="S2000" s="13">
        <f t="shared" si="126"/>
        <v>42211.667337962965</v>
      </c>
      <c r="T2000">
        <f t="shared" si="127"/>
        <v>2015</v>
      </c>
    </row>
    <row r="2001" spans="1:20" ht="43.2" x14ac:dyDescent="0.3">
      <c r="A2001">
        <v>1600</v>
      </c>
      <c r="B2001" s="3" t="s">
        <v>1601</v>
      </c>
      <c r="C2001" s="3" t="s">
        <v>5710</v>
      </c>
      <c r="D2001" s="6">
        <v>5000</v>
      </c>
      <c r="E2001" s="8">
        <v>367</v>
      </c>
      <c r="F2001" s="9">
        <f t="shared" si="124"/>
        <v>7</v>
      </c>
      <c r="G2001" t="s">
        <v>8220</v>
      </c>
      <c r="H2001" t="s">
        <v>8223</v>
      </c>
      <c r="I2001" t="s">
        <v>8245</v>
      </c>
      <c r="J2001">
        <v>1405401060</v>
      </c>
      <c r="K2001">
        <v>1401585752</v>
      </c>
      <c r="L2001" t="b">
        <v>0</v>
      </c>
      <c r="M2001">
        <v>9</v>
      </c>
      <c r="N2001" t="b">
        <v>0</v>
      </c>
      <c r="O2001" t="s">
        <v>8289</v>
      </c>
      <c r="P2001" t="s">
        <v>8334</v>
      </c>
      <c r="Q2001" t="s">
        <v>8346</v>
      </c>
      <c r="R2001" s="13">
        <f t="shared" si="125"/>
        <v>41791.057314814818</v>
      </c>
      <c r="S2001" s="13">
        <f t="shared" si="126"/>
        <v>41835.21597222222</v>
      </c>
      <c r="T2001">
        <f t="shared" si="127"/>
        <v>2014</v>
      </c>
    </row>
    <row r="2002" spans="1:20" ht="43.2" x14ac:dyDescent="0.3">
      <c r="A2002">
        <v>1701</v>
      </c>
      <c r="B2002" s="3" t="s">
        <v>1702</v>
      </c>
      <c r="C2002" s="3" t="s">
        <v>5811</v>
      </c>
      <c r="D2002" s="6">
        <v>5050</v>
      </c>
      <c r="E2002" s="8">
        <v>10</v>
      </c>
      <c r="F2002" s="9">
        <f t="shared" si="124"/>
        <v>0</v>
      </c>
      <c r="G2002" t="s">
        <v>8220</v>
      </c>
      <c r="H2002" t="s">
        <v>8223</v>
      </c>
      <c r="I2002" t="s">
        <v>8245</v>
      </c>
      <c r="J2002">
        <v>1421337405</v>
      </c>
      <c r="K2002">
        <v>1418745405</v>
      </c>
      <c r="L2002" t="b">
        <v>0</v>
      </c>
      <c r="M2002">
        <v>2</v>
      </c>
      <c r="N2002" t="b">
        <v>0</v>
      </c>
      <c r="O2002" t="s">
        <v>8291</v>
      </c>
      <c r="P2002" t="s">
        <v>8321</v>
      </c>
      <c r="Q2002" t="s">
        <v>8346</v>
      </c>
      <c r="R2002" s="13">
        <f t="shared" si="125"/>
        <v>41989.664409722223</v>
      </c>
      <c r="S2002" s="13">
        <f t="shared" si="126"/>
        <v>42019.664409722223</v>
      </c>
      <c r="T2002">
        <f t="shared" si="127"/>
        <v>2014</v>
      </c>
    </row>
    <row r="2003" spans="1:20" ht="28.8" x14ac:dyDescent="0.3">
      <c r="A2003">
        <v>1702</v>
      </c>
      <c r="B2003" s="3" t="s">
        <v>1703</v>
      </c>
      <c r="C2003" s="3" t="s">
        <v>5812</v>
      </c>
      <c r="D2003" s="6">
        <v>16500</v>
      </c>
      <c r="E2003" s="8">
        <v>1</v>
      </c>
      <c r="F2003" s="9">
        <f t="shared" si="124"/>
        <v>0</v>
      </c>
      <c r="G2003" t="s">
        <v>8220</v>
      </c>
      <c r="H2003" t="s">
        <v>8223</v>
      </c>
      <c r="I2003" t="s">
        <v>8245</v>
      </c>
      <c r="J2003">
        <v>1427745150</v>
      </c>
      <c r="K2003">
        <v>1425156750</v>
      </c>
      <c r="L2003" t="b">
        <v>0</v>
      </c>
      <c r="M2003">
        <v>1</v>
      </c>
      <c r="N2003" t="b">
        <v>0</v>
      </c>
      <c r="O2003" t="s">
        <v>8291</v>
      </c>
      <c r="P2003" t="s">
        <v>8321</v>
      </c>
      <c r="Q2003" t="s">
        <v>8345</v>
      </c>
      <c r="R2003" s="13">
        <f t="shared" si="125"/>
        <v>42063.869791666672</v>
      </c>
      <c r="S2003" s="13">
        <f t="shared" si="126"/>
        <v>42093.828125</v>
      </c>
      <c r="T2003">
        <f t="shared" si="127"/>
        <v>2015</v>
      </c>
    </row>
    <row r="2004" spans="1:20" ht="43.2" x14ac:dyDescent="0.3">
      <c r="A2004">
        <v>1703</v>
      </c>
      <c r="B2004" s="3" t="s">
        <v>1704</v>
      </c>
      <c r="C2004" s="3" t="s">
        <v>5813</v>
      </c>
      <c r="D2004" s="6">
        <v>5000</v>
      </c>
      <c r="E2004" s="8">
        <v>51</v>
      </c>
      <c r="F2004" s="9">
        <f t="shared" si="124"/>
        <v>1</v>
      </c>
      <c r="G2004" t="s">
        <v>8220</v>
      </c>
      <c r="H2004" t="s">
        <v>8223</v>
      </c>
      <c r="I2004" t="s">
        <v>8245</v>
      </c>
      <c r="J2004">
        <v>1441003537</v>
      </c>
      <c r="K2004">
        <v>1435819537</v>
      </c>
      <c r="L2004" t="b">
        <v>0</v>
      </c>
      <c r="M2004">
        <v>2</v>
      </c>
      <c r="N2004" t="b">
        <v>0</v>
      </c>
      <c r="O2004" t="s">
        <v>8291</v>
      </c>
      <c r="P2004" t="s">
        <v>8321</v>
      </c>
      <c r="Q2004" t="s">
        <v>8345</v>
      </c>
      <c r="R2004" s="13">
        <f t="shared" si="125"/>
        <v>42187.281678240746</v>
      </c>
      <c r="S2004" s="13">
        <f t="shared" si="126"/>
        <v>42247.281678240746</v>
      </c>
      <c r="T2004">
        <f t="shared" si="127"/>
        <v>2015</v>
      </c>
    </row>
    <row r="2005" spans="1:20" ht="43.2" x14ac:dyDescent="0.3">
      <c r="A2005">
        <v>1704</v>
      </c>
      <c r="B2005" s="3" t="s">
        <v>1705</v>
      </c>
      <c r="C2005" s="3" t="s">
        <v>5814</v>
      </c>
      <c r="D2005" s="6">
        <v>2000</v>
      </c>
      <c r="E2005" s="8">
        <v>1302</v>
      </c>
      <c r="F2005" s="9">
        <f t="shared" si="124"/>
        <v>65</v>
      </c>
      <c r="G2005" t="s">
        <v>8220</v>
      </c>
      <c r="H2005" t="s">
        <v>8223</v>
      </c>
      <c r="I2005" t="s">
        <v>8245</v>
      </c>
      <c r="J2005">
        <v>1424056873</v>
      </c>
      <c r="K2005">
        <v>1421464873</v>
      </c>
      <c r="L2005" t="b">
        <v>0</v>
      </c>
      <c r="M2005">
        <v>11</v>
      </c>
      <c r="N2005" t="b">
        <v>0</v>
      </c>
      <c r="O2005" t="s">
        <v>8291</v>
      </c>
      <c r="P2005" t="s">
        <v>8321</v>
      </c>
      <c r="Q2005" t="s">
        <v>8345</v>
      </c>
      <c r="R2005" s="13">
        <f t="shared" si="125"/>
        <v>42021.139733796299</v>
      </c>
      <c r="S2005" s="13">
        <f t="shared" si="126"/>
        <v>42051.139733796299</v>
      </c>
      <c r="T2005">
        <f t="shared" si="127"/>
        <v>2015</v>
      </c>
    </row>
    <row r="2006" spans="1:20" ht="43.2" x14ac:dyDescent="0.3">
      <c r="A2006">
        <v>1705</v>
      </c>
      <c r="B2006" s="3" t="s">
        <v>1706</v>
      </c>
      <c r="C2006" s="3" t="s">
        <v>5815</v>
      </c>
      <c r="D2006" s="6">
        <v>2000</v>
      </c>
      <c r="E2006" s="8">
        <v>0</v>
      </c>
      <c r="F2006" s="9">
        <f t="shared" si="124"/>
        <v>0</v>
      </c>
      <c r="G2006" t="s">
        <v>8220</v>
      </c>
      <c r="H2006" t="s">
        <v>8223</v>
      </c>
      <c r="I2006" t="s">
        <v>8245</v>
      </c>
      <c r="J2006">
        <v>1441814400</v>
      </c>
      <c r="K2006">
        <v>1440807846</v>
      </c>
      <c r="L2006" t="b">
        <v>0</v>
      </c>
      <c r="M2006">
        <v>0</v>
      </c>
      <c r="N2006" t="b">
        <v>0</v>
      </c>
      <c r="O2006" t="s">
        <v>8291</v>
      </c>
      <c r="P2006" t="s">
        <v>8321</v>
      </c>
      <c r="Q2006" t="s">
        <v>8345</v>
      </c>
      <c r="R2006" s="13">
        <f t="shared" si="125"/>
        <v>42245.016736111109</v>
      </c>
      <c r="S2006" s="13">
        <f t="shared" si="126"/>
        <v>42256.666666666672</v>
      </c>
      <c r="T2006">
        <f t="shared" si="127"/>
        <v>2015</v>
      </c>
    </row>
    <row r="2007" spans="1:20" ht="43.2" x14ac:dyDescent="0.3">
      <c r="A2007">
        <v>1707</v>
      </c>
      <c r="B2007" s="3" t="s">
        <v>1708</v>
      </c>
      <c r="C2007" s="3" t="s">
        <v>5817</v>
      </c>
      <c r="D2007" s="6">
        <v>5000</v>
      </c>
      <c r="E2007" s="8">
        <v>487</v>
      </c>
      <c r="F2007" s="9">
        <f t="shared" si="124"/>
        <v>10</v>
      </c>
      <c r="G2007" t="s">
        <v>8220</v>
      </c>
      <c r="H2007" t="s">
        <v>8223</v>
      </c>
      <c r="I2007" t="s">
        <v>8245</v>
      </c>
      <c r="J2007">
        <v>1459181895</v>
      </c>
      <c r="K2007">
        <v>1456593495</v>
      </c>
      <c r="L2007" t="b">
        <v>0</v>
      </c>
      <c r="M2007">
        <v>9</v>
      </c>
      <c r="N2007" t="b">
        <v>0</v>
      </c>
      <c r="O2007" t="s">
        <v>8291</v>
      </c>
      <c r="P2007" t="s">
        <v>8321</v>
      </c>
      <c r="Q2007" t="s">
        <v>8345</v>
      </c>
      <c r="R2007" s="13">
        <f t="shared" si="125"/>
        <v>42427.721006944441</v>
      </c>
      <c r="S2007" s="13">
        <f t="shared" si="126"/>
        <v>42457.679340277777</v>
      </c>
      <c r="T2007">
        <f t="shared" si="127"/>
        <v>2016</v>
      </c>
    </row>
    <row r="2008" spans="1:20" ht="57.6" x14ac:dyDescent="0.3">
      <c r="A2008">
        <v>1708</v>
      </c>
      <c r="B2008" s="3" t="s">
        <v>1709</v>
      </c>
      <c r="C2008" s="3" t="s">
        <v>5818</v>
      </c>
      <c r="D2008" s="6">
        <v>7000</v>
      </c>
      <c r="E2008" s="8">
        <v>0</v>
      </c>
      <c r="F2008" s="9">
        <f t="shared" si="124"/>
        <v>0</v>
      </c>
      <c r="G2008" t="s">
        <v>8220</v>
      </c>
      <c r="H2008" t="s">
        <v>8223</v>
      </c>
      <c r="I2008" t="s">
        <v>8245</v>
      </c>
      <c r="J2008">
        <v>1462135706</v>
      </c>
      <c r="K2008">
        <v>1458679706</v>
      </c>
      <c r="L2008" t="b">
        <v>0</v>
      </c>
      <c r="M2008">
        <v>0</v>
      </c>
      <c r="N2008" t="b">
        <v>0</v>
      </c>
      <c r="O2008" t="s">
        <v>8291</v>
      </c>
      <c r="P2008" t="s">
        <v>8321</v>
      </c>
      <c r="Q2008" t="s">
        <v>8345</v>
      </c>
      <c r="R2008" s="13">
        <f t="shared" si="125"/>
        <v>42451.866967592592</v>
      </c>
      <c r="S2008" s="13">
        <f t="shared" si="126"/>
        <v>42491.866967592592</v>
      </c>
      <c r="T2008">
        <f t="shared" si="127"/>
        <v>2016</v>
      </c>
    </row>
    <row r="2009" spans="1:20" ht="43.2" x14ac:dyDescent="0.3">
      <c r="A2009">
        <v>1709</v>
      </c>
      <c r="B2009" s="3" t="s">
        <v>1710</v>
      </c>
      <c r="C2009" s="3" t="s">
        <v>5819</v>
      </c>
      <c r="D2009" s="6">
        <v>1750</v>
      </c>
      <c r="E2009" s="8">
        <v>85</v>
      </c>
      <c r="F2009" s="9">
        <f t="shared" si="124"/>
        <v>5</v>
      </c>
      <c r="G2009" t="s">
        <v>8220</v>
      </c>
      <c r="H2009" t="s">
        <v>8223</v>
      </c>
      <c r="I2009" t="s">
        <v>8245</v>
      </c>
      <c r="J2009">
        <v>1409513940</v>
      </c>
      <c r="K2009">
        <v>1405949514</v>
      </c>
      <c r="L2009" t="b">
        <v>0</v>
      </c>
      <c r="M2009">
        <v>4</v>
      </c>
      <c r="N2009" t="b">
        <v>0</v>
      </c>
      <c r="O2009" t="s">
        <v>8291</v>
      </c>
      <c r="P2009" t="s">
        <v>8321</v>
      </c>
      <c r="Q2009" t="s">
        <v>8345</v>
      </c>
      <c r="R2009" s="13">
        <f t="shared" si="125"/>
        <v>41841.56381944444</v>
      </c>
      <c r="S2009" s="13">
        <f t="shared" si="126"/>
        <v>41882.818749999999</v>
      </c>
      <c r="T2009">
        <f t="shared" si="127"/>
        <v>2014</v>
      </c>
    </row>
    <row r="2010" spans="1:20" ht="43.2" x14ac:dyDescent="0.3">
      <c r="A2010">
        <v>1711</v>
      </c>
      <c r="B2010" s="3" t="s">
        <v>1712</v>
      </c>
      <c r="C2010" s="3" t="s">
        <v>5821</v>
      </c>
      <c r="D2010" s="6">
        <v>10000</v>
      </c>
      <c r="E2010" s="8">
        <v>1050</v>
      </c>
      <c r="F2010" s="9">
        <f t="shared" si="124"/>
        <v>11</v>
      </c>
      <c r="G2010" t="s">
        <v>8220</v>
      </c>
      <c r="H2010" t="s">
        <v>8223</v>
      </c>
      <c r="I2010" t="s">
        <v>8245</v>
      </c>
      <c r="J2010">
        <v>1409585434</v>
      </c>
      <c r="K2010">
        <v>1406907034</v>
      </c>
      <c r="L2010" t="b">
        <v>0</v>
      </c>
      <c r="M2010">
        <v>2</v>
      </c>
      <c r="N2010" t="b">
        <v>0</v>
      </c>
      <c r="O2010" t="s">
        <v>8291</v>
      </c>
      <c r="P2010" t="s">
        <v>8321</v>
      </c>
      <c r="Q2010" t="s">
        <v>8345</v>
      </c>
      <c r="R2010" s="13">
        <f t="shared" si="125"/>
        <v>41852.646226851852</v>
      </c>
      <c r="S2010" s="13">
        <f t="shared" si="126"/>
        <v>41883.646226851852</v>
      </c>
      <c r="T2010">
        <f t="shared" si="127"/>
        <v>2014</v>
      </c>
    </row>
    <row r="2011" spans="1:20" ht="57.6" x14ac:dyDescent="0.3">
      <c r="A2011">
        <v>1712</v>
      </c>
      <c r="B2011" s="3" t="s">
        <v>1713</v>
      </c>
      <c r="C2011" s="3" t="s">
        <v>5822</v>
      </c>
      <c r="D2011" s="6">
        <v>5000</v>
      </c>
      <c r="E2011" s="8">
        <v>0</v>
      </c>
      <c r="F2011" s="9">
        <f t="shared" si="124"/>
        <v>0</v>
      </c>
      <c r="G2011" t="s">
        <v>8220</v>
      </c>
      <c r="H2011" t="s">
        <v>8223</v>
      </c>
      <c r="I2011" t="s">
        <v>8245</v>
      </c>
      <c r="J2011">
        <v>1435701353</v>
      </c>
      <c r="K2011">
        <v>1430517353</v>
      </c>
      <c r="L2011" t="b">
        <v>0</v>
      </c>
      <c r="M2011">
        <v>0</v>
      </c>
      <c r="N2011" t="b">
        <v>0</v>
      </c>
      <c r="O2011" t="s">
        <v>8291</v>
      </c>
      <c r="P2011" t="s">
        <v>8321</v>
      </c>
      <c r="Q2011" t="s">
        <v>8345</v>
      </c>
      <c r="R2011" s="13">
        <f t="shared" si="125"/>
        <v>42125.913807870369</v>
      </c>
      <c r="S2011" s="13">
        <f t="shared" si="126"/>
        <v>42185.913807870369</v>
      </c>
      <c r="T2011">
        <f t="shared" si="127"/>
        <v>2015</v>
      </c>
    </row>
    <row r="2012" spans="1:20" ht="57.6" x14ac:dyDescent="0.3">
      <c r="A2012">
        <v>1713</v>
      </c>
      <c r="B2012" s="3" t="s">
        <v>1714</v>
      </c>
      <c r="C2012" s="3" t="s">
        <v>5823</v>
      </c>
      <c r="D2012" s="6">
        <v>3000</v>
      </c>
      <c r="E2012" s="8">
        <v>50</v>
      </c>
      <c r="F2012" s="9">
        <f t="shared" si="124"/>
        <v>2</v>
      </c>
      <c r="G2012" t="s">
        <v>8220</v>
      </c>
      <c r="H2012" t="s">
        <v>8223</v>
      </c>
      <c r="I2012" t="s">
        <v>8245</v>
      </c>
      <c r="J2012">
        <v>1412536412</v>
      </c>
      <c r="K2012">
        <v>1409944412</v>
      </c>
      <c r="L2012" t="b">
        <v>0</v>
      </c>
      <c r="M2012">
        <v>1</v>
      </c>
      <c r="N2012" t="b">
        <v>0</v>
      </c>
      <c r="O2012" t="s">
        <v>8291</v>
      </c>
      <c r="P2012" t="s">
        <v>8321</v>
      </c>
      <c r="Q2012" t="s">
        <v>8345</v>
      </c>
      <c r="R2012" s="13">
        <f t="shared" si="125"/>
        <v>41887.801064814819</v>
      </c>
      <c r="S2012" s="13">
        <f t="shared" si="126"/>
        <v>41917.801064814819</v>
      </c>
      <c r="T2012">
        <f t="shared" si="127"/>
        <v>2014</v>
      </c>
    </row>
    <row r="2013" spans="1:20" ht="43.2" x14ac:dyDescent="0.3">
      <c r="A2013">
        <v>1714</v>
      </c>
      <c r="B2013" s="3" t="s">
        <v>1715</v>
      </c>
      <c r="C2013" s="3" t="s">
        <v>5824</v>
      </c>
      <c r="D2013" s="6">
        <v>25000</v>
      </c>
      <c r="E2013" s="8">
        <v>1967</v>
      </c>
      <c r="F2013" s="9">
        <f t="shared" si="124"/>
        <v>8</v>
      </c>
      <c r="G2013" t="s">
        <v>8220</v>
      </c>
      <c r="H2013" t="s">
        <v>8223</v>
      </c>
      <c r="I2013" t="s">
        <v>8245</v>
      </c>
      <c r="J2013">
        <v>1430517761</v>
      </c>
      <c r="K2013">
        <v>1427925761</v>
      </c>
      <c r="L2013" t="b">
        <v>0</v>
      </c>
      <c r="M2013">
        <v>17</v>
      </c>
      <c r="N2013" t="b">
        <v>0</v>
      </c>
      <c r="O2013" t="s">
        <v>8291</v>
      </c>
      <c r="P2013" t="s">
        <v>8321</v>
      </c>
      <c r="Q2013" t="s">
        <v>8345</v>
      </c>
      <c r="R2013" s="13">
        <f t="shared" si="125"/>
        <v>42095.918530092589</v>
      </c>
      <c r="S2013" s="13">
        <f t="shared" si="126"/>
        <v>42125.918530092589</v>
      </c>
      <c r="T2013">
        <f t="shared" si="127"/>
        <v>2015</v>
      </c>
    </row>
    <row r="2014" spans="1:20" ht="43.2" x14ac:dyDescent="0.3">
      <c r="A2014">
        <v>1715</v>
      </c>
      <c r="B2014" s="3" t="s">
        <v>1716</v>
      </c>
      <c r="C2014" s="3" t="s">
        <v>5825</v>
      </c>
      <c r="D2014" s="6">
        <v>5000</v>
      </c>
      <c r="E2014" s="8">
        <v>11</v>
      </c>
      <c r="F2014" s="9">
        <f t="shared" si="124"/>
        <v>0</v>
      </c>
      <c r="G2014" t="s">
        <v>8220</v>
      </c>
      <c r="H2014" t="s">
        <v>8223</v>
      </c>
      <c r="I2014" t="s">
        <v>8245</v>
      </c>
      <c r="J2014">
        <v>1427772120</v>
      </c>
      <c r="K2014">
        <v>1425186785</v>
      </c>
      <c r="L2014" t="b">
        <v>0</v>
      </c>
      <c r="M2014">
        <v>2</v>
      </c>
      <c r="N2014" t="b">
        <v>0</v>
      </c>
      <c r="O2014" t="s">
        <v>8291</v>
      </c>
      <c r="P2014" t="s">
        <v>8321</v>
      </c>
      <c r="Q2014" t="s">
        <v>8345</v>
      </c>
      <c r="R2014" s="13">
        <f t="shared" si="125"/>
        <v>42064.217418981483</v>
      </c>
      <c r="S2014" s="13">
        <f t="shared" si="126"/>
        <v>42094.140277777777</v>
      </c>
      <c r="T2014">
        <f t="shared" si="127"/>
        <v>2015</v>
      </c>
    </row>
    <row r="2015" spans="1:20" ht="43.2" x14ac:dyDescent="0.3">
      <c r="A2015">
        <v>1716</v>
      </c>
      <c r="B2015" s="3" t="s">
        <v>1717</v>
      </c>
      <c r="C2015" s="3" t="s">
        <v>5826</v>
      </c>
      <c r="D2015" s="6">
        <v>2000</v>
      </c>
      <c r="E2015" s="8">
        <v>150</v>
      </c>
      <c r="F2015" s="9">
        <f t="shared" si="124"/>
        <v>8</v>
      </c>
      <c r="G2015" t="s">
        <v>8220</v>
      </c>
      <c r="H2015" t="s">
        <v>8223</v>
      </c>
      <c r="I2015" t="s">
        <v>8245</v>
      </c>
      <c r="J2015">
        <v>1481295099</v>
      </c>
      <c r="K2015">
        <v>1477835499</v>
      </c>
      <c r="L2015" t="b">
        <v>0</v>
      </c>
      <c r="M2015">
        <v>3</v>
      </c>
      <c r="N2015" t="b">
        <v>0</v>
      </c>
      <c r="O2015" t="s">
        <v>8291</v>
      </c>
      <c r="P2015" t="s">
        <v>8321</v>
      </c>
      <c r="Q2015" t="s">
        <v>8345</v>
      </c>
      <c r="R2015" s="13">
        <f t="shared" si="125"/>
        <v>42673.577534722222</v>
      </c>
      <c r="S2015" s="13">
        <f t="shared" si="126"/>
        <v>42713.619201388887</v>
      </c>
      <c r="T2015">
        <f t="shared" si="127"/>
        <v>2016</v>
      </c>
    </row>
    <row r="2016" spans="1:20" ht="43.2" x14ac:dyDescent="0.3">
      <c r="A2016">
        <v>1717</v>
      </c>
      <c r="B2016" s="3" t="s">
        <v>1718</v>
      </c>
      <c r="C2016" s="3" t="s">
        <v>5827</v>
      </c>
      <c r="D2016" s="6">
        <v>3265</v>
      </c>
      <c r="E2016" s="8">
        <v>1395</v>
      </c>
      <c r="F2016" s="9">
        <f t="shared" si="124"/>
        <v>43</v>
      </c>
      <c r="G2016" t="s">
        <v>8220</v>
      </c>
      <c r="H2016" t="s">
        <v>8223</v>
      </c>
      <c r="I2016" t="s">
        <v>8245</v>
      </c>
      <c r="J2016">
        <v>1461211200</v>
      </c>
      <c r="K2016">
        <v>1459467238</v>
      </c>
      <c r="L2016" t="b">
        <v>0</v>
      </c>
      <c r="M2016">
        <v>41</v>
      </c>
      <c r="N2016" t="b">
        <v>0</v>
      </c>
      <c r="O2016" t="s">
        <v>8291</v>
      </c>
      <c r="P2016" t="s">
        <v>8321</v>
      </c>
      <c r="Q2016" t="s">
        <v>8345</v>
      </c>
      <c r="R2016" s="13">
        <f t="shared" si="125"/>
        <v>42460.98192129629</v>
      </c>
      <c r="S2016" s="13">
        <f t="shared" si="126"/>
        <v>42481.166666666672</v>
      </c>
      <c r="T2016">
        <f t="shared" si="127"/>
        <v>2016</v>
      </c>
    </row>
    <row r="2017" spans="1:20" x14ac:dyDescent="0.3">
      <c r="A2017">
        <v>1718</v>
      </c>
      <c r="B2017" s="3" t="s">
        <v>1719</v>
      </c>
      <c r="C2017" s="3" t="s">
        <v>5828</v>
      </c>
      <c r="D2017" s="6">
        <v>35000</v>
      </c>
      <c r="E2017" s="8">
        <v>75</v>
      </c>
      <c r="F2017" s="9">
        <f t="shared" si="124"/>
        <v>0</v>
      </c>
      <c r="G2017" t="s">
        <v>8220</v>
      </c>
      <c r="H2017" t="s">
        <v>8223</v>
      </c>
      <c r="I2017" t="s">
        <v>8245</v>
      </c>
      <c r="J2017">
        <v>1463201940</v>
      </c>
      <c r="K2017">
        <v>1459435149</v>
      </c>
      <c r="L2017" t="b">
        <v>0</v>
      </c>
      <c r="M2017">
        <v>2</v>
      </c>
      <c r="N2017" t="b">
        <v>0</v>
      </c>
      <c r="O2017" t="s">
        <v>8291</v>
      </c>
      <c r="P2017" t="s">
        <v>8321</v>
      </c>
      <c r="Q2017" t="s">
        <v>8345</v>
      </c>
      <c r="R2017" s="13">
        <f t="shared" si="125"/>
        <v>42460.610520833332</v>
      </c>
      <c r="S2017" s="13">
        <f t="shared" si="126"/>
        <v>42504.207638888889</v>
      </c>
      <c r="T2017">
        <f t="shared" si="127"/>
        <v>2016</v>
      </c>
    </row>
    <row r="2018" spans="1:20" ht="43.2" x14ac:dyDescent="0.3">
      <c r="A2018">
        <v>1719</v>
      </c>
      <c r="B2018" s="3" t="s">
        <v>1720</v>
      </c>
      <c r="C2018" s="3" t="s">
        <v>5829</v>
      </c>
      <c r="D2018" s="6">
        <v>4000</v>
      </c>
      <c r="E2018" s="8">
        <v>35</v>
      </c>
      <c r="F2018" s="9">
        <f t="shared" si="124"/>
        <v>1</v>
      </c>
      <c r="G2018" t="s">
        <v>8220</v>
      </c>
      <c r="H2018" t="s">
        <v>8223</v>
      </c>
      <c r="I2018" t="s">
        <v>8245</v>
      </c>
      <c r="J2018">
        <v>1410958191</v>
      </c>
      <c r="K2018">
        <v>1408366191</v>
      </c>
      <c r="L2018" t="b">
        <v>0</v>
      </c>
      <c r="M2018">
        <v>3</v>
      </c>
      <c r="N2018" t="b">
        <v>0</v>
      </c>
      <c r="O2018" t="s">
        <v>8291</v>
      </c>
      <c r="P2018" t="s">
        <v>8321</v>
      </c>
      <c r="Q2018" t="s">
        <v>8345</v>
      </c>
      <c r="R2018" s="13">
        <f t="shared" si="125"/>
        <v>41869.534618055557</v>
      </c>
      <c r="S2018" s="13">
        <f t="shared" si="126"/>
        <v>41899.534618055557</v>
      </c>
      <c r="T2018">
        <f t="shared" si="127"/>
        <v>2014</v>
      </c>
    </row>
    <row r="2019" spans="1:20" ht="43.2" x14ac:dyDescent="0.3">
      <c r="A2019">
        <v>1720</v>
      </c>
      <c r="B2019" s="3" t="s">
        <v>1721</v>
      </c>
      <c r="C2019" s="3" t="s">
        <v>5830</v>
      </c>
      <c r="D2019" s="6">
        <v>4000</v>
      </c>
      <c r="E2019" s="8">
        <v>225</v>
      </c>
      <c r="F2019" s="9">
        <f t="shared" si="124"/>
        <v>6</v>
      </c>
      <c r="G2019" t="s">
        <v>8220</v>
      </c>
      <c r="H2019" t="s">
        <v>8223</v>
      </c>
      <c r="I2019" t="s">
        <v>8245</v>
      </c>
      <c r="J2019">
        <v>1415562471</v>
      </c>
      <c r="K2019">
        <v>1412966871</v>
      </c>
      <c r="L2019" t="b">
        <v>0</v>
      </c>
      <c r="M2019">
        <v>8</v>
      </c>
      <c r="N2019" t="b">
        <v>0</v>
      </c>
      <c r="O2019" t="s">
        <v>8291</v>
      </c>
      <c r="P2019" t="s">
        <v>8321</v>
      </c>
      <c r="Q2019" t="s">
        <v>8345</v>
      </c>
      <c r="R2019" s="13">
        <f t="shared" si="125"/>
        <v>41922.783229166671</v>
      </c>
      <c r="S2019" s="13">
        <f t="shared" si="126"/>
        <v>41952.824895833335</v>
      </c>
      <c r="T2019">
        <f t="shared" si="127"/>
        <v>2014</v>
      </c>
    </row>
    <row r="2020" spans="1:20" ht="43.2" x14ac:dyDescent="0.3">
      <c r="A2020">
        <v>1721</v>
      </c>
      <c r="B2020" s="3" t="s">
        <v>1722</v>
      </c>
      <c r="C2020" s="3" t="s">
        <v>5831</v>
      </c>
      <c r="D2020" s="6">
        <v>5000</v>
      </c>
      <c r="E2020" s="8">
        <v>0</v>
      </c>
      <c r="F2020" s="9">
        <f t="shared" si="124"/>
        <v>0</v>
      </c>
      <c r="G2020" t="s">
        <v>8220</v>
      </c>
      <c r="H2020" t="s">
        <v>8223</v>
      </c>
      <c r="I2020" t="s">
        <v>8245</v>
      </c>
      <c r="J2020">
        <v>1449831863</v>
      </c>
      <c r="K2020">
        <v>1447239863</v>
      </c>
      <c r="L2020" t="b">
        <v>0</v>
      </c>
      <c r="M2020">
        <v>0</v>
      </c>
      <c r="N2020" t="b">
        <v>0</v>
      </c>
      <c r="O2020" t="s">
        <v>8291</v>
      </c>
      <c r="P2020" t="s">
        <v>8321</v>
      </c>
      <c r="Q2020" t="s">
        <v>8345</v>
      </c>
      <c r="R2020" s="13">
        <f t="shared" si="125"/>
        <v>42319.461377314816</v>
      </c>
      <c r="S2020" s="13">
        <f t="shared" si="126"/>
        <v>42349.461377314816</v>
      </c>
      <c r="T2020">
        <f t="shared" si="127"/>
        <v>2015</v>
      </c>
    </row>
    <row r="2021" spans="1:20" ht="43.2" x14ac:dyDescent="0.3">
      <c r="A2021">
        <v>1722</v>
      </c>
      <c r="B2021" s="3" t="s">
        <v>1723</v>
      </c>
      <c r="C2021" s="3" t="s">
        <v>5832</v>
      </c>
      <c r="D2021" s="6">
        <v>2880</v>
      </c>
      <c r="E2021" s="8">
        <v>1</v>
      </c>
      <c r="F2021" s="9">
        <f t="shared" si="124"/>
        <v>0</v>
      </c>
      <c r="G2021" t="s">
        <v>8220</v>
      </c>
      <c r="H2021" t="s">
        <v>8223</v>
      </c>
      <c r="I2021" t="s">
        <v>8245</v>
      </c>
      <c r="J2021">
        <v>1459642200</v>
      </c>
      <c r="K2021">
        <v>1456441429</v>
      </c>
      <c r="L2021" t="b">
        <v>0</v>
      </c>
      <c r="M2021">
        <v>1</v>
      </c>
      <c r="N2021" t="b">
        <v>0</v>
      </c>
      <c r="O2021" t="s">
        <v>8291</v>
      </c>
      <c r="P2021" t="s">
        <v>8321</v>
      </c>
      <c r="Q2021" t="s">
        <v>8345</v>
      </c>
      <c r="R2021" s="13">
        <f t="shared" si="125"/>
        <v>42425.960983796293</v>
      </c>
      <c r="S2021" s="13">
        <f t="shared" si="126"/>
        <v>42463.006944444445</v>
      </c>
      <c r="T2021">
        <f t="shared" si="127"/>
        <v>2016</v>
      </c>
    </row>
    <row r="2022" spans="1:20" ht="57.6" x14ac:dyDescent="0.3">
      <c r="A2022">
        <v>1723</v>
      </c>
      <c r="B2022" s="3" t="s">
        <v>1724</v>
      </c>
      <c r="C2022" s="3" t="s">
        <v>5833</v>
      </c>
      <c r="D2022" s="6">
        <v>10000</v>
      </c>
      <c r="E2022" s="8">
        <v>650</v>
      </c>
      <c r="F2022" s="9">
        <f t="shared" si="124"/>
        <v>7</v>
      </c>
      <c r="G2022" t="s">
        <v>8220</v>
      </c>
      <c r="H2022" t="s">
        <v>8223</v>
      </c>
      <c r="I2022" t="s">
        <v>8245</v>
      </c>
      <c r="J2022">
        <v>1435730400</v>
      </c>
      <c r="K2022">
        <v>1430855315</v>
      </c>
      <c r="L2022" t="b">
        <v>0</v>
      </c>
      <c r="M2022">
        <v>3</v>
      </c>
      <c r="N2022" t="b">
        <v>0</v>
      </c>
      <c r="O2022" t="s">
        <v>8291</v>
      </c>
      <c r="P2022" t="s">
        <v>8321</v>
      </c>
      <c r="Q2022" t="s">
        <v>8345</v>
      </c>
      <c r="R2022" s="13">
        <f t="shared" si="125"/>
        <v>42129.82540509259</v>
      </c>
      <c r="S2022" s="13">
        <f t="shared" si="126"/>
        <v>42186.25</v>
      </c>
      <c r="T2022">
        <f t="shared" si="127"/>
        <v>2015</v>
      </c>
    </row>
    <row r="2023" spans="1:20" ht="43.2" x14ac:dyDescent="0.3">
      <c r="A2023">
        <v>1724</v>
      </c>
      <c r="B2023" s="3" t="s">
        <v>1725</v>
      </c>
      <c r="C2023" s="3" t="s">
        <v>5834</v>
      </c>
      <c r="D2023" s="6">
        <v>6000</v>
      </c>
      <c r="E2023" s="8">
        <v>35</v>
      </c>
      <c r="F2023" s="9">
        <f t="shared" si="124"/>
        <v>1</v>
      </c>
      <c r="G2023" t="s">
        <v>8220</v>
      </c>
      <c r="H2023" t="s">
        <v>8223</v>
      </c>
      <c r="I2023" t="s">
        <v>8245</v>
      </c>
      <c r="J2023">
        <v>1414707762</v>
      </c>
      <c r="K2023">
        <v>1412115762</v>
      </c>
      <c r="L2023" t="b">
        <v>0</v>
      </c>
      <c r="M2023">
        <v>4</v>
      </c>
      <c r="N2023" t="b">
        <v>0</v>
      </c>
      <c r="O2023" t="s">
        <v>8291</v>
      </c>
      <c r="P2023" t="s">
        <v>8321</v>
      </c>
      <c r="Q2023" t="s">
        <v>8345</v>
      </c>
      <c r="R2023" s="13">
        <f t="shared" si="125"/>
        <v>41912.932430555556</v>
      </c>
      <c r="S2023" s="13">
        <f t="shared" si="126"/>
        <v>41942.932430555556</v>
      </c>
      <c r="T2023">
        <f t="shared" si="127"/>
        <v>2014</v>
      </c>
    </row>
    <row r="2024" spans="1:20" ht="43.2" x14ac:dyDescent="0.3">
      <c r="A2024">
        <v>1725</v>
      </c>
      <c r="B2024" s="3" t="s">
        <v>1726</v>
      </c>
      <c r="C2024" s="3" t="s">
        <v>5835</v>
      </c>
      <c r="D2024" s="6">
        <v>5500</v>
      </c>
      <c r="E2024" s="8">
        <v>560</v>
      </c>
      <c r="F2024" s="9">
        <f t="shared" si="124"/>
        <v>10</v>
      </c>
      <c r="G2024" t="s">
        <v>8220</v>
      </c>
      <c r="H2024" t="s">
        <v>8223</v>
      </c>
      <c r="I2024" t="s">
        <v>8245</v>
      </c>
      <c r="J2024">
        <v>1408922049</v>
      </c>
      <c r="K2024">
        <v>1406330049</v>
      </c>
      <c r="L2024" t="b">
        <v>0</v>
      </c>
      <c r="M2024">
        <v>9</v>
      </c>
      <c r="N2024" t="b">
        <v>0</v>
      </c>
      <c r="O2024" t="s">
        <v>8291</v>
      </c>
      <c r="P2024" t="s">
        <v>8321</v>
      </c>
      <c r="Q2024" t="s">
        <v>8345</v>
      </c>
      <c r="R2024" s="13">
        <f t="shared" si="125"/>
        <v>41845.968159722222</v>
      </c>
      <c r="S2024" s="13">
        <f t="shared" si="126"/>
        <v>41875.968159722222</v>
      </c>
      <c r="T2024">
        <f t="shared" si="127"/>
        <v>2014</v>
      </c>
    </row>
    <row r="2025" spans="1:20" ht="28.8" x14ac:dyDescent="0.3">
      <c r="A2025">
        <v>1726</v>
      </c>
      <c r="B2025" s="3" t="s">
        <v>1727</v>
      </c>
      <c r="C2025" s="3" t="s">
        <v>5836</v>
      </c>
      <c r="D2025" s="6">
        <v>6500</v>
      </c>
      <c r="E2025" s="8">
        <v>2196</v>
      </c>
      <c r="F2025" s="9">
        <f t="shared" si="124"/>
        <v>34</v>
      </c>
      <c r="G2025" t="s">
        <v>8220</v>
      </c>
      <c r="H2025" t="s">
        <v>8223</v>
      </c>
      <c r="I2025" t="s">
        <v>8245</v>
      </c>
      <c r="J2025">
        <v>1403906664</v>
      </c>
      <c r="K2025">
        <v>1401401064</v>
      </c>
      <c r="L2025" t="b">
        <v>0</v>
      </c>
      <c r="M2025">
        <v>16</v>
      </c>
      <c r="N2025" t="b">
        <v>0</v>
      </c>
      <c r="O2025" t="s">
        <v>8291</v>
      </c>
      <c r="P2025" t="s">
        <v>8321</v>
      </c>
      <c r="Q2025" t="s">
        <v>8345</v>
      </c>
      <c r="R2025" s="13">
        <f t="shared" si="125"/>
        <v>41788.919722222221</v>
      </c>
      <c r="S2025" s="13">
        <f t="shared" si="126"/>
        <v>41817.919722222221</v>
      </c>
      <c r="T2025">
        <f t="shared" si="127"/>
        <v>2014</v>
      </c>
    </row>
    <row r="2026" spans="1:20" ht="43.2" x14ac:dyDescent="0.3">
      <c r="A2026">
        <v>1728</v>
      </c>
      <c r="B2026" s="3" t="s">
        <v>1729</v>
      </c>
      <c r="C2026" s="3" t="s">
        <v>5838</v>
      </c>
      <c r="D2026" s="6">
        <v>1250</v>
      </c>
      <c r="E2026" s="8">
        <v>855</v>
      </c>
      <c r="F2026" s="9">
        <f t="shared" si="124"/>
        <v>68</v>
      </c>
      <c r="G2026" t="s">
        <v>8220</v>
      </c>
      <c r="H2026" t="s">
        <v>8223</v>
      </c>
      <c r="I2026" t="s">
        <v>8245</v>
      </c>
      <c r="J2026">
        <v>1445439674</v>
      </c>
      <c r="K2026">
        <v>1442847674</v>
      </c>
      <c r="L2026" t="b">
        <v>0</v>
      </c>
      <c r="M2026">
        <v>7</v>
      </c>
      <c r="N2026" t="b">
        <v>0</v>
      </c>
      <c r="O2026" t="s">
        <v>8291</v>
      </c>
      <c r="P2026" t="s">
        <v>8321</v>
      </c>
      <c r="Q2026" t="s">
        <v>8345</v>
      </c>
      <c r="R2026" s="13">
        <f t="shared" si="125"/>
        <v>42268.625856481478</v>
      </c>
      <c r="S2026" s="13">
        <f t="shared" si="126"/>
        <v>42298.625856481478</v>
      </c>
      <c r="T2026">
        <f t="shared" si="127"/>
        <v>2015</v>
      </c>
    </row>
    <row r="2027" spans="1:20" ht="43.2" x14ac:dyDescent="0.3">
      <c r="A2027">
        <v>1729</v>
      </c>
      <c r="B2027" s="3" t="s">
        <v>1730</v>
      </c>
      <c r="C2027" s="3" t="s">
        <v>5839</v>
      </c>
      <c r="D2027" s="6">
        <v>10000</v>
      </c>
      <c r="E2027" s="8">
        <v>0</v>
      </c>
      <c r="F2027" s="9">
        <f t="shared" si="124"/>
        <v>0</v>
      </c>
      <c r="G2027" t="s">
        <v>8220</v>
      </c>
      <c r="H2027" t="s">
        <v>8223</v>
      </c>
      <c r="I2027" t="s">
        <v>8245</v>
      </c>
      <c r="J2027">
        <v>1465521306</v>
      </c>
      <c r="K2027">
        <v>1460337306</v>
      </c>
      <c r="L2027" t="b">
        <v>0</v>
      </c>
      <c r="M2027">
        <v>0</v>
      </c>
      <c r="N2027" t="b">
        <v>0</v>
      </c>
      <c r="O2027" t="s">
        <v>8291</v>
      </c>
      <c r="P2027" t="s">
        <v>8321</v>
      </c>
      <c r="Q2027" t="s">
        <v>8345</v>
      </c>
      <c r="R2027" s="13">
        <f t="shared" si="125"/>
        <v>42471.052152777775</v>
      </c>
      <c r="S2027" s="13">
        <f t="shared" si="126"/>
        <v>42531.052152777775</v>
      </c>
      <c r="T2027">
        <f t="shared" si="127"/>
        <v>2016</v>
      </c>
    </row>
    <row r="2028" spans="1:20" ht="43.2" x14ac:dyDescent="0.3">
      <c r="A2028">
        <v>1730</v>
      </c>
      <c r="B2028" s="3" t="s">
        <v>1731</v>
      </c>
      <c r="C2028" s="3" t="s">
        <v>5840</v>
      </c>
      <c r="D2028" s="6">
        <v>3000</v>
      </c>
      <c r="E2028" s="8">
        <v>0</v>
      </c>
      <c r="F2028" s="9">
        <f t="shared" si="124"/>
        <v>0</v>
      </c>
      <c r="G2028" t="s">
        <v>8220</v>
      </c>
      <c r="H2028" t="s">
        <v>8223</v>
      </c>
      <c r="I2028" t="s">
        <v>8245</v>
      </c>
      <c r="J2028">
        <v>1445738783</v>
      </c>
      <c r="K2028">
        <v>1443146783</v>
      </c>
      <c r="L2028" t="b">
        <v>0</v>
      </c>
      <c r="M2028">
        <v>0</v>
      </c>
      <c r="N2028" t="b">
        <v>0</v>
      </c>
      <c r="O2028" t="s">
        <v>8291</v>
      </c>
      <c r="P2028" t="s">
        <v>8321</v>
      </c>
      <c r="Q2028" t="s">
        <v>8345</v>
      </c>
      <c r="R2028" s="13">
        <f t="shared" si="125"/>
        <v>42272.087766203709</v>
      </c>
      <c r="S2028" s="13">
        <f t="shared" si="126"/>
        <v>42302.087766203709</v>
      </c>
      <c r="T2028">
        <f t="shared" si="127"/>
        <v>2015</v>
      </c>
    </row>
    <row r="2029" spans="1:20" ht="28.8" x14ac:dyDescent="0.3">
      <c r="A2029">
        <v>1731</v>
      </c>
      <c r="B2029" s="3" t="s">
        <v>1732</v>
      </c>
      <c r="C2029" s="3" t="s">
        <v>5841</v>
      </c>
      <c r="D2029" s="6">
        <v>1000</v>
      </c>
      <c r="E2029" s="8">
        <v>0</v>
      </c>
      <c r="F2029" s="9">
        <f t="shared" si="124"/>
        <v>0</v>
      </c>
      <c r="G2029" t="s">
        <v>8220</v>
      </c>
      <c r="H2029" t="s">
        <v>8223</v>
      </c>
      <c r="I2029" t="s">
        <v>8245</v>
      </c>
      <c r="J2029">
        <v>1434034800</v>
      </c>
      <c r="K2029">
        <v>1432849552</v>
      </c>
      <c r="L2029" t="b">
        <v>0</v>
      </c>
      <c r="M2029">
        <v>0</v>
      </c>
      <c r="N2029" t="b">
        <v>0</v>
      </c>
      <c r="O2029" t="s">
        <v>8291</v>
      </c>
      <c r="P2029" t="s">
        <v>8321</v>
      </c>
      <c r="Q2029" t="s">
        <v>8345</v>
      </c>
      <c r="R2029" s="13">
        <f t="shared" si="125"/>
        <v>42152.906851851847</v>
      </c>
      <c r="S2029" s="13">
        <f t="shared" si="126"/>
        <v>42166.625</v>
      </c>
      <c r="T2029">
        <f t="shared" si="127"/>
        <v>2015</v>
      </c>
    </row>
    <row r="2030" spans="1:20" ht="43.2" x14ac:dyDescent="0.3">
      <c r="A2030">
        <v>1732</v>
      </c>
      <c r="B2030" s="3" t="s">
        <v>1733</v>
      </c>
      <c r="C2030" s="3" t="s">
        <v>5842</v>
      </c>
      <c r="D2030" s="6">
        <v>4000</v>
      </c>
      <c r="E2030" s="8">
        <v>0</v>
      </c>
      <c r="F2030" s="9">
        <f t="shared" si="124"/>
        <v>0</v>
      </c>
      <c r="G2030" t="s">
        <v>8220</v>
      </c>
      <c r="H2030" t="s">
        <v>8223</v>
      </c>
      <c r="I2030" t="s">
        <v>8245</v>
      </c>
      <c r="J2030">
        <v>1452920400</v>
      </c>
      <c r="K2030">
        <v>1447777481</v>
      </c>
      <c r="L2030" t="b">
        <v>0</v>
      </c>
      <c r="M2030">
        <v>0</v>
      </c>
      <c r="N2030" t="b">
        <v>0</v>
      </c>
      <c r="O2030" t="s">
        <v>8291</v>
      </c>
      <c r="P2030" t="s">
        <v>8321</v>
      </c>
      <c r="Q2030" t="s">
        <v>8345</v>
      </c>
      <c r="R2030" s="13">
        <f t="shared" si="125"/>
        <v>42325.683807870373</v>
      </c>
      <c r="S2030" s="13">
        <f t="shared" si="126"/>
        <v>42385.208333333328</v>
      </c>
      <c r="T2030">
        <f t="shared" si="127"/>
        <v>2015</v>
      </c>
    </row>
    <row r="2031" spans="1:20" ht="43.2" x14ac:dyDescent="0.3">
      <c r="A2031">
        <v>1733</v>
      </c>
      <c r="B2031" s="3" t="s">
        <v>1734</v>
      </c>
      <c r="C2031" s="3" t="s">
        <v>5843</v>
      </c>
      <c r="D2031" s="6">
        <v>10000</v>
      </c>
      <c r="E2031" s="8">
        <v>0</v>
      </c>
      <c r="F2031" s="9">
        <f t="shared" si="124"/>
        <v>0</v>
      </c>
      <c r="G2031" t="s">
        <v>8220</v>
      </c>
      <c r="H2031" t="s">
        <v>8223</v>
      </c>
      <c r="I2031" t="s">
        <v>8245</v>
      </c>
      <c r="J2031">
        <v>1473802200</v>
      </c>
      <c r="K2031">
        <v>1472746374</v>
      </c>
      <c r="L2031" t="b">
        <v>0</v>
      </c>
      <c r="M2031">
        <v>0</v>
      </c>
      <c r="N2031" t="b">
        <v>0</v>
      </c>
      <c r="O2031" t="s">
        <v>8291</v>
      </c>
      <c r="P2031" t="s">
        <v>8321</v>
      </c>
      <c r="Q2031" t="s">
        <v>8345</v>
      </c>
      <c r="R2031" s="13">
        <f t="shared" si="125"/>
        <v>42614.675625000003</v>
      </c>
      <c r="S2031" s="13">
        <f t="shared" si="126"/>
        <v>42626.895833333328</v>
      </c>
      <c r="T2031">
        <f t="shared" si="127"/>
        <v>2016</v>
      </c>
    </row>
    <row r="2032" spans="1:20" ht="43.2" x14ac:dyDescent="0.3">
      <c r="A2032">
        <v>1734</v>
      </c>
      <c r="B2032" s="3" t="s">
        <v>1735</v>
      </c>
      <c r="C2032" s="3" t="s">
        <v>5844</v>
      </c>
      <c r="D2032" s="6">
        <v>4500</v>
      </c>
      <c r="E2032" s="8">
        <v>1</v>
      </c>
      <c r="F2032" s="9">
        <f t="shared" si="124"/>
        <v>0</v>
      </c>
      <c r="G2032" t="s">
        <v>8220</v>
      </c>
      <c r="H2032" t="s">
        <v>8223</v>
      </c>
      <c r="I2032" t="s">
        <v>8245</v>
      </c>
      <c r="J2032">
        <v>1431046356</v>
      </c>
      <c r="K2032">
        <v>1428454356</v>
      </c>
      <c r="L2032" t="b">
        <v>0</v>
      </c>
      <c r="M2032">
        <v>1</v>
      </c>
      <c r="N2032" t="b">
        <v>0</v>
      </c>
      <c r="O2032" t="s">
        <v>8291</v>
      </c>
      <c r="P2032" t="s">
        <v>8321</v>
      </c>
      <c r="Q2032" t="s">
        <v>8345</v>
      </c>
      <c r="R2032" s="13">
        <f t="shared" si="125"/>
        <v>42102.036527777775</v>
      </c>
      <c r="S2032" s="13">
        <f t="shared" si="126"/>
        <v>42132.036527777775</v>
      </c>
      <c r="T2032">
        <f t="shared" si="127"/>
        <v>2015</v>
      </c>
    </row>
    <row r="2033" spans="1:20" ht="43.2" x14ac:dyDescent="0.3">
      <c r="A2033">
        <v>1735</v>
      </c>
      <c r="B2033" s="3" t="s">
        <v>1736</v>
      </c>
      <c r="C2033" s="3" t="s">
        <v>5845</v>
      </c>
      <c r="D2033" s="6">
        <v>1000</v>
      </c>
      <c r="E2033" s="8">
        <v>110</v>
      </c>
      <c r="F2033" s="9">
        <f t="shared" si="124"/>
        <v>11</v>
      </c>
      <c r="G2033" t="s">
        <v>8220</v>
      </c>
      <c r="H2033" t="s">
        <v>8223</v>
      </c>
      <c r="I2033" t="s">
        <v>8245</v>
      </c>
      <c r="J2033">
        <v>1470598345</v>
      </c>
      <c r="K2033">
        <v>1468006345</v>
      </c>
      <c r="L2033" t="b">
        <v>0</v>
      </c>
      <c r="M2033">
        <v>2</v>
      </c>
      <c r="N2033" t="b">
        <v>0</v>
      </c>
      <c r="O2033" t="s">
        <v>8291</v>
      </c>
      <c r="P2033" t="s">
        <v>8321</v>
      </c>
      <c r="Q2033" t="s">
        <v>8345</v>
      </c>
      <c r="R2033" s="13">
        <f t="shared" si="125"/>
        <v>42559.814178240747</v>
      </c>
      <c r="S2033" s="13">
        <f t="shared" si="126"/>
        <v>42589.814178240747</v>
      </c>
      <c r="T2033">
        <f t="shared" si="127"/>
        <v>2016</v>
      </c>
    </row>
    <row r="2034" spans="1:20" ht="28.8" x14ac:dyDescent="0.3">
      <c r="A2034">
        <v>1736</v>
      </c>
      <c r="B2034" s="3" t="s">
        <v>1737</v>
      </c>
      <c r="C2034" s="3" t="s">
        <v>5846</v>
      </c>
      <c r="D2034" s="6">
        <v>3000</v>
      </c>
      <c r="E2034" s="8">
        <v>22</v>
      </c>
      <c r="F2034" s="9">
        <f t="shared" si="124"/>
        <v>1</v>
      </c>
      <c r="G2034" t="s">
        <v>8220</v>
      </c>
      <c r="H2034" t="s">
        <v>8223</v>
      </c>
      <c r="I2034" t="s">
        <v>8245</v>
      </c>
      <c r="J2034">
        <v>1447018833</v>
      </c>
      <c r="K2034">
        <v>1444423233</v>
      </c>
      <c r="L2034" t="b">
        <v>0</v>
      </c>
      <c r="M2034">
        <v>1</v>
      </c>
      <c r="N2034" t="b">
        <v>0</v>
      </c>
      <c r="O2034" t="s">
        <v>8291</v>
      </c>
      <c r="P2034" t="s">
        <v>8321</v>
      </c>
      <c r="Q2034" t="s">
        <v>8345</v>
      </c>
      <c r="R2034" s="13">
        <f t="shared" si="125"/>
        <v>42286.861493055556</v>
      </c>
      <c r="S2034" s="13">
        <f t="shared" si="126"/>
        <v>42316.90315972222</v>
      </c>
      <c r="T2034">
        <f t="shared" si="127"/>
        <v>2015</v>
      </c>
    </row>
    <row r="2035" spans="1:20" ht="43.2" x14ac:dyDescent="0.3">
      <c r="A2035">
        <v>1737</v>
      </c>
      <c r="B2035" s="3" t="s">
        <v>1738</v>
      </c>
      <c r="C2035" s="3" t="s">
        <v>5847</v>
      </c>
      <c r="D2035" s="6">
        <v>4000</v>
      </c>
      <c r="E2035" s="8">
        <v>850</v>
      </c>
      <c r="F2035" s="9">
        <f t="shared" si="124"/>
        <v>21</v>
      </c>
      <c r="G2035" t="s">
        <v>8220</v>
      </c>
      <c r="H2035" t="s">
        <v>8223</v>
      </c>
      <c r="I2035" t="s">
        <v>8245</v>
      </c>
      <c r="J2035">
        <v>1437432392</v>
      </c>
      <c r="K2035">
        <v>1434840392</v>
      </c>
      <c r="L2035" t="b">
        <v>0</v>
      </c>
      <c r="M2035">
        <v>15</v>
      </c>
      <c r="N2035" t="b">
        <v>0</v>
      </c>
      <c r="O2035" t="s">
        <v>8291</v>
      </c>
      <c r="P2035" t="s">
        <v>8321</v>
      </c>
      <c r="Q2035" t="s">
        <v>8345</v>
      </c>
      <c r="R2035" s="13">
        <f t="shared" si="125"/>
        <v>42175.948981481488</v>
      </c>
      <c r="S2035" s="13">
        <f t="shared" si="126"/>
        <v>42205.948981481488</v>
      </c>
      <c r="T2035">
        <f t="shared" si="127"/>
        <v>2015</v>
      </c>
    </row>
    <row r="2036" spans="1:20" ht="28.8" x14ac:dyDescent="0.3">
      <c r="A2036">
        <v>1738</v>
      </c>
      <c r="B2036" s="3" t="s">
        <v>1739</v>
      </c>
      <c r="C2036" s="3" t="s">
        <v>5848</v>
      </c>
      <c r="D2036" s="6">
        <v>5000</v>
      </c>
      <c r="E2036" s="8">
        <v>20</v>
      </c>
      <c r="F2036" s="9">
        <f t="shared" si="124"/>
        <v>0</v>
      </c>
      <c r="G2036" t="s">
        <v>8220</v>
      </c>
      <c r="H2036" t="s">
        <v>8223</v>
      </c>
      <c r="I2036" t="s">
        <v>8245</v>
      </c>
      <c r="J2036">
        <v>1412283542</v>
      </c>
      <c r="K2036">
        <v>1409691542</v>
      </c>
      <c r="L2036" t="b">
        <v>0</v>
      </c>
      <c r="M2036">
        <v>1</v>
      </c>
      <c r="N2036" t="b">
        <v>0</v>
      </c>
      <c r="O2036" t="s">
        <v>8291</v>
      </c>
      <c r="P2036" t="s">
        <v>8321</v>
      </c>
      <c r="Q2036" t="s">
        <v>8345</v>
      </c>
      <c r="R2036" s="13">
        <f t="shared" si="125"/>
        <v>41884.874328703707</v>
      </c>
      <c r="S2036" s="13">
        <f t="shared" si="126"/>
        <v>41914.874328703707</v>
      </c>
      <c r="T2036">
        <f t="shared" si="127"/>
        <v>2014</v>
      </c>
    </row>
    <row r="2037" spans="1:20" ht="43.2" x14ac:dyDescent="0.3">
      <c r="A2037">
        <v>1739</v>
      </c>
      <c r="B2037" s="3" t="s">
        <v>1740</v>
      </c>
      <c r="C2037" s="3" t="s">
        <v>5849</v>
      </c>
      <c r="D2037" s="6">
        <v>1000</v>
      </c>
      <c r="E2037" s="8">
        <v>1</v>
      </c>
      <c r="F2037" s="9">
        <f t="shared" si="124"/>
        <v>0</v>
      </c>
      <c r="G2037" t="s">
        <v>8220</v>
      </c>
      <c r="H2037" t="s">
        <v>8223</v>
      </c>
      <c r="I2037" t="s">
        <v>8245</v>
      </c>
      <c r="J2037">
        <v>1462391932</v>
      </c>
      <c r="K2037">
        <v>1457297932</v>
      </c>
      <c r="L2037" t="b">
        <v>0</v>
      </c>
      <c r="M2037">
        <v>1</v>
      </c>
      <c r="N2037" t="b">
        <v>0</v>
      </c>
      <c r="O2037" t="s">
        <v>8291</v>
      </c>
      <c r="P2037" t="s">
        <v>8321</v>
      </c>
      <c r="Q2037" t="s">
        <v>8345</v>
      </c>
      <c r="R2037" s="13">
        <f t="shared" si="125"/>
        <v>42435.874212962968</v>
      </c>
      <c r="S2037" s="13">
        <f t="shared" si="126"/>
        <v>42494.832546296297</v>
      </c>
      <c r="T2037">
        <f t="shared" si="127"/>
        <v>2016</v>
      </c>
    </row>
    <row r="2038" spans="1:20" ht="43.2" x14ac:dyDescent="0.3">
      <c r="A2038">
        <v>1740</v>
      </c>
      <c r="B2038" s="3" t="s">
        <v>1741</v>
      </c>
      <c r="C2038" s="3" t="s">
        <v>5850</v>
      </c>
      <c r="D2038" s="6">
        <v>3000</v>
      </c>
      <c r="E2038" s="8">
        <v>0</v>
      </c>
      <c r="F2038" s="9">
        <f t="shared" si="124"/>
        <v>0</v>
      </c>
      <c r="G2038" t="s">
        <v>8220</v>
      </c>
      <c r="H2038" t="s">
        <v>8223</v>
      </c>
      <c r="I2038" t="s">
        <v>8245</v>
      </c>
      <c r="J2038">
        <v>1437075422</v>
      </c>
      <c r="K2038">
        <v>1434483422</v>
      </c>
      <c r="L2038" t="b">
        <v>0</v>
      </c>
      <c r="M2038">
        <v>0</v>
      </c>
      <c r="N2038" t="b">
        <v>0</v>
      </c>
      <c r="O2038" t="s">
        <v>8291</v>
      </c>
      <c r="P2038" t="s">
        <v>8321</v>
      </c>
      <c r="Q2038" t="s">
        <v>8345</v>
      </c>
      <c r="R2038" s="13">
        <f t="shared" si="125"/>
        <v>42171.817384259266</v>
      </c>
      <c r="S2038" s="13">
        <f t="shared" si="126"/>
        <v>42201.817384259266</v>
      </c>
      <c r="T2038">
        <f t="shared" si="127"/>
        <v>2015</v>
      </c>
    </row>
    <row r="2039" spans="1:20" ht="43.2" x14ac:dyDescent="0.3">
      <c r="A2039">
        <v>1765</v>
      </c>
      <c r="B2039" s="3" t="s">
        <v>1766</v>
      </c>
      <c r="C2039" s="3" t="s">
        <v>5875</v>
      </c>
      <c r="D2039" s="6">
        <v>12500</v>
      </c>
      <c r="E2039" s="8">
        <v>7433.48</v>
      </c>
      <c r="F2039" s="9">
        <f t="shared" si="124"/>
        <v>59</v>
      </c>
      <c r="G2039" t="s">
        <v>8220</v>
      </c>
      <c r="H2039" t="s">
        <v>8223</v>
      </c>
      <c r="I2039" t="s">
        <v>8245</v>
      </c>
      <c r="J2039">
        <v>1407972712</v>
      </c>
      <c r="K2039">
        <v>1405380712</v>
      </c>
      <c r="L2039" t="b">
        <v>1</v>
      </c>
      <c r="M2039">
        <v>103</v>
      </c>
      <c r="N2039" t="b">
        <v>0</v>
      </c>
      <c r="O2039" t="s">
        <v>8283</v>
      </c>
      <c r="P2039" t="s">
        <v>8334</v>
      </c>
      <c r="Q2039" t="s">
        <v>8345</v>
      </c>
      <c r="R2039" s="13">
        <f t="shared" si="125"/>
        <v>41834.980462962965</v>
      </c>
      <c r="S2039" s="13">
        <f t="shared" si="126"/>
        <v>41864.980462962965</v>
      </c>
      <c r="T2039">
        <f t="shared" si="127"/>
        <v>2014</v>
      </c>
    </row>
    <row r="2040" spans="1:20" ht="28.8" x14ac:dyDescent="0.3">
      <c r="A2040">
        <v>1767</v>
      </c>
      <c r="B2040" s="3" t="s">
        <v>1768</v>
      </c>
      <c r="C2040" s="3" t="s">
        <v>5877</v>
      </c>
      <c r="D2040" s="6">
        <v>5000</v>
      </c>
      <c r="E2040" s="8">
        <v>2286</v>
      </c>
      <c r="F2040" s="9">
        <f t="shared" si="124"/>
        <v>46</v>
      </c>
      <c r="G2040" t="s">
        <v>8220</v>
      </c>
      <c r="H2040" t="s">
        <v>8223</v>
      </c>
      <c r="I2040" t="s">
        <v>8245</v>
      </c>
      <c r="J2040">
        <v>1407080884</v>
      </c>
      <c r="K2040">
        <v>1404488884</v>
      </c>
      <c r="L2040" t="b">
        <v>1</v>
      </c>
      <c r="M2040">
        <v>39</v>
      </c>
      <c r="N2040" t="b">
        <v>0</v>
      </c>
      <c r="O2040" t="s">
        <v>8283</v>
      </c>
      <c r="P2040" t="s">
        <v>8334</v>
      </c>
      <c r="Q2040" t="s">
        <v>8345</v>
      </c>
      <c r="R2040" s="13">
        <f t="shared" si="125"/>
        <v>41824.658379629633</v>
      </c>
      <c r="S2040" s="13">
        <f t="shared" si="126"/>
        <v>41854.658379629633</v>
      </c>
      <c r="T2040">
        <f t="shared" si="127"/>
        <v>2014</v>
      </c>
    </row>
    <row r="2041" spans="1:20" ht="43.2" x14ac:dyDescent="0.3">
      <c r="A2041">
        <v>1768</v>
      </c>
      <c r="B2041" s="3" t="s">
        <v>1769</v>
      </c>
      <c r="C2041" s="3" t="s">
        <v>5878</v>
      </c>
      <c r="D2041" s="6">
        <v>5000</v>
      </c>
      <c r="E2041" s="8">
        <v>187</v>
      </c>
      <c r="F2041" s="9">
        <f t="shared" si="124"/>
        <v>4</v>
      </c>
      <c r="G2041" t="s">
        <v>8220</v>
      </c>
      <c r="H2041" t="s">
        <v>8223</v>
      </c>
      <c r="I2041" t="s">
        <v>8245</v>
      </c>
      <c r="J2041">
        <v>1411824444</v>
      </c>
      <c r="K2041">
        <v>1406640444</v>
      </c>
      <c r="L2041" t="b">
        <v>1</v>
      </c>
      <c r="M2041">
        <v>15</v>
      </c>
      <c r="N2041" t="b">
        <v>0</v>
      </c>
      <c r="O2041" t="s">
        <v>8283</v>
      </c>
      <c r="P2041" t="s">
        <v>8334</v>
      </c>
      <c r="Q2041" t="s">
        <v>8345</v>
      </c>
      <c r="R2041" s="13">
        <f t="shared" si="125"/>
        <v>41849.560694444444</v>
      </c>
      <c r="S2041" s="13">
        <f t="shared" si="126"/>
        <v>41909.560694444444</v>
      </c>
      <c r="T2041">
        <f t="shared" si="127"/>
        <v>2014</v>
      </c>
    </row>
    <row r="2042" spans="1:20" ht="43.2" x14ac:dyDescent="0.3">
      <c r="A2042">
        <v>1769</v>
      </c>
      <c r="B2042" s="3" t="s">
        <v>1770</v>
      </c>
      <c r="C2042" s="3" t="s">
        <v>5879</v>
      </c>
      <c r="D2042" s="6">
        <v>40000</v>
      </c>
      <c r="E2042" s="8">
        <v>1081</v>
      </c>
      <c r="F2042" s="9">
        <f t="shared" si="124"/>
        <v>3</v>
      </c>
      <c r="G2042" t="s">
        <v>8220</v>
      </c>
      <c r="H2042" t="s">
        <v>8223</v>
      </c>
      <c r="I2042" t="s">
        <v>8245</v>
      </c>
      <c r="J2042">
        <v>1421177959</v>
      </c>
      <c r="K2042">
        <v>1418585959</v>
      </c>
      <c r="L2042" t="b">
        <v>1</v>
      </c>
      <c r="M2042">
        <v>22</v>
      </c>
      <c r="N2042" t="b">
        <v>0</v>
      </c>
      <c r="O2042" t="s">
        <v>8283</v>
      </c>
      <c r="P2042" t="s">
        <v>8334</v>
      </c>
      <c r="Q2042" t="s">
        <v>8345</v>
      </c>
      <c r="R2042" s="13">
        <f t="shared" si="125"/>
        <v>41987.818969907406</v>
      </c>
      <c r="S2042" s="13">
        <f t="shared" si="126"/>
        <v>42017.818969907406</v>
      </c>
      <c r="T2042">
        <f t="shared" si="127"/>
        <v>2014</v>
      </c>
    </row>
    <row r="2043" spans="1:20" ht="43.2" x14ac:dyDescent="0.3">
      <c r="A2043">
        <v>1770</v>
      </c>
      <c r="B2043" s="3" t="s">
        <v>1771</v>
      </c>
      <c r="C2043" s="3" t="s">
        <v>5880</v>
      </c>
      <c r="D2043" s="6">
        <v>24500</v>
      </c>
      <c r="E2043" s="8">
        <v>13846</v>
      </c>
      <c r="F2043" s="9">
        <f t="shared" si="124"/>
        <v>57</v>
      </c>
      <c r="G2043" t="s">
        <v>8220</v>
      </c>
      <c r="H2043" t="s">
        <v>8223</v>
      </c>
      <c r="I2043" t="s">
        <v>8245</v>
      </c>
      <c r="J2043">
        <v>1413312194</v>
      </c>
      <c r="K2043">
        <v>1410288194</v>
      </c>
      <c r="L2043" t="b">
        <v>1</v>
      </c>
      <c r="M2043">
        <v>92</v>
      </c>
      <c r="N2043" t="b">
        <v>0</v>
      </c>
      <c r="O2043" t="s">
        <v>8283</v>
      </c>
      <c r="P2043" t="s">
        <v>8334</v>
      </c>
      <c r="Q2043" t="s">
        <v>8345</v>
      </c>
      <c r="R2043" s="13">
        <f t="shared" si="125"/>
        <v>41891.780023148152</v>
      </c>
      <c r="S2043" s="13">
        <f t="shared" si="126"/>
        <v>41926.780023148152</v>
      </c>
      <c r="T2043">
        <f t="shared" si="127"/>
        <v>2014</v>
      </c>
    </row>
    <row r="2044" spans="1:20" ht="43.2" x14ac:dyDescent="0.3">
      <c r="A2044">
        <v>1773</v>
      </c>
      <c r="B2044" s="3" t="s">
        <v>1774</v>
      </c>
      <c r="C2044" s="3" t="s">
        <v>5883</v>
      </c>
      <c r="D2044" s="6">
        <v>30000</v>
      </c>
      <c r="E2044" s="8">
        <v>1877</v>
      </c>
      <c r="F2044" s="9">
        <f t="shared" si="124"/>
        <v>6</v>
      </c>
      <c r="G2044" t="s">
        <v>8220</v>
      </c>
      <c r="H2044" t="s">
        <v>8223</v>
      </c>
      <c r="I2044" t="s">
        <v>8245</v>
      </c>
      <c r="J2044">
        <v>1421691298</v>
      </c>
      <c r="K2044">
        <v>1417803298</v>
      </c>
      <c r="L2044" t="b">
        <v>1</v>
      </c>
      <c r="M2044">
        <v>19</v>
      </c>
      <c r="N2044" t="b">
        <v>0</v>
      </c>
      <c r="O2044" t="s">
        <v>8283</v>
      </c>
      <c r="P2044" t="s">
        <v>8334</v>
      </c>
      <c r="Q2044" t="s">
        <v>8345</v>
      </c>
      <c r="R2044" s="13">
        <f t="shared" si="125"/>
        <v>41978.760393518518</v>
      </c>
      <c r="S2044" s="13">
        <f t="shared" si="126"/>
        <v>42023.760393518518</v>
      </c>
      <c r="T2044">
        <f t="shared" si="127"/>
        <v>2014</v>
      </c>
    </row>
    <row r="2045" spans="1:20" ht="43.2" x14ac:dyDescent="0.3">
      <c r="A2045">
        <v>1774</v>
      </c>
      <c r="B2045" s="3" t="s">
        <v>1775</v>
      </c>
      <c r="C2045" s="3" t="s">
        <v>5884</v>
      </c>
      <c r="D2045" s="6">
        <v>2500</v>
      </c>
      <c r="E2045" s="8">
        <v>1148</v>
      </c>
      <c r="F2045" s="9">
        <f t="shared" si="124"/>
        <v>46</v>
      </c>
      <c r="G2045" t="s">
        <v>8220</v>
      </c>
      <c r="H2045" t="s">
        <v>8223</v>
      </c>
      <c r="I2045" t="s">
        <v>8245</v>
      </c>
      <c r="J2045">
        <v>1417273140</v>
      </c>
      <c r="K2045">
        <v>1413609292</v>
      </c>
      <c r="L2045" t="b">
        <v>1</v>
      </c>
      <c r="M2045">
        <v>13</v>
      </c>
      <c r="N2045" t="b">
        <v>0</v>
      </c>
      <c r="O2045" t="s">
        <v>8283</v>
      </c>
      <c r="P2045" t="s">
        <v>8334</v>
      </c>
      <c r="Q2045" t="s">
        <v>8345</v>
      </c>
      <c r="R2045" s="13">
        <f t="shared" si="125"/>
        <v>41930.218657407408</v>
      </c>
      <c r="S2045" s="13">
        <f t="shared" si="126"/>
        <v>41972.624305555553</v>
      </c>
      <c r="T2045">
        <f t="shared" si="127"/>
        <v>2014</v>
      </c>
    </row>
    <row r="2046" spans="1:20" ht="43.2" x14ac:dyDescent="0.3">
      <c r="A2046">
        <v>1775</v>
      </c>
      <c r="B2046" s="3" t="s">
        <v>1776</v>
      </c>
      <c r="C2046" s="3" t="s">
        <v>5885</v>
      </c>
      <c r="D2046" s="6">
        <v>32500</v>
      </c>
      <c r="E2046" s="8">
        <v>21158</v>
      </c>
      <c r="F2046" s="9">
        <f t="shared" ref="F2046:F2109" si="128">ROUND(E2046/D2046*100,0)</f>
        <v>65</v>
      </c>
      <c r="G2046" t="s">
        <v>8220</v>
      </c>
      <c r="H2046" t="s">
        <v>8223</v>
      </c>
      <c r="I2046" t="s">
        <v>8245</v>
      </c>
      <c r="J2046">
        <v>1414193160</v>
      </c>
      <c r="K2046">
        <v>1410305160</v>
      </c>
      <c r="L2046" t="b">
        <v>1</v>
      </c>
      <c r="M2046">
        <v>124</v>
      </c>
      <c r="N2046" t="b">
        <v>0</v>
      </c>
      <c r="O2046" t="s">
        <v>8283</v>
      </c>
      <c r="P2046" t="s">
        <v>8334</v>
      </c>
      <c r="Q2046" t="s">
        <v>8345</v>
      </c>
      <c r="R2046" s="13">
        <f t="shared" ref="R2046:R2109" si="129">(((K2046/60)/60)/24)+DATE(1970, 1, 1)</f>
        <v>41891.976388888892</v>
      </c>
      <c r="S2046" s="13">
        <f t="shared" ref="S2046:S2109" si="130">(((J2046/60)/60)/24)+DATE(1970, 1, 1)</f>
        <v>41936.976388888892</v>
      </c>
      <c r="T2046">
        <f t="shared" si="127"/>
        <v>2014</v>
      </c>
    </row>
    <row r="2047" spans="1:20" ht="43.2" x14ac:dyDescent="0.3">
      <c r="A2047">
        <v>1778</v>
      </c>
      <c r="B2047" s="3" t="s">
        <v>1779</v>
      </c>
      <c r="C2047" s="3" t="s">
        <v>5888</v>
      </c>
      <c r="D2047" s="6">
        <v>50000</v>
      </c>
      <c r="E2047" s="8">
        <v>995</v>
      </c>
      <c r="F2047" s="9">
        <f t="shared" si="128"/>
        <v>2</v>
      </c>
      <c r="G2047" t="s">
        <v>8220</v>
      </c>
      <c r="H2047" t="s">
        <v>8223</v>
      </c>
      <c r="I2047" t="s">
        <v>8245</v>
      </c>
      <c r="J2047">
        <v>1427485395</v>
      </c>
      <c r="K2047">
        <v>1423600995</v>
      </c>
      <c r="L2047" t="b">
        <v>1</v>
      </c>
      <c r="M2047">
        <v>15</v>
      </c>
      <c r="N2047" t="b">
        <v>0</v>
      </c>
      <c r="O2047" t="s">
        <v>8283</v>
      </c>
      <c r="P2047" t="s">
        <v>8334</v>
      </c>
      <c r="Q2047" t="s">
        <v>8345</v>
      </c>
      <c r="R2047" s="13">
        <f t="shared" si="129"/>
        <v>42045.86336805555</v>
      </c>
      <c r="S2047" s="13">
        <f t="shared" si="130"/>
        <v>42090.821701388893</v>
      </c>
      <c r="T2047">
        <f t="shared" si="127"/>
        <v>2015</v>
      </c>
    </row>
    <row r="2048" spans="1:20" ht="43.2" x14ac:dyDescent="0.3">
      <c r="A2048">
        <v>1779</v>
      </c>
      <c r="B2048" s="3" t="s">
        <v>1780</v>
      </c>
      <c r="C2048" s="3" t="s">
        <v>5889</v>
      </c>
      <c r="D2048" s="6">
        <v>11000</v>
      </c>
      <c r="E2048" s="8">
        <v>3986</v>
      </c>
      <c r="F2048" s="9">
        <f t="shared" si="128"/>
        <v>36</v>
      </c>
      <c r="G2048" t="s">
        <v>8220</v>
      </c>
      <c r="H2048" t="s">
        <v>8223</v>
      </c>
      <c r="I2048" t="s">
        <v>8245</v>
      </c>
      <c r="J2048">
        <v>1472834180</v>
      </c>
      <c r="K2048">
        <v>1470242180</v>
      </c>
      <c r="L2048" t="b">
        <v>1</v>
      </c>
      <c r="M2048">
        <v>38</v>
      </c>
      <c r="N2048" t="b">
        <v>0</v>
      </c>
      <c r="O2048" t="s">
        <v>8283</v>
      </c>
      <c r="P2048" t="s">
        <v>8334</v>
      </c>
      <c r="Q2048" t="s">
        <v>8345</v>
      </c>
      <c r="R2048" s="13">
        <f t="shared" si="129"/>
        <v>42585.691898148143</v>
      </c>
      <c r="S2048" s="13">
        <f t="shared" si="130"/>
        <v>42615.691898148143</v>
      </c>
      <c r="T2048">
        <f t="shared" si="127"/>
        <v>2016</v>
      </c>
    </row>
    <row r="2049" spans="1:20" ht="43.2" x14ac:dyDescent="0.3">
      <c r="A2049">
        <v>1780</v>
      </c>
      <c r="B2049" s="3" t="s">
        <v>1781</v>
      </c>
      <c r="C2049" s="3" t="s">
        <v>5890</v>
      </c>
      <c r="D2049" s="6">
        <v>30000</v>
      </c>
      <c r="E2049" s="8">
        <v>11923</v>
      </c>
      <c r="F2049" s="9">
        <f t="shared" si="128"/>
        <v>40</v>
      </c>
      <c r="G2049" t="s">
        <v>8220</v>
      </c>
      <c r="H2049" t="s">
        <v>8223</v>
      </c>
      <c r="I2049" t="s">
        <v>8245</v>
      </c>
      <c r="J2049">
        <v>1467469510</v>
      </c>
      <c r="K2049">
        <v>1462285510</v>
      </c>
      <c r="L2049" t="b">
        <v>1</v>
      </c>
      <c r="M2049">
        <v>152</v>
      </c>
      <c r="N2049" t="b">
        <v>0</v>
      </c>
      <c r="O2049" t="s">
        <v>8283</v>
      </c>
      <c r="P2049" t="s">
        <v>8334</v>
      </c>
      <c r="Q2049" t="s">
        <v>8345</v>
      </c>
      <c r="R2049" s="13">
        <f t="shared" si="129"/>
        <v>42493.600810185191</v>
      </c>
      <c r="S2049" s="13">
        <f t="shared" si="130"/>
        <v>42553.600810185191</v>
      </c>
      <c r="T2049">
        <f t="shared" si="127"/>
        <v>2016</v>
      </c>
    </row>
    <row r="2050" spans="1:20" ht="43.2" x14ac:dyDescent="0.3">
      <c r="A2050">
        <v>1781</v>
      </c>
      <c r="B2050" s="3" t="s">
        <v>1782</v>
      </c>
      <c r="C2050" s="3" t="s">
        <v>5891</v>
      </c>
      <c r="D2050" s="6">
        <v>5500</v>
      </c>
      <c r="E2050" s="8">
        <v>1417</v>
      </c>
      <c r="F2050" s="9">
        <f t="shared" si="128"/>
        <v>26</v>
      </c>
      <c r="G2050" t="s">
        <v>8220</v>
      </c>
      <c r="H2050" t="s">
        <v>8223</v>
      </c>
      <c r="I2050" t="s">
        <v>8245</v>
      </c>
      <c r="J2050">
        <v>1473950945</v>
      </c>
      <c r="K2050">
        <v>1471272545</v>
      </c>
      <c r="L2050" t="b">
        <v>1</v>
      </c>
      <c r="M2050">
        <v>24</v>
      </c>
      <c r="N2050" t="b">
        <v>0</v>
      </c>
      <c r="O2050" t="s">
        <v>8283</v>
      </c>
      <c r="P2050" t="s">
        <v>8334</v>
      </c>
      <c r="Q2050" t="s">
        <v>8345</v>
      </c>
      <c r="R2050" s="13">
        <f t="shared" si="129"/>
        <v>42597.617418981477</v>
      </c>
      <c r="S2050" s="13">
        <f t="shared" si="130"/>
        <v>42628.617418981477</v>
      </c>
      <c r="T2050">
        <f t="shared" si="127"/>
        <v>2016</v>
      </c>
    </row>
    <row r="2051" spans="1:20" ht="57.6" x14ac:dyDescent="0.3">
      <c r="A2051">
        <v>1782</v>
      </c>
      <c r="B2051" s="3" t="s">
        <v>1783</v>
      </c>
      <c r="C2051" s="3" t="s">
        <v>5892</v>
      </c>
      <c r="D2051" s="6">
        <v>35000</v>
      </c>
      <c r="E2051" s="8">
        <v>5422</v>
      </c>
      <c r="F2051" s="9">
        <f t="shared" si="128"/>
        <v>15</v>
      </c>
      <c r="G2051" t="s">
        <v>8220</v>
      </c>
      <c r="H2051" t="s">
        <v>8223</v>
      </c>
      <c r="I2051" t="s">
        <v>8245</v>
      </c>
      <c r="J2051">
        <v>1456062489</v>
      </c>
      <c r="K2051">
        <v>1453211289</v>
      </c>
      <c r="L2051" t="b">
        <v>1</v>
      </c>
      <c r="M2051">
        <v>76</v>
      </c>
      <c r="N2051" t="b">
        <v>0</v>
      </c>
      <c r="O2051" t="s">
        <v>8283</v>
      </c>
      <c r="P2051" t="s">
        <v>8334</v>
      </c>
      <c r="Q2051" t="s">
        <v>8345</v>
      </c>
      <c r="R2051" s="13">
        <f t="shared" si="129"/>
        <v>42388.575104166666</v>
      </c>
      <c r="S2051" s="13">
        <f t="shared" si="130"/>
        <v>42421.575104166666</v>
      </c>
      <c r="T2051">
        <f t="shared" ref="T2051:T2114" si="131">YEAR(R2051)</f>
        <v>2016</v>
      </c>
    </row>
    <row r="2052" spans="1:20" ht="43.2" x14ac:dyDescent="0.3">
      <c r="A2052">
        <v>1783</v>
      </c>
      <c r="B2052" s="3" t="s">
        <v>1784</v>
      </c>
      <c r="C2052" s="3" t="s">
        <v>5893</v>
      </c>
      <c r="D2052" s="6">
        <v>40000</v>
      </c>
      <c r="E2052" s="8">
        <v>9477</v>
      </c>
      <c r="F2052" s="9">
        <f t="shared" si="128"/>
        <v>24</v>
      </c>
      <c r="G2052" t="s">
        <v>8220</v>
      </c>
      <c r="H2052" t="s">
        <v>8223</v>
      </c>
      <c r="I2052" t="s">
        <v>8245</v>
      </c>
      <c r="J2052">
        <v>1432248478</v>
      </c>
      <c r="K2052">
        <v>1429656478</v>
      </c>
      <c r="L2052" t="b">
        <v>1</v>
      </c>
      <c r="M2052">
        <v>185</v>
      </c>
      <c r="N2052" t="b">
        <v>0</v>
      </c>
      <c r="O2052" t="s">
        <v>8283</v>
      </c>
      <c r="P2052" t="s">
        <v>8334</v>
      </c>
      <c r="Q2052" t="s">
        <v>8345</v>
      </c>
      <c r="R2052" s="13">
        <f t="shared" si="129"/>
        <v>42115.949976851851</v>
      </c>
      <c r="S2052" s="13">
        <f t="shared" si="130"/>
        <v>42145.949976851851</v>
      </c>
      <c r="T2052">
        <f t="shared" si="131"/>
        <v>2015</v>
      </c>
    </row>
    <row r="2053" spans="1:20" ht="43.2" x14ac:dyDescent="0.3">
      <c r="A2053">
        <v>1784</v>
      </c>
      <c r="B2053" s="3" t="s">
        <v>1785</v>
      </c>
      <c r="C2053" s="3" t="s">
        <v>5894</v>
      </c>
      <c r="D2053" s="6">
        <v>5000</v>
      </c>
      <c r="E2053" s="8">
        <v>1988</v>
      </c>
      <c r="F2053" s="9">
        <f t="shared" si="128"/>
        <v>40</v>
      </c>
      <c r="G2053" t="s">
        <v>8220</v>
      </c>
      <c r="H2053" t="s">
        <v>8223</v>
      </c>
      <c r="I2053" t="s">
        <v>8245</v>
      </c>
      <c r="J2053">
        <v>1422674700</v>
      </c>
      <c r="K2053">
        <v>1419954240</v>
      </c>
      <c r="L2053" t="b">
        <v>1</v>
      </c>
      <c r="M2053">
        <v>33</v>
      </c>
      <c r="N2053" t="b">
        <v>0</v>
      </c>
      <c r="O2053" t="s">
        <v>8283</v>
      </c>
      <c r="P2053" t="s">
        <v>8334</v>
      </c>
      <c r="Q2053" t="s">
        <v>8345</v>
      </c>
      <c r="R2053" s="13">
        <f t="shared" si="129"/>
        <v>42003.655555555553</v>
      </c>
      <c r="S2053" s="13">
        <f t="shared" si="130"/>
        <v>42035.142361111109</v>
      </c>
      <c r="T2053">
        <f t="shared" si="131"/>
        <v>2014</v>
      </c>
    </row>
    <row r="2054" spans="1:20" ht="43.2" x14ac:dyDescent="0.3">
      <c r="A2054">
        <v>1785</v>
      </c>
      <c r="B2054" s="3" t="s">
        <v>1786</v>
      </c>
      <c r="C2054" s="3" t="s">
        <v>5895</v>
      </c>
      <c r="D2054" s="6">
        <v>24000</v>
      </c>
      <c r="E2054" s="8">
        <v>4853</v>
      </c>
      <c r="F2054" s="9">
        <f t="shared" si="128"/>
        <v>20</v>
      </c>
      <c r="G2054" t="s">
        <v>8220</v>
      </c>
      <c r="H2054" t="s">
        <v>8223</v>
      </c>
      <c r="I2054" t="s">
        <v>8245</v>
      </c>
      <c r="J2054">
        <v>1413417600</v>
      </c>
      <c r="K2054">
        <v>1410750855</v>
      </c>
      <c r="L2054" t="b">
        <v>1</v>
      </c>
      <c r="M2054">
        <v>108</v>
      </c>
      <c r="N2054" t="b">
        <v>0</v>
      </c>
      <c r="O2054" t="s">
        <v>8283</v>
      </c>
      <c r="P2054" t="s">
        <v>8334</v>
      </c>
      <c r="Q2054" t="s">
        <v>8345</v>
      </c>
      <c r="R2054" s="13">
        <f t="shared" si="129"/>
        <v>41897.134895833333</v>
      </c>
      <c r="S2054" s="13">
        <f t="shared" si="130"/>
        <v>41928</v>
      </c>
      <c r="T2054">
        <f t="shared" si="131"/>
        <v>2014</v>
      </c>
    </row>
    <row r="2055" spans="1:20" ht="43.2" x14ac:dyDescent="0.3">
      <c r="A2055">
        <v>1787</v>
      </c>
      <c r="B2055" s="3" t="s">
        <v>1788</v>
      </c>
      <c r="C2055" s="3" t="s">
        <v>5897</v>
      </c>
      <c r="D2055" s="6">
        <v>10000</v>
      </c>
      <c r="E2055" s="8">
        <v>1533</v>
      </c>
      <c r="F2055" s="9">
        <f t="shared" si="128"/>
        <v>15</v>
      </c>
      <c r="G2055" t="s">
        <v>8220</v>
      </c>
      <c r="H2055" t="s">
        <v>8223</v>
      </c>
      <c r="I2055" t="s">
        <v>8245</v>
      </c>
      <c r="J2055">
        <v>1428158637</v>
      </c>
      <c r="K2055">
        <v>1425570237</v>
      </c>
      <c r="L2055" t="b">
        <v>1</v>
      </c>
      <c r="M2055">
        <v>24</v>
      </c>
      <c r="N2055" t="b">
        <v>0</v>
      </c>
      <c r="O2055" t="s">
        <v>8283</v>
      </c>
      <c r="P2055" t="s">
        <v>8334</v>
      </c>
      <c r="Q2055" t="s">
        <v>8345</v>
      </c>
      <c r="R2055" s="13">
        <f t="shared" si="129"/>
        <v>42068.65552083333</v>
      </c>
      <c r="S2055" s="13">
        <f t="shared" si="130"/>
        <v>42098.613854166666</v>
      </c>
      <c r="T2055">
        <f t="shared" si="131"/>
        <v>2015</v>
      </c>
    </row>
    <row r="2056" spans="1:20" ht="43.2" x14ac:dyDescent="0.3">
      <c r="A2056">
        <v>1789</v>
      </c>
      <c r="B2056" s="3" t="s">
        <v>1790</v>
      </c>
      <c r="C2056" s="3" t="s">
        <v>5899</v>
      </c>
      <c r="D2056" s="6">
        <v>8000</v>
      </c>
      <c r="E2056" s="8">
        <v>40</v>
      </c>
      <c r="F2056" s="9">
        <f t="shared" si="128"/>
        <v>1</v>
      </c>
      <c r="G2056" t="s">
        <v>8220</v>
      </c>
      <c r="H2056" t="s">
        <v>8223</v>
      </c>
      <c r="I2056" t="s">
        <v>8245</v>
      </c>
      <c r="J2056">
        <v>1421042403</v>
      </c>
      <c r="K2056">
        <v>1415858403</v>
      </c>
      <c r="L2056" t="b">
        <v>1</v>
      </c>
      <c r="M2056">
        <v>4</v>
      </c>
      <c r="N2056" t="b">
        <v>0</v>
      </c>
      <c r="O2056" t="s">
        <v>8283</v>
      </c>
      <c r="P2056" t="s">
        <v>8334</v>
      </c>
      <c r="Q2056" t="s">
        <v>8345</v>
      </c>
      <c r="R2056" s="13">
        <f t="shared" si="129"/>
        <v>41956.250034722223</v>
      </c>
      <c r="S2056" s="13">
        <f t="shared" si="130"/>
        <v>42016.250034722223</v>
      </c>
      <c r="T2056">
        <f t="shared" si="131"/>
        <v>2014</v>
      </c>
    </row>
    <row r="2057" spans="1:20" ht="43.2" x14ac:dyDescent="0.3">
      <c r="A2057">
        <v>1790</v>
      </c>
      <c r="B2057" s="3" t="s">
        <v>1791</v>
      </c>
      <c r="C2057" s="3" t="s">
        <v>5900</v>
      </c>
      <c r="D2057" s="6">
        <v>33000</v>
      </c>
      <c r="E2057" s="8">
        <v>1636</v>
      </c>
      <c r="F2057" s="9">
        <f t="shared" si="128"/>
        <v>5</v>
      </c>
      <c r="G2057" t="s">
        <v>8220</v>
      </c>
      <c r="H2057" t="s">
        <v>8223</v>
      </c>
      <c r="I2057" t="s">
        <v>8245</v>
      </c>
      <c r="J2057">
        <v>1423152678</v>
      </c>
      <c r="K2057">
        <v>1420560678</v>
      </c>
      <c r="L2057" t="b">
        <v>1</v>
      </c>
      <c r="M2057">
        <v>15</v>
      </c>
      <c r="N2057" t="b">
        <v>0</v>
      </c>
      <c r="O2057" t="s">
        <v>8283</v>
      </c>
      <c r="P2057" t="s">
        <v>8334</v>
      </c>
      <c r="Q2057" t="s">
        <v>8345</v>
      </c>
      <c r="R2057" s="13">
        <f t="shared" si="129"/>
        <v>42010.674513888895</v>
      </c>
      <c r="S2057" s="13">
        <f t="shared" si="130"/>
        <v>42040.674513888895</v>
      </c>
      <c r="T2057">
        <f t="shared" si="131"/>
        <v>2015</v>
      </c>
    </row>
    <row r="2058" spans="1:20" ht="28.8" x14ac:dyDescent="0.3">
      <c r="A2058">
        <v>1792</v>
      </c>
      <c r="B2058" s="3" t="s">
        <v>1793</v>
      </c>
      <c r="C2058" s="3" t="s">
        <v>5902</v>
      </c>
      <c r="D2058" s="6">
        <v>25000</v>
      </c>
      <c r="E2058" s="8">
        <v>15281</v>
      </c>
      <c r="F2058" s="9">
        <f t="shared" si="128"/>
        <v>61</v>
      </c>
      <c r="G2058" t="s">
        <v>8220</v>
      </c>
      <c r="H2058" t="s">
        <v>8223</v>
      </c>
      <c r="I2058" t="s">
        <v>8245</v>
      </c>
      <c r="J2058">
        <v>1439189940</v>
      </c>
      <c r="K2058">
        <v>1435970682</v>
      </c>
      <c r="L2058" t="b">
        <v>1</v>
      </c>
      <c r="M2058">
        <v>139</v>
      </c>
      <c r="N2058" t="b">
        <v>0</v>
      </c>
      <c r="O2058" t="s">
        <v>8283</v>
      </c>
      <c r="P2058" t="s">
        <v>8334</v>
      </c>
      <c r="Q2058" t="s">
        <v>8345</v>
      </c>
      <c r="R2058" s="13">
        <f t="shared" si="129"/>
        <v>42189.031041666662</v>
      </c>
      <c r="S2058" s="13">
        <f t="shared" si="130"/>
        <v>42226.290972222225</v>
      </c>
      <c r="T2058">
        <f t="shared" si="131"/>
        <v>2015</v>
      </c>
    </row>
    <row r="2059" spans="1:20" ht="43.2" x14ac:dyDescent="0.3">
      <c r="A2059">
        <v>1794</v>
      </c>
      <c r="B2059" s="3" t="s">
        <v>1795</v>
      </c>
      <c r="C2059" s="3" t="s">
        <v>5904</v>
      </c>
      <c r="D2059" s="6">
        <v>9000</v>
      </c>
      <c r="E2059" s="8">
        <v>997</v>
      </c>
      <c r="F2059" s="9">
        <f t="shared" si="128"/>
        <v>11</v>
      </c>
      <c r="G2059" t="s">
        <v>8220</v>
      </c>
      <c r="H2059" t="s">
        <v>8223</v>
      </c>
      <c r="I2059" t="s">
        <v>8245</v>
      </c>
      <c r="J2059">
        <v>1423660422</v>
      </c>
      <c r="K2059">
        <v>1420636422</v>
      </c>
      <c r="L2059" t="b">
        <v>1</v>
      </c>
      <c r="M2059">
        <v>18</v>
      </c>
      <c r="N2059" t="b">
        <v>0</v>
      </c>
      <c r="O2059" t="s">
        <v>8283</v>
      </c>
      <c r="P2059" t="s">
        <v>8334</v>
      </c>
      <c r="Q2059" t="s">
        <v>8345</v>
      </c>
      <c r="R2059" s="13">
        <f t="shared" si="129"/>
        <v>42011.551180555558</v>
      </c>
      <c r="S2059" s="13">
        <f t="shared" si="130"/>
        <v>42046.551180555558</v>
      </c>
      <c r="T2059">
        <f t="shared" si="131"/>
        <v>2015</v>
      </c>
    </row>
    <row r="2060" spans="1:20" ht="43.2" x14ac:dyDescent="0.3">
      <c r="A2060">
        <v>1797</v>
      </c>
      <c r="B2060" s="3" t="s">
        <v>1798</v>
      </c>
      <c r="C2060" s="3" t="s">
        <v>5907</v>
      </c>
      <c r="D2060" s="6">
        <v>10000</v>
      </c>
      <c r="E2060" s="8">
        <v>6755</v>
      </c>
      <c r="F2060" s="9">
        <f t="shared" si="128"/>
        <v>68</v>
      </c>
      <c r="G2060" t="s">
        <v>8220</v>
      </c>
      <c r="H2060" t="s">
        <v>8223</v>
      </c>
      <c r="I2060" t="s">
        <v>8245</v>
      </c>
      <c r="J2060">
        <v>1481809189</v>
      </c>
      <c r="K2060">
        <v>1479217189</v>
      </c>
      <c r="L2060" t="b">
        <v>1</v>
      </c>
      <c r="M2060">
        <v>140</v>
      </c>
      <c r="N2060" t="b">
        <v>0</v>
      </c>
      <c r="O2060" t="s">
        <v>8283</v>
      </c>
      <c r="P2060" t="s">
        <v>8334</v>
      </c>
      <c r="Q2060" t="s">
        <v>8345</v>
      </c>
      <c r="R2060" s="13">
        <f t="shared" si="129"/>
        <v>42689.56931712963</v>
      </c>
      <c r="S2060" s="13">
        <f t="shared" si="130"/>
        <v>42719.56931712963</v>
      </c>
      <c r="T2060">
        <f t="shared" si="131"/>
        <v>2016</v>
      </c>
    </row>
    <row r="2061" spans="1:20" ht="43.2" x14ac:dyDescent="0.3">
      <c r="A2061">
        <v>1798</v>
      </c>
      <c r="B2061" s="3" t="s">
        <v>1799</v>
      </c>
      <c r="C2061" s="3" t="s">
        <v>5908</v>
      </c>
      <c r="D2061" s="6">
        <v>16000</v>
      </c>
      <c r="E2061" s="8">
        <v>2182</v>
      </c>
      <c r="F2061" s="9">
        <f t="shared" si="128"/>
        <v>14</v>
      </c>
      <c r="G2061" t="s">
        <v>8220</v>
      </c>
      <c r="H2061" t="s">
        <v>8223</v>
      </c>
      <c r="I2061" t="s">
        <v>8245</v>
      </c>
      <c r="J2061">
        <v>1454572233</v>
      </c>
      <c r="K2061">
        <v>1449388233</v>
      </c>
      <c r="L2061" t="b">
        <v>1</v>
      </c>
      <c r="M2061">
        <v>37</v>
      </c>
      <c r="N2061" t="b">
        <v>0</v>
      </c>
      <c r="O2061" t="s">
        <v>8283</v>
      </c>
      <c r="P2061" t="s">
        <v>8334</v>
      </c>
      <c r="Q2061" t="s">
        <v>8345</v>
      </c>
      <c r="R2061" s="13">
        <f t="shared" si="129"/>
        <v>42344.32677083333</v>
      </c>
      <c r="S2061" s="13">
        <f t="shared" si="130"/>
        <v>42404.32677083333</v>
      </c>
      <c r="T2061">
        <f t="shared" si="131"/>
        <v>2015</v>
      </c>
    </row>
    <row r="2062" spans="1:20" ht="43.2" x14ac:dyDescent="0.3">
      <c r="A2062">
        <v>1803</v>
      </c>
      <c r="B2062" s="3" t="s">
        <v>1804</v>
      </c>
      <c r="C2062" s="3" t="s">
        <v>5913</v>
      </c>
      <c r="D2062" s="6">
        <v>17500</v>
      </c>
      <c r="E2062" s="8">
        <v>5390</v>
      </c>
      <c r="F2062" s="9">
        <f t="shared" si="128"/>
        <v>31</v>
      </c>
      <c r="G2062" t="s">
        <v>8220</v>
      </c>
      <c r="H2062" t="s">
        <v>8223</v>
      </c>
      <c r="I2062" t="s">
        <v>8245</v>
      </c>
      <c r="J2062">
        <v>1423878182</v>
      </c>
      <c r="K2062">
        <v>1421199782</v>
      </c>
      <c r="L2062" t="b">
        <v>1</v>
      </c>
      <c r="M2062">
        <v>75</v>
      </c>
      <c r="N2062" t="b">
        <v>0</v>
      </c>
      <c r="O2062" t="s">
        <v>8283</v>
      </c>
      <c r="P2062" t="s">
        <v>8334</v>
      </c>
      <c r="Q2062" t="s">
        <v>8345</v>
      </c>
      <c r="R2062" s="13">
        <f t="shared" si="129"/>
        <v>42018.071550925932</v>
      </c>
      <c r="S2062" s="13">
        <f t="shared" si="130"/>
        <v>42049.071550925932</v>
      </c>
      <c r="T2062">
        <f t="shared" si="131"/>
        <v>2015</v>
      </c>
    </row>
    <row r="2063" spans="1:20" ht="43.2" x14ac:dyDescent="0.3">
      <c r="A2063">
        <v>1804</v>
      </c>
      <c r="B2063" s="3" t="s">
        <v>1805</v>
      </c>
      <c r="C2063" s="3" t="s">
        <v>5914</v>
      </c>
      <c r="D2063" s="6">
        <v>15500</v>
      </c>
      <c r="E2063" s="8">
        <v>5452</v>
      </c>
      <c r="F2063" s="9">
        <f t="shared" si="128"/>
        <v>35</v>
      </c>
      <c r="G2063" t="s">
        <v>8220</v>
      </c>
      <c r="H2063" t="s">
        <v>8223</v>
      </c>
      <c r="I2063" t="s">
        <v>8245</v>
      </c>
      <c r="J2063">
        <v>1447521404</v>
      </c>
      <c r="K2063">
        <v>1444061804</v>
      </c>
      <c r="L2063" t="b">
        <v>1</v>
      </c>
      <c r="M2063">
        <v>52</v>
      </c>
      <c r="N2063" t="b">
        <v>0</v>
      </c>
      <c r="O2063" t="s">
        <v>8283</v>
      </c>
      <c r="P2063" t="s">
        <v>8334</v>
      </c>
      <c r="Q2063" t="s">
        <v>8345</v>
      </c>
      <c r="R2063" s="13">
        <f t="shared" si="129"/>
        <v>42282.678287037037</v>
      </c>
      <c r="S2063" s="13">
        <f t="shared" si="130"/>
        <v>42322.719953703709</v>
      </c>
      <c r="T2063">
        <f t="shared" si="131"/>
        <v>2015</v>
      </c>
    </row>
    <row r="2064" spans="1:20" ht="28.8" x14ac:dyDescent="0.3">
      <c r="A2064">
        <v>1807</v>
      </c>
      <c r="B2064" s="3" t="s">
        <v>1808</v>
      </c>
      <c r="C2064" s="3" t="s">
        <v>5917</v>
      </c>
      <c r="D2064" s="6">
        <v>5000</v>
      </c>
      <c r="E2064" s="8">
        <v>553</v>
      </c>
      <c r="F2064" s="9">
        <f t="shared" si="128"/>
        <v>11</v>
      </c>
      <c r="G2064" t="s">
        <v>8220</v>
      </c>
      <c r="H2064" t="s">
        <v>8223</v>
      </c>
      <c r="I2064" t="s">
        <v>8245</v>
      </c>
      <c r="J2064">
        <v>1411868313</v>
      </c>
      <c r="K2064">
        <v>1409276313</v>
      </c>
      <c r="L2064" t="b">
        <v>1</v>
      </c>
      <c r="M2064">
        <v>8</v>
      </c>
      <c r="N2064" t="b">
        <v>0</v>
      </c>
      <c r="O2064" t="s">
        <v>8283</v>
      </c>
      <c r="P2064" t="s">
        <v>8334</v>
      </c>
      <c r="Q2064" t="s">
        <v>8345</v>
      </c>
      <c r="R2064" s="13">
        <f t="shared" si="129"/>
        <v>41880.068437499998</v>
      </c>
      <c r="S2064" s="13">
        <f t="shared" si="130"/>
        <v>41910.068437499998</v>
      </c>
      <c r="T2064">
        <f t="shared" si="131"/>
        <v>2014</v>
      </c>
    </row>
    <row r="2065" spans="1:20" ht="43.2" x14ac:dyDescent="0.3">
      <c r="A2065">
        <v>1808</v>
      </c>
      <c r="B2065" s="3" t="s">
        <v>1809</v>
      </c>
      <c r="C2065" s="3" t="s">
        <v>5918</v>
      </c>
      <c r="D2065" s="6">
        <v>28000</v>
      </c>
      <c r="E2065" s="8">
        <v>11594</v>
      </c>
      <c r="F2065" s="9">
        <f t="shared" si="128"/>
        <v>41</v>
      </c>
      <c r="G2065" t="s">
        <v>8220</v>
      </c>
      <c r="H2065" t="s">
        <v>8223</v>
      </c>
      <c r="I2065" t="s">
        <v>8245</v>
      </c>
      <c r="J2065">
        <v>1486830030</v>
      </c>
      <c r="K2065">
        <v>1483806030</v>
      </c>
      <c r="L2065" t="b">
        <v>1</v>
      </c>
      <c r="M2065">
        <v>96</v>
      </c>
      <c r="N2065" t="b">
        <v>0</v>
      </c>
      <c r="O2065" t="s">
        <v>8283</v>
      </c>
      <c r="P2065" t="s">
        <v>8334</v>
      </c>
      <c r="Q2065" t="s">
        <v>8345</v>
      </c>
      <c r="R2065" s="13">
        <f t="shared" si="129"/>
        <v>42742.680902777778</v>
      </c>
      <c r="S2065" s="13">
        <f t="shared" si="130"/>
        <v>42777.680902777778</v>
      </c>
      <c r="T2065">
        <f t="shared" si="131"/>
        <v>2017</v>
      </c>
    </row>
    <row r="2066" spans="1:20" ht="43.2" x14ac:dyDescent="0.3">
      <c r="A2066">
        <v>1810</v>
      </c>
      <c r="B2066" s="3" t="s">
        <v>1811</v>
      </c>
      <c r="C2066" s="3" t="s">
        <v>5920</v>
      </c>
      <c r="D2066" s="6">
        <v>450</v>
      </c>
      <c r="E2066" s="8">
        <v>15</v>
      </c>
      <c r="F2066" s="9">
        <f t="shared" si="128"/>
        <v>3</v>
      </c>
      <c r="G2066" t="s">
        <v>8220</v>
      </c>
      <c r="H2066" t="s">
        <v>8223</v>
      </c>
      <c r="I2066" t="s">
        <v>8245</v>
      </c>
      <c r="J2066">
        <v>1408657826</v>
      </c>
      <c r="K2066">
        <v>1407621026</v>
      </c>
      <c r="L2066" t="b">
        <v>0</v>
      </c>
      <c r="M2066">
        <v>2</v>
      </c>
      <c r="N2066" t="b">
        <v>0</v>
      </c>
      <c r="O2066" t="s">
        <v>8283</v>
      </c>
      <c r="P2066" t="s">
        <v>8334</v>
      </c>
      <c r="Q2066" t="s">
        <v>8345</v>
      </c>
      <c r="R2066" s="13">
        <f t="shared" si="129"/>
        <v>41860.91002314815</v>
      </c>
      <c r="S2066" s="13">
        <f t="shared" si="130"/>
        <v>41872.91002314815</v>
      </c>
      <c r="T2066">
        <f t="shared" si="131"/>
        <v>2014</v>
      </c>
    </row>
    <row r="2067" spans="1:20" ht="43.2" x14ac:dyDescent="0.3">
      <c r="A2067">
        <v>1811</v>
      </c>
      <c r="B2067" s="3" t="s">
        <v>1812</v>
      </c>
      <c r="C2067" s="3" t="s">
        <v>5921</v>
      </c>
      <c r="D2067" s="6">
        <v>54000</v>
      </c>
      <c r="E2067" s="8">
        <v>40</v>
      </c>
      <c r="F2067" s="9">
        <f t="shared" si="128"/>
        <v>0</v>
      </c>
      <c r="G2067" t="s">
        <v>8220</v>
      </c>
      <c r="H2067" t="s">
        <v>8223</v>
      </c>
      <c r="I2067" t="s">
        <v>8245</v>
      </c>
      <c r="J2067">
        <v>1414123200</v>
      </c>
      <c r="K2067">
        <v>1408962270</v>
      </c>
      <c r="L2067" t="b">
        <v>0</v>
      </c>
      <c r="M2067">
        <v>26</v>
      </c>
      <c r="N2067" t="b">
        <v>0</v>
      </c>
      <c r="O2067" t="s">
        <v>8283</v>
      </c>
      <c r="P2067" t="s">
        <v>8334</v>
      </c>
      <c r="Q2067" t="s">
        <v>8345</v>
      </c>
      <c r="R2067" s="13">
        <f t="shared" si="129"/>
        <v>41876.433680555558</v>
      </c>
      <c r="S2067" s="13">
        <f t="shared" si="130"/>
        <v>41936.166666666664</v>
      </c>
      <c r="T2067">
        <f t="shared" si="131"/>
        <v>2014</v>
      </c>
    </row>
    <row r="2068" spans="1:20" ht="57.6" x14ac:dyDescent="0.3">
      <c r="A2068">
        <v>1815</v>
      </c>
      <c r="B2068" s="3" t="s">
        <v>1816</v>
      </c>
      <c r="C2068" s="3" t="s">
        <v>5925</v>
      </c>
      <c r="D2068" s="6">
        <v>3000</v>
      </c>
      <c r="E2068" s="8">
        <v>0</v>
      </c>
      <c r="F2068" s="9">
        <f t="shared" si="128"/>
        <v>0</v>
      </c>
      <c r="G2068" t="s">
        <v>8220</v>
      </c>
      <c r="H2068" t="s">
        <v>8223</v>
      </c>
      <c r="I2068" t="s">
        <v>8245</v>
      </c>
      <c r="J2068">
        <v>1435787137</v>
      </c>
      <c r="K2068">
        <v>1434577537</v>
      </c>
      <c r="L2068" t="b">
        <v>0</v>
      </c>
      <c r="M2068">
        <v>0</v>
      </c>
      <c r="N2068" t="b">
        <v>0</v>
      </c>
      <c r="O2068" t="s">
        <v>8283</v>
      </c>
      <c r="P2068" t="s">
        <v>8334</v>
      </c>
      <c r="Q2068" t="s">
        <v>8345</v>
      </c>
      <c r="R2068" s="13">
        <f t="shared" si="129"/>
        <v>42172.906678240746</v>
      </c>
      <c r="S2068" s="13">
        <f t="shared" si="130"/>
        <v>42186.906678240746</v>
      </c>
      <c r="T2068">
        <f t="shared" si="131"/>
        <v>2015</v>
      </c>
    </row>
    <row r="2069" spans="1:20" ht="28.8" x14ac:dyDescent="0.3">
      <c r="A2069">
        <v>1817</v>
      </c>
      <c r="B2069" s="3" t="s">
        <v>1818</v>
      </c>
      <c r="C2069" s="3" t="s">
        <v>5927</v>
      </c>
      <c r="D2069" s="6">
        <v>18000</v>
      </c>
      <c r="E2069" s="8">
        <v>9419</v>
      </c>
      <c r="F2069" s="9">
        <f t="shared" si="128"/>
        <v>52</v>
      </c>
      <c r="G2069" t="s">
        <v>8220</v>
      </c>
      <c r="H2069" t="s">
        <v>8223</v>
      </c>
      <c r="I2069" t="s">
        <v>8245</v>
      </c>
      <c r="J2069">
        <v>1485759540</v>
      </c>
      <c r="K2069">
        <v>1480607607</v>
      </c>
      <c r="L2069" t="b">
        <v>0</v>
      </c>
      <c r="M2069">
        <v>100</v>
      </c>
      <c r="N2069" t="b">
        <v>0</v>
      </c>
      <c r="O2069" t="s">
        <v>8283</v>
      </c>
      <c r="P2069" t="s">
        <v>8334</v>
      </c>
      <c r="Q2069" t="s">
        <v>8345</v>
      </c>
      <c r="R2069" s="13">
        <f t="shared" si="129"/>
        <v>42705.662118055552</v>
      </c>
      <c r="S2069" s="13">
        <f t="shared" si="130"/>
        <v>42765.290972222225</v>
      </c>
      <c r="T2069">
        <f t="shared" si="131"/>
        <v>2016</v>
      </c>
    </row>
    <row r="2070" spans="1:20" ht="28.8" x14ac:dyDescent="0.3">
      <c r="A2070">
        <v>1818</v>
      </c>
      <c r="B2070" s="3" t="s">
        <v>1819</v>
      </c>
      <c r="C2070" s="3" t="s">
        <v>5928</v>
      </c>
      <c r="D2070" s="6">
        <v>15000</v>
      </c>
      <c r="E2070" s="8">
        <v>0</v>
      </c>
      <c r="F2070" s="9">
        <f t="shared" si="128"/>
        <v>0</v>
      </c>
      <c r="G2070" t="s">
        <v>8220</v>
      </c>
      <c r="H2070" t="s">
        <v>8223</v>
      </c>
      <c r="I2070" t="s">
        <v>8245</v>
      </c>
      <c r="J2070">
        <v>1428035850</v>
      </c>
      <c r="K2070">
        <v>1425447450</v>
      </c>
      <c r="L2070" t="b">
        <v>0</v>
      </c>
      <c r="M2070">
        <v>0</v>
      </c>
      <c r="N2070" t="b">
        <v>0</v>
      </c>
      <c r="O2070" t="s">
        <v>8283</v>
      </c>
      <c r="P2070" t="s">
        <v>8334</v>
      </c>
      <c r="Q2070" t="s">
        <v>8345</v>
      </c>
      <c r="R2070" s="13">
        <f t="shared" si="129"/>
        <v>42067.234375</v>
      </c>
      <c r="S2070" s="13">
        <f t="shared" si="130"/>
        <v>42097.192708333328</v>
      </c>
      <c r="T2070">
        <f t="shared" si="131"/>
        <v>2015</v>
      </c>
    </row>
    <row r="2071" spans="1:20" ht="43.2" x14ac:dyDescent="0.3">
      <c r="A2071">
        <v>1819</v>
      </c>
      <c r="B2071" s="3" t="s">
        <v>1820</v>
      </c>
      <c r="C2071" s="3" t="s">
        <v>5929</v>
      </c>
      <c r="D2071" s="6">
        <v>1200</v>
      </c>
      <c r="E2071" s="8">
        <v>25</v>
      </c>
      <c r="F2071" s="9">
        <f t="shared" si="128"/>
        <v>2</v>
      </c>
      <c r="G2071" t="s">
        <v>8220</v>
      </c>
      <c r="H2071" t="s">
        <v>8223</v>
      </c>
      <c r="I2071" t="s">
        <v>8245</v>
      </c>
      <c r="J2071">
        <v>1406743396</v>
      </c>
      <c r="K2071">
        <v>1404151396</v>
      </c>
      <c r="L2071" t="b">
        <v>0</v>
      </c>
      <c r="M2071">
        <v>4</v>
      </c>
      <c r="N2071" t="b">
        <v>0</v>
      </c>
      <c r="O2071" t="s">
        <v>8283</v>
      </c>
      <c r="P2071" t="s">
        <v>8334</v>
      </c>
      <c r="Q2071" t="s">
        <v>8345</v>
      </c>
      <c r="R2071" s="13">
        <f t="shared" si="129"/>
        <v>41820.752268518518</v>
      </c>
      <c r="S2071" s="13">
        <f t="shared" si="130"/>
        <v>41850.752268518518</v>
      </c>
      <c r="T2071">
        <f t="shared" si="131"/>
        <v>2014</v>
      </c>
    </row>
    <row r="2072" spans="1:20" ht="57.6" x14ac:dyDescent="0.3">
      <c r="A2072">
        <v>1820</v>
      </c>
      <c r="B2072" s="3" t="s">
        <v>1821</v>
      </c>
      <c r="C2072" s="3" t="s">
        <v>5930</v>
      </c>
      <c r="D2072" s="6">
        <v>26000</v>
      </c>
      <c r="E2072" s="8">
        <v>1707</v>
      </c>
      <c r="F2072" s="9">
        <f t="shared" si="128"/>
        <v>7</v>
      </c>
      <c r="G2072" t="s">
        <v>8220</v>
      </c>
      <c r="H2072" t="s">
        <v>8223</v>
      </c>
      <c r="I2072" t="s">
        <v>8245</v>
      </c>
      <c r="J2072">
        <v>1427850090</v>
      </c>
      <c r="K2072">
        <v>1425261690</v>
      </c>
      <c r="L2072" t="b">
        <v>0</v>
      </c>
      <c r="M2072">
        <v>8</v>
      </c>
      <c r="N2072" t="b">
        <v>0</v>
      </c>
      <c r="O2072" t="s">
        <v>8283</v>
      </c>
      <c r="P2072" t="s">
        <v>8334</v>
      </c>
      <c r="Q2072" t="s">
        <v>8345</v>
      </c>
      <c r="R2072" s="13">
        <f t="shared" si="129"/>
        <v>42065.084375000006</v>
      </c>
      <c r="S2072" s="13">
        <f t="shared" si="130"/>
        <v>42095.042708333334</v>
      </c>
      <c r="T2072">
        <f t="shared" si="131"/>
        <v>2015</v>
      </c>
    </row>
    <row r="2073" spans="1:20" ht="43.2" x14ac:dyDescent="0.3">
      <c r="A2073">
        <v>1862</v>
      </c>
      <c r="B2073" s="3" t="s">
        <v>1863</v>
      </c>
      <c r="C2073" s="3" t="s">
        <v>5972</v>
      </c>
      <c r="D2073" s="6">
        <v>18000</v>
      </c>
      <c r="E2073" s="8">
        <v>1455</v>
      </c>
      <c r="F2073" s="9">
        <f t="shared" si="128"/>
        <v>8</v>
      </c>
      <c r="G2073" t="s">
        <v>8220</v>
      </c>
      <c r="H2073" t="s">
        <v>8223</v>
      </c>
      <c r="I2073" t="s">
        <v>8245</v>
      </c>
      <c r="J2073">
        <v>1488958200</v>
      </c>
      <c r="K2073">
        <v>1484912974</v>
      </c>
      <c r="L2073" t="b">
        <v>0</v>
      </c>
      <c r="M2073">
        <v>16</v>
      </c>
      <c r="N2073" t="b">
        <v>0</v>
      </c>
      <c r="O2073" t="s">
        <v>8281</v>
      </c>
      <c r="P2073" t="s">
        <v>8329</v>
      </c>
      <c r="Q2073" t="s">
        <v>8345</v>
      </c>
      <c r="R2073" s="13">
        <f t="shared" si="129"/>
        <v>42755.492754629624</v>
      </c>
      <c r="S2073" s="13">
        <f t="shared" si="130"/>
        <v>42802.3125</v>
      </c>
      <c r="T2073">
        <f t="shared" si="131"/>
        <v>2017</v>
      </c>
    </row>
    <row r="2074" spans="1:20" ht="43.2" x14ac:dyDescent="0.3">
      <c r="A2074">
        <v>1863</v>
      </c>
      <c r="B2074" s="3" t="s">
        <v>1864</v>
      </c>
      <c r="C2074" s="3" t="s">
        <v>5973</v>
      </c>
      <c r="D2074" s="6">
        <v>2500</v>
      </c>
      <c r="E2074" s="8">
        <v>10</v>
      </c>
      <c r="F2074" s="9">
        <f t="shared" si="128"/>
        <v>0</v>
      </c>
      <c r="G2074" t="s">
        <v>8220</v>
      </c>
      <c r="H2074" t="s">
        <v>8223</v>
      </c>
      <c r="I2074" t="s">
        <v>8245</v>
      </c>
      <c r="J2074">
        <v>1402600085</v>
      </c>
      <c r="K2074">
        <v>1400008085</v>
      </c>
      <c r="L2074" t="b">
        <v>0</v>
      </c>
      <c r="M2074">
        <v>2</v>
      </c>
      <c r="N2074" t="b">
        <v>0</v>
      </c>
      <c r="O2074" t="s">
        <v>8281</v>
      </c>
      <c r="P2074" t="s">
        <v>8329</v>
      </c>
      <c r="Q2074" t="s">
        <v>8345</v>
      </c>
      <c r="R2074" s="13">
        <f t="shared" si="129"/>
        <v>41772.797280092593</v>
      </c>
      <c r="S2074" s="13">
        <f t="shared" si="130"/>
        <v>41802.797280092593</v>
      </c>
      <c r="T2074">
        <f t="shared" si="131"/>
        <v>2014</v>
      </c>
    </row>
    <row r="2075" spans="1:20" ht="43.2" x14ac:dyDescent="0.3">
      <c r="A2075">
        <v>1864</v>
      </c>
      <c r="B2075" s="3" t="s">
        <v>1865</v>
      </c>
      <c r="C2075" s="3" t="s">
        <v>5974</v>
      </c>
      <c r="D2075" s="6">
        <v>6500</v>
      </c>
      <c r="E2075" s="8">
        <v>2788</v>
      </c>
      <c r="F2075" s="9">
        <f t="shared" si="128"/>
        <v>43</v>
      </c>
      <c r="G2075" t="s">
        <v>8220</v>
      </c>
      <c r="H2075" t="s">
        <v>8223</v>
      </c>
      <c r="I2075" t="s">
        <v>8245</v>
      </c>
      <c r="J2075">
        <v>1399223500</v>
      </c>
      <c r="K2075">
        <v>1396631500</v>
      </c>
      <c r="L2075" t="b">
        <v>0</v>
      </c>
      <c r="M2075">
        <v>48</v>
      </c>
      <c r="N2075" t="b">
        <v>0</v>
      </c>
      <c r="O2075" t="s">
        <v>8281</v>
      </c>
      <c r="P2075" t="s">
        <v>8329</v>
      </c>
      <c r="Q2075" t="s">
        <v>8345</v>
      </c>
      <c r="R2075" s="13">
        <f t="shared" si="129"/>
        <v>41733.716435185182</v>
      </c>
      <c r="S2075" s="13">
        <f t="shared" si="130"/>
        <v>41763.716435185182</v>
      </c>
      <c r="T2075">
        <f t="shared" si="131"/>
        <v>2014</v>
      </c>
    </row>
    <row r="2076" spans="1:20" ht="43.2" x14ac:dyDescent="0.3">
      <c r="A2076">
        <v>1866</v>
      </c>
      <c r="B2076" s="3" t="s">
        <v>1867</v>
      </c>
      <c r="C2076" s="3" t="s">
        <v>5976</v>
      </c>
      <c r="D2076" s="6">
        <v>25000</v>
      </c>
      <c r="E2076" s="8">
        <v>125</v>
      </c>
      <c r="F2076" s="9">
        <f t="shared" si="128"/>
        <v>1</v>
      </c>
      <c r="G2076" t="s">
        <v>8220</v>
      </c>
      <c r="H2076" t="s">
        <v>8223</v>
      </c>
      <c r="I2076" t="s">
        <v>8245</v>
      </c>
      <c r="J2076">
        <v>1488340800</v>
      </c>
      <c r="K2076">
        <v>1483768497</v>
      </c>
      <c r="L2076" t="b">
        <v>0</v>
      </c>
      <c r="M2076">
        <v>2</v>
      </c>
      <c r="N2076" t="b">
        <v>0</v>
      </c>
      <c r="O2076" t="s">
        <v>8281</v>
      </c>
      <c r="P2076" t="s">
        <v>8329</v>
      </c>
      <c r="Q2076" t="s">
        <v>8345</v>
      </c>
      <c r="R2076" s="13">
        <f t="shared" si="129"/>
        <v>42742.246493055558</v>
      </c>
      <c r="S2076" s="13">
        <f t="shared" si="130"/>
        <v>42795.166666666672</v>
      </c>
      <c r="T2076">
        <f t="shared" si="131"/>
        <v>2017</v>
      </c>
    </row>
    <row r="2077" spans="1:20" ht="43.2" x14ac:dyDescent="0.3">
      <c r="A2077">
        <v>1867</v>
      </c>
      <c r="B2077" s="3" t="s">
        <v>1868</v>
      </c>
      <c r="C2077" s="3" t="s">
        <v>5977</v>
      </c>
      <c r="D2077" s="6">
        <v>20000</v>
      </c>
      <c r="E2077" s="8">
        <v>10</v>
      </c>
      <c r="F2077" s="9">
        <f t="shared" si="128"/>
        <v>0</v>
      </c>
      <c r="G2077" t="s">
        <v>8220</v>
      </c>
      <c r="H2077" t="s">
        <v>8223</v>
      </c>
      <c r="I2077" t="s">
        <v>8245</v>
      </c>
      <c r="J2077">
        <v>1478383912</v>
      </c>
      <c r="K2077">
        <v>1475791912</v>
      </c>
      <c r="L2077" t="b">
        <v>0</v>
      </c>
      <c r="M2077">
        <v>1</v>
      </c>
      <c r="N2077" t="b">
        <v>0</v>
      </c>
      <c r="O2077" t="s">
        <v>8281</v>
      </c>
      <c r="P2077" t="s">
        <v>8329</v>
      </c>
      <c r="Q2077" t="s">
        <v>8345</v>
      </c>
      <c r="R2077" s="13">
        <f t="shared" si="129"/>
        <v>42649.924907407403</v>
      </c>
      <c r="S2077" s="13">
        <f t="shared" si="130"/>
        <v>42679.924907407403</v>
      </c>
      <c r="T2077">
        <f t="shared" si="131"/>
        <v>2016</v>
      </c>
    </row>
    <row r="2078" spans="1:20" ht="43.2" x14ac:dyDescent="0.3">
      <c r="A2078">
        <v>1868</v>
      </c>
      <c r="B2078" s="3" t="s">
        <v>1869</v>
      </c>
      <c r="C2078" s="3" t="s">
        <v>5978</v>
      </c>
      <c r="D2078" s="6">
        <v>25000</v>
      </c>
      <c r="E2078" s="8">
        <v>1217</v>
      </c>
      <c r="F2078" s="9">
        <f t="shared" si="128"/>
        <v>5</v>
      </c>
      <c r="G2078" t="s">
        <v>8220</v>
      </c>
      <c r="H2078" t="s">
        <v>8223</v>
      </c>
      <c r="I2078" t="s">
        <v>8245</v>
      </c>
      <c r="J2078">
        <v>1450166340</v>
      </c>
      <c r="K2078">
        <v>1448044925</v>
      </c>
      <c r="L2078" t="b">
        <v>0</v>
      </c>
      <c r="M2078">
        <v>17</v>
      </c>
      <c r="N2078" t="b">
        <v>0</v>
      </c>
      <c r="O2078" t="s">
        <v>8281</v>
      </c>
      <c r="P2078" t="s">
        <v>8329</v>
      </c>
      <c r="Q2078" t="s">
        <v>8345</v>
      </c>
      <c r="R2078" s="13">
        <f t="shared" si="129"/>
        <v>42328.779224537036</v>
      </c>
      <c r="S2078" s="13">
        <f t="shared" si="130"/>
        <v>42353.332638888889</v>
      </c>
      <c r="T2078">
        <f t="shared" si="131"/>
        <v>2015</v>
      </c>
    </row>
    <row r="2079" spans="1:20" ht="43.2" x14ac:dyDescent="0.3">
      <c r="A2079">
        <v>1869</v>
      </c>
      <c r="B2079" s="3" t="s">
        <v>1870</v>
      </c>
      <c r="C2079" s="3" t="s">
        <v>5979</v>
      </c>
      <c r="D2079" s="6">
        <v>10000</v>
      </c>
      <c r="E2079" s="8">
        <v>0</v>
      </c>
      <c r="F2079" s="9">
        <f t="shared" si="128"/>
        <v>0</v>
      </c>
      <c r="G2079" t="s">
        <v>8220</v>
      </c>
      <c r="H2079" t="s">
        <v>8223</v>
      </c>
      <c r="I2079" t="s">
        <v>8245</v>
      </c>
      <c r="J2079">
        <v>1483488249</v>
      </c>
      <c r="K2079">
        <v>1480896249</v>
      </c>
      <c r="L2079" t="b">
        <v>0</v>
      </c>
      <c r="M2079">
        <v>0</v>
      </c>
      <c r="N2079" t="b">
        <v>0</v>
      </c>
      <c r="O2079" t="s">
        <v>8281</v>
      </c>
      <c r="P2079" t="s">
        <v>8329</v>
      </c>
      <c r="Q2079" t="s">
        <v>8345</v>
      </c>
      <c r="R2079" s="13">
        <f t="shared" si="129"/>
        <v>42709.002881944441</v>
      </c>
      <c r="S2079" s="13">
        <f t="shared" si="130"/>
        <v>42739.002881944441</v>
      </c>
      <c r="T2079">
        <f t="shared" si="131"/>
        <v>2016</v>
      </c>
    </row>
    <row r="2080" spans="1:20" ht="43.2" x14ac:dyDescent="0.3">
      <c r="A2080">
        <v>1870</v>
      </c>
      <c r="B2080" s="3" t="s">
        <v>1871</v>
      </c>
      <c r="C2080" s="3" t="s">
        <v>5980</v>
      </c>
      <c r="D2080" s="6">
        <v>3500</v>
      </c>
      <c r="E2080" s="8">
        <v>361</v>
      </c>
      <c r="F2080" s="9">
        <f t="shared" si="128"/>
        <v>10</v>
      </c>
      <c r="G2080" t="s">
        <v>8220</v>
      </c>
      <c r="H2080" t="s">
        <v>8223</v>
      </c>
      <c r="I2080" t="s">
        <v>8245</v>
      </c>
      <c r="J2080">
        <v>1454213820</v>
      </c>
      <c r="K2080">
        <v>1451723535</v>
      </c>
      <c r="L2080" t="b">
        <v>0</v>
      </c>
      <c r="M2080">
        <v>11</v>
      </c>
      <c r="N2080" t="b">
        <v>0</v>
      </c>
      <c r="O2080" t="s">
        <v>8281</v>
      </c>
      <c r="P2080" t="s">
        <v>8329</v>
      </c>
      <c r="Q2080" t="s">
        <v>8345</v>
      </c>
      <c r="R2080" s="13">
        <f t="shared" si="129"/>
        <v>42371.355729166666</v>
      </c>
      <c r="S2080" s="13">
        <f t="shared" si="130"/>
        <v>42400.178472222222</v>
      </c>
      <c r="T2080">
        <f t="shared" si="131"/>
        <v>2016</v>
      </c>
    </row>
    <row r="2081" spans="1:20" ht="43.2" x14ac:dyDescent="0.3">
      <c r="A2081">
        <v>1871</v>
      </c>
      <c r="B2081" s="3" t="s">
        <v>1872</v>
      </c>
      <c r="C2081" s="3" t="s">
        <v>5981</v>
      </c>
      <c r="D2081" s="6">
        <v>6500</v>
      </c>
      <c r="E2081" s="8">
        <v>4666</v>
      </c>
      <c r="F2081" s="9">
        <f t="shared" si="128"/>
        <v>72</v>
      </c>
      <c r="G2081" t="s">
        <v>8220</v>
      </c>
      <c r="H2081" t="s">
        <v>8223</v>
      </c>
      <c r="I2081" t="s">
        <v>8245</v>
      </c>
      <c r="J2081">
        <v>1416512901</v>
      </c>
      <c r="K2081">
        <v>1413053301</v>
      </c>
      <c r="L2081" t="b">
        <v>0</v>
      </c>
      <c r="M2081">
        <v>95</v>
      </c>
      <c r="N2081" t="b">
        <v>0</v>
      </c>
      <c r="O2081" t="s">
        <v>8281</v>
      </c>
      <c r="P2081" t="s">
        <v>8329</v>
      </c>
      <c r="Q2081" t="s">
        <v>8345</v>
      </c>
      <c r="R2081" s="13">
        <f t="shared" si="129"/>
        <v>41923.783576388887</v>
      </c>
      <c r="S2081" s="13">
        <f t="shared" si="130"/>
        <v>41963.825243055559</v>
      </c>
      <c r="T2081">
        <f t="shared" si="131"/>
        <v>2014</v>
      </c>
    </row>
    <row r="2082" spans="1:20" ht="43.2" x14ac:dyDescent="0.3">
      <c r="A2082">
        <v>1872</v>
      </c>
      <c r="B2082" s="3" t="s">
        <v>1873</v>
      </c>
      <c r="C2082" s="3" t="s">
        <v>5982</v>
      </c>
      <c r="D2082" s="6">
        <v>20000</v>
      </c>
      <c r="E2082" s="8">
        <v>212</v>
      </c>
      <c r="F2082" s="9">
        <f t="shared" si="128"/>
        <v>1</v>
      </c>
      <c r="G2082" t="s">
        <v>8220</v>
      </c>
      <c r="H2082" t="s">
        <v>8223</v>
      </c>
      <c r="I2082" t="s">
        <v>8245</v>
      </c>
      <c r="J2082">
        <v>1435633602</v>
      </c>
      <c r="K2082">
        <v>1433041602</v>
      </c>
      <c r="L2082" t="b">
        <v>0</v>
      </c>
      <c r="M2082">
        <v>13</v>
      </c>
      <c r="N2082" t="b">
        <v>0</v>
      </c>
      <c r="O2082" t="s">
        <v>8281</v>
      </c>
      <c r="P2082" t="s">
        <v>8329</v>
      </c>
      <c r="Q2082" t="s">
        <v>8345</v>
      </c>
      <c r="R2082" s="13">
        <f t="shared" si="129"/>
        <v>42155.129652777774</v>
      </c>
      <c r="S2082" s="13">
        <f t="shared" si="130"/>
        <v>42185.129652777774</v>
      </c>
      <c r="T2082">
        <f t="shared" si="131"/>
        <v>2015</v>
      </c>
    </row>
    <row r="2083" spans="1:20" ht="57.6" x14ac:dyDescent="0.3">
      <c r="A2083">
        <v>1874</v>
      </c>
      <c r="B2083" s="3" t="s">
        <v>1875</v>
      </c>
      <c r="C2083" s="3" t="s">
        <v>5984</v>
      </c>
      <c r="D2083" s="6">
        <v>160000</v>
      </c>
      <c r="E2083" s="8">
        <v>26</v>
      </c>
      <c r="F2083" s="9">
        <f t="shared" si="128"/>
        <v>0</v>
      </c>
      <c r="G2083" t="s">
        <v>8220</v>
      </c>
      <c r="H2083" t="s">
        <v>8223</v>
      </c>
      <c r="I2083" t="s">
        <v>8245</v>
      </c>
      <c r="J2083">
        <v>1467155733</v>
      </c>
      <c r="K2083">
        <v>1465427733</v>
      </c>
      <c r="L2083" t="b">
        <v>0</v>
      </c>
      <c r="M2083">
        <v>2</v>
      </c>
      <c r="N2083" t="b">
        <v>0</v>
      </c>
      <c r="O2083" t="s">
        <v>8281</v>
      </c>
      <c r="P2083" t="s">
        <v>8329</v>
      </c>
      <c r="Q2083" t="s">
        <v>8325</v>
      </c>
      <c r="R2083" s="13">
        <f t="shared" si="129"/>
        <v>42529.969131944439</v>
      </c>
      <c r="S2083" s="13">
        <f t="shared" si="130"/>
        <v>42549.969131944439</v>
      </c>
      <c r="T2083">
        <f t="shared" si="131"/>
        <v>2016</v>
      </c>
    </row>
    <row r="2084" spans="1:20" ht="43.2" x14ac:dyDescent="0.3">
      <c r="A2084">
        <v>1875</v>
      </c>
      <c r="B2084" s="3" t="s">
        <v>1876</v>
      </c>
      <c r="C2084" s="3" t="s">
        <v>5985</v>
      </c>
      <c r="D2084" s="6">
        <v>10000</v>
      </c>
      <c r="E2084" s="8">
        <v>51</v>
      </c>
      <c r="F2084" s="9">
        <f t="shared" si="128"/>
        <v>1</v>
      </c>
      <c r="G2084" t="s">
        <v>8220</v>
      </c>
      <c r="H2084" t="s">
        <v>8223</v>
      </c>
      <c r="I2084" t="s">
        <v>8245</v>
      </c>
      <c r="J2084">
        <v>1470519308</v>
      </c>
      <c r="K2084">
        <v>1465335308</v>
      </c>
      <c r="L2084" t="b">
        <v>0</v>
      </c>
      <c r="M2084">
        <v>3</v>
      </c>
      <c r="N2084" t="b">
        <v>0</v>
      </c>
      <c r="O2084" t="s">
        <v>8281</v>
      </c>
      <c r="P2084" t="s">
        <v>8329</v>
      </c>
      <c r="Q2084" t="s">
        <v>8325</v>
      </c>
      <c r="R2084" s="13">
        <f t="shared" si="129"/>
        <v>42528.899398148147</v>
      </c>
      <c r="S2084" s="13">
        <f t="shared" si="130"/>
        <v>42588.899398148147</v>
      </c>
      <c r="T2084">
        <f t="shared" si="131"/>
        <v>2016</v>
      </c>
    </row>
    <row r="2085" spans="1:20" ht="43.2" x14ac:dyDescent="0.3">
      <c r="A2085">
        <v>1877</v>
      </c>
      <c r="B2085" s="3" t="s">
        <v>1878</v>
      </c>
      <c r="C2085" s="3" t="s">
        <v>5987</v>
      </c>
      <c r="D2085" s="6">
        <v>60</v>
      </c>
      <c r="E2085" s="8">
        <v>0</v>
      </c>
      <c r="F2085" s="9">
        <f t="shared" si="128"/>
        <v>0</v>
      </c>
      <c r="G2085" t="s">
        <v>8220</v>
      </c>
      <c r="H2085" t="s">
        <v>8223</v>
      </c>
      <c r="I2085" t="s">
        <v>8245</v>
      </c>
      <c r="J2085">
        <v>1425170525</v>
      </c>
      <c r="K2085">
        <v>1422664925</v>
      </c>
      <c r="L2085" t="b">
        <v>0</v>
      </c>
      <c r="M2085">
        <v>0</v>
      </c>
      <c r="N2085" t="b">
        <v>0</v>
      </c>
      <c r="O2085" t="s">
        <v>8281</v>
      </c>
      <c r="P2085" t="s">
        <v>8329</v>
      </c>
      <c r="Q2085" t="s">
        <v>8325</v>
      </c>
      <c r="R2085" s="13">
        <f t="shared" si="129"/>
        <v>42035.029224537036</v>
      </c>
      <c r="S2085" s="13">
        <f t="shared" si="130"/>
        <v>42064.029224537036</v>
      </c>
      <c r="T2085">
        <f t="shared" si="131"/>
        <v>2015</v>
      </c>
    </row>
    <row r="2086" spans="1:20" ht="43.2" x14ac:dyDescent="0.3">
      <c r="A2086">
        <v>1903</v>
      </c>
      <c r="B2086" s="3" t="s">
        <v>1904</v>
      </c>
      <c r="C2086" s="3" t="s">
        <v>6013</v>
      </c>
      <c r="D2086" s="6">
        <v>3000</v>
      </c>
      <c r="E2086" s="8">
        <v>1398</v>
      </c>
      <c r="F2086" s="9">
        <f t="shared" si="128"/>
        <v>47</v>
      </c>
      <c r="G2086" t="s">
        <v>8220</v>
      </c>
      <c r="H2086" t="s">
        <v>8223</v>
      </c>
      <c r="I2086" t="s">
        <v>8245</v>
      </c>
      <c r="J2086">
        <v>1485541791</v>
      </c>
      <c r="K2086">
        <v>1480357791</v>
      </c>
      <c r="L2086" t="b">
        <v>0</v>
      </c>
      <c r="M2086">
        <v>41</v>
      </c>
      <c r="N2086" t="b">
        <v>0</v>
      </c>
      <c r="O2086" t="s">
        <v>8292</v>
      </c>
      <c r="P2086" t="s">
        <v>8315</v>
      </c>
      <c r="Q2086" t="s">
        <v>8325</v>
      </c>
      <c r="R2086" s="13">
        <f t="shared" si="129"/>
        <v>42702.770729166667</v>
      </c>
      <c r="S2086" s="13">
        <f t="shared" si="130"/>
        <v>42762.770729166667</v>
      </c>
      <c r="T2086">
        <f t="shared" si="131"/>
        <v>2016</v>
      </c>
    </row>
    <row r="2087" spans="1:20" ht="43.2" x14ac:dyDescent="0.3">
      <c r="A2087">
        <v>1904</v>
      </c>
      <c r="B2087" s="3" t="s">
        <v>1905</v>
      </c>
      <c r="C2087" s="3" t="s">
        <v>6014</v>
      </c>
      <c r="D2087" s="6">
        <v>50000</v>
      </c>
      <c r="E2087" s="8">
        <v>50</v>
      </c>
      <c r="F2087" s="9">
        <f t="shared" si="128"/>
        <v>0</v>
      </c>
      <c r="G2087" t="s">
        <v>8220</v>
      </c>
      <c r="H2087" t="s">
        <v>8223</v>
      </c>
      <c r="I2087" t="s">
        <v>8245</v>
      </c>
      <c r="J2087">
        <v>1451752021</v>
      </c>
      <c r="K2087">
        <v>1447864021</v>
      </c>
      <c r="L2087" t="b">
        <v>0</v>
      </c>
      <c r="M2087">
        <v>2</v>
      </c>
      <c r="N2087" t="b">
        <v>0</v>
      </c>
      <c r="O2087" t="s">
        <v>8292</v>
      </c>
      <c r="P2087" t="s">
        <v>8315</v>
      </c>
      <c r="Q2087" t="s">
        <v>8325</v>
      </c>
      <c r="R2087" s="13">
        <f t="shared" si="129"/>
        <v>42326.685428240744</v>
      </c>
      <c r="S2087" s="13">
        <f t="shared" si="130"/>
        <v>42371.685428240744</v>
      </c>
      <c r="T2087">
        <f t="shared" si="131"/>
        <v>2015</v>
      </c>
    </row>
    <row r="2088" spans="1:20" ht="57.6" x14ac:dyDescent="0.3">
      <c r="A2088">
        <v>1905</v>
      </c>
      <c r="B2088" s="3" t="s">
        <v>1906</v>
      </c>
      <c r="C2088" s="3" t="s">
        <v>6015</v>
      </c>
      <c r="D2088" s="6">
        <v>25000</v>
      </c>
      <c r="E2088" s="8">
        <v>42</v>
      </c>
      <c r="F2088" s="9">
        <f t="shared" si="128"/>
        <v>0</v>
      </c>
      <c r="G2088" t="s">
        <v>8220</v>
      </c>
      <c r="H2088" t="s">
        <v>8223</v>
      </c>
      <c r="I2088" t="s">
        <v>8245</v>
      </c>
      <c r="J2088">
        <v>1410127994</v>
      </c>
      <c r="K2088">
        <v>1407535994</v>
      </c>
      <c r="L2088" t="b">
        <v>0</v>
      </c>
      <c r="M2088">
        <v>4</v>
      </c>
      <c r="N2088" t="b">
        <v>0</v>
      </c>
      <c r="O2088" t="s">
        <v>8292</v>
      </c>
      <c r="P2088" t="s">
        <v>8315</v>
      </c>
      <c r="Q2088" t="s">
        <v>8325</v>
      </c>
      <c r="R2088" s="13">
        <f t="shared" si="129"/>
        <v>41859.925856481481</v>
      </c>
      <c r="S2088" s="13">
        <f t="shared" si="130"/>
        <v>41889.925856481481</v>
      </c>
      <c r="T2088">
        <f t="shared" si="131"/>
        <v>2014</v>
      </c>
    </row>
    <row r="2089" spans="1:20" ht="43.2" x14ac:dyDescent="0.3">
      <c r="A2089">
        <v>1906</v>
      </c>
      <c r="B2089" s="3" t="s">
        <v>1907</v>
      </c>
      <c r="C2089" s="3" t="s">
        <v>6016</v>
      </c>
      <c r="D2089" s="6">
        <v>50000</v>
      </c>
      <c r="E2089" s="8">
        <v>21380</v>
      </c>
      <c r="F2089" s="9">
        <f t="shared" si="128"/>
        <v>43</v>
      </c>
      <c r="G2089" t="s">
        <v>8220</v>
      </c>
      <c r="H2089" t="s">
        <v>8223</v>
      </c>
      <c r="I2089" t="s">
        <v>8245</v>
      </c>
      <c r="J2089">
        <v>1466697983</v>
      </c>
      <c r="K2089">
        <v>1464105983</v>
      </c>
      <c r="L2089" t="b">
        <v>0</v>
      </c>
      <c r="M2089">
        <v>99</v>
      </c>
      <c r="N2089" t="b">
        <v>0</v>
      </c>
      <c r="O2089" t="s">
        <v>8292</v>
      </c>
      <c r="P2089" t="s">
        <v>8315</v>
      </c>
      <c r="Q2089" t="s">
        <v>8325</v>
      </c>
      <c r="R2089" s="13">
        <f t="shared" si="129"/>
        <v>42514.671099537038</v>
      </c>
      <c r="S2089" s="13">
        <f t="shared" si="130"/>
        <v>42544.671099537038</v>
      </c>
      <c r="T2089">
        <f t="shared" si="131"/>
        <v>2016</v>
      </c>
    </row>
    <row r="2090" spans="1:20" ht="43.2" x14ac:dyDescent="0.3">
      <c r="A2090">
        <v>1907</v>
      </c>
      <c r="B2090" s="3" t="s">
        <v>1908</v>
      </c>
      <c r="C2090" s="3" t="s">
        <v>6017</v>
      </c>
      <c r="D2090" s="6">
        <v>30000</v>
      </c>
      <c r="E2090" s="8">
        <v>85</v>
      </c>
      <c r="F2090" s="9">
        <f t="shared" si="128"/>
        <v>0</v>
      </c>
      <c r="G2090" t="s">
        <v>8220</v>
      </c>
      <c r="H2090" t="s">
        <v>8223</v>
      </c>
      <c r="I2090" t="s">
        <v>8245</v>
      </c>
      <c r="J2090">
        <v>1400853925</v>
      </c>
      <c r="K2090">
        <v>1399557925</v>
      </c>
      <c r="L2090" t="b">
        <v>0</v>
      </c>
      <c r="M2090">
        <v>4</v>
      </c>
      <c r="N2090" t="b">
        <v>0</v>
      </c>
      <c r="O2090" t="s">
        <v>8292</v>
      </c>
      <c r="P2090" t="s">
        <v>8315</v>
      </c>
      <c r="Q2090" t="s">
        <v>8325</v>
      </c>
      <c r="R2090" s="13">
        <f t="shared" si="129"/>
        <v>41767.587094907409</v>
      </c>
      <c r="S2090" s="13">
        <f t="shared" si="130"/>
        <v>41782.587094907409</v>
      </c>
      <c r="T2090">
        <f t="shared" si="131"/>
        <v>2014</v>
      </c>
    </row>
    <row r="2091" spans="1:20" ht="43.2" x14ac:dyDescent="0.3">
      <c r="A2091">
        <v>1908</v>
      </c>
      <c r="B2091" s="3" t="s">
        <v>1909</v>
      </c>
      <c r="C2091" s="3" t="s">
        <v>6018</v>
      </c>
      <c r="D2091" s="6">
        <v>25000</v>
      </c>
      <c r="E2091" s="8">
        <v>433</v>
      </c>
      <c r="F2091" s="9">
        <f t="shared" si="128"/>
        <v>2</v>
      </c>
      <c r="G2091" t="s">
        <v>8220</v>
      </c>
      <c r="H2091" t="s">
        <v>8223</v>
      </c>
      <c r="I2091" t="s">
        <v>8245</v>
      </c>
      <c r="J2091">
        <v>1483048900</v>
      </c>
      <c r="K2091">
        <v>1480456900</v>
      </c>
      <c r="L2091" t="b">
        <v>0</v>
      </c>
      <c r="M2091">
        <v>4</v>
      </c>
      <c r="N2091" t="b">
        <v>0</v>
      </c>
      <c r="O2091" t="s">
        <v>8292</v>
      </c>
      <c r="P2091" t="s">
        <v>8315</v>
      </c>
      <c r="Q2091" t="s">
        <v>8325</v>
      </c>
      <c r="R2091" s="13">
        <f t="shared" si="129"/>
        <v>42703.917824074073</v>
      </c>
      <c r="S2091" s="13">
        <f t="shared" si="130"/>
        <v>42733.917824074073</v>
      </c>
      <c r="T2091">
        <f t="shared" si="131"/>
        <v>2016</v>
      </c>
    </row>
    <row r="2092" spans="1:20" ht="43.2" x14ac:dyDescent="0.3">
      <c r="A2092">
        <v>1909</v>
      </c>
      <c r="B2092" s="3" t="s">
        <v>1910</v>
      </c>
      <c r="C2092" s="3" t="s">
        <v>6019</v>
      </c>
      <c r="D2092" s="6">
        <v>35000</v>
      </c>
      <c r="E2092" s="8">
        <v>4939</v>
      </c>
      <c r="F2092" s="9">
        <f t="shared" si="128"/>
        <v>14</v>
      </c>
      <c r="G2092" t="s">
        <v>8220</v>
      </c>
      <c r="H2092" t="s">
        <v>8223</v>
      </c>
      <c r="I2092" t="s">
        <v>8245</v>
      </c>
      <c r="J2092">
        <v>1414059479</v>
      </c>
      <c r="K2092">
        <v>1411467479</v>
      </c>
      <c r="L2092" t="b">
        <v>0</v>
      </c>
      <c r="M2092">
        <v>38</v>
      </c>
      <c r="N2092" t="b">
        <v>0</v>
      </c>
      <c r="O2092" t="s">
        <v>8292</v>
      </c>
      <c r="P2092" t="s">
        <v>8315</v>
      </c>
      <c r="Q2092" t="s">
        <v>8325</v>
      </c>
      <c r="R2092" s="13">
        <f t="shared" si="129"/>
        <v>41905.429155092592</v>
      </c>
      <c r="S2092" s="13">
        <f t="shared" si="130"/>
        <v>41935.429155092592</v>
      </c>
      <c r="T2092">
        <f t="shared" si="131"/>
        <v>2014</v>
      </c>
    </row>
    <row r="2093" spans="1:20" ht="43.2" x14ac:dyDescent="0.3">
      <c r="A2093">
        <v>1912</v>
      </c>
      <c r="B2093" s="3" t="s">
        <v>1913</v>
      </c>
      <c r="C2093" s="3" t="s">
        <v>6022</v>
      </c>
      <c r="D2093" s="6">
        <v>5000</v>
      </c>
      <c r="E2093" s="8">
        <v>2965</v>
      </c>
      <c r="F2093" s="9">
        <f t="shared" si="128"/>
        <v>59</v>
      </c>
      <c r="G2093" t="s">
        <v>8220</v>
      </c>
      <c r="H2093" t="s">
        <v>8223</v>
      </c>
      <c r="I2093" t="s">
        <v>8245</v>
      </c>
      <c r="J2093">
        <v>1433395560</v>
      </c>
      <c r="K2093">
        <v>1430803560</v>
      </c>
      <c r="L2093" t="b">
        <v>0</v>
      </c>
      <c r="M2093">
        <v>42</v>
      </c>
      <c r="N2093" t="b">
        <v>0</v>
      </c>
      <c r="O2093" t="s">
        <v>8292</v>
      </c>
      <c r="P2093" t="s">
        <v>8315</v>
      </c>
      <c r="Q2093" t="s">
        <v>8325</v>
      </c>
      <c r="R2093" s="13">
        <f t="shared" si="129"/>
        <v>42129.226388888885</v>
      </c>
      <c r="S2093" s="13">
        <f t="shared" si="130"/>
        <v>42159.226388888885</v>
      </c>
      <c r="T2093">
        <f t="shared" si="131"/>
        <v>2015</v>
      </c>
    </row>
    <row r="2094" spans="1:20" ht="43.2" x14ac:dyDescent="0.3">
      <c r="A2094">
        <v>1914</v>
      </c>
      <c r="B2094" s="3" t="s">
        <v>1915</v>
      </c>
      <c r="C2094" s="3" t="s">
        <v>6024</v>
      </c>
      <c r="D2094" s="6">
        <v>666</v>
      </c>
      <c r="E2094" s="8">
        <v>60</v>
      </c>
      <c r="F2094" s="9">
        <f t="shared" si="128"/>
        <v>9</v>
      </c>
      <c r="G2094" t="s">
        <v>8220</v>
      </c>
      <c r="H2094" t="s">
        <v>8223</v>
      </c>
      <c r="I2094" t="s">
        <v>8245</v>
      </c>
      <c r="J2094">
        <v>1414814340</v>
      </c>
      <c r="K2094">
        <v>1413519073</v>
      </c>
      <c r="L2094" t="b">
        <v>0</v>
      </c>
      <c r="M2094">
        <v>2</v>
      </c>
      <c r="N2094" t="b">
        <v>0</v>
      </c>
      <c r="O2094" t="s">
        <v>8292</v>
      </c>
      <c r="P2094" t="s">
        <v>8315</v>
      </c>
      <c r="Q2094" t="s">
        <v>8325</v>
      </c>
      <c r="R2094" s="13">
        <f t="shared" si="129"/>
        <v>41929.174456018518</v>
      </c>
      <c r="S2094" s="13">
        <f t="shared" si="130"/>
        <v>41944.165972222225</v>
      </c>
      <c r="T2094">
        <f t="shared" si="131"/>
        <v>2014</v>
      </c>
    </row>
    <row r="2095" spans="1:20" ht="43.2" x14ac:dyDescent="0.3">
      <c r="A2095">
        <v>1915</v>
      </c>
      <c r="B2095" s="3" t="s">
        <v>1916</v>
      </c>
      <c r="C2095" s="3" t="s">
        <v>6025</v>
      </c>
      <c r="D2095" s="6">
        <v>500</v>
      </c>
      <c r="E2095" s="8">
        <v>8</v>
      </c>
      <c r="F2095" s="9">
        <f t="shared" si="128"/>
        <v>2</v>
      </c>
      <c r="G2095" t="s">
        <v>8220</v>
      </c>
      <c r="H2095" t="s">
        <v>8223</v>
      </c>
      <c r="I2095" t="s">
        <v>8245</v>
      </c>
      <c r="J2095">
        <v>1409620222</v>
      </c>
      <c r="K2095">
        <v>1407892222</v>
      </c>
      <c r="L2095" t="b">
        <v>0</v>
      </c>
      <c r="M2095">
        <v>4</v>
      </c>
      <c r="N2095" t="b">
        <v>0</v>
      </c>
      <c r="O2095" t="s">
        <v>8292</v>
      </c>
      <c r="P2095" t="s">
        <v>8315</v>
      </c>
      <c r="Q2095" t="s">
        <v>8325</v>
      </c>
      <c r="R2095" s="13">
        <f t="shared" si="129"/>
        <v>41864.04886574074</v>
      </c>
      <c r="S2095" s="13">
        <f t="shared" si="130"/>
        <v>41884.04886574074</v>
      </c>
      <c r="T2095">
        <f t="shared" si="131"/>
        <v>2014</v>
      </c>
    </row>
    <row r="2096" spans="1:20" ht="28.8" x14ac:dyDescent="0.3">
      <c r="A2096">
        <v>1916</v>
      </c>
      <c r="B2096" s="3" t="s">
        <v>1917</v>
      </c>
      <c r="C2096" s="3" t="s">
        <v>6026</v>
      </c>
      <c r="D2096" s="6">
        <v>20000</v>
      </c>
      <c r="E2096" s="8">
        <v>102</v>
      </c>
      <c r="F2096" s="9">
        <f t="shared" si="128"/>
        <v>1</v>
      </c>
      <c r="G2096" t="s">
        <v>8220</v>
      </c>
      <c r="H2096" t="s">
        <v>8223</v>
      </c>
      <c r="I2096" t="s">
        <v>8245</v>
      </c>
      <c r="J2096">
        <v>1478542375</v>
      </c>
      <c r="K2096">
        <v>1476378775</v>
      </c>
      <c r="L2096" t="b">
        <v>0</v>
      </c>
      <c r="M2096">
        <v>6</v>
      </c>
      <c r="N2096" t="b">
        <v>0</v>
      </c>
      <c r="O2096" t="s">
        <v>8292</v>
      </c>
      <c r="P2096" t="s">
        <v>8315</v>
      </c>
      <c r="Q2096" t="s">
        <v>8325</v>
      </c>
      <c r="R2096" s="13">
        <f t="shared" si="129"/>
        <v>42656.717303240745</v>
      </c>
      <c r="S2096" s="13">
        <f t="shared" si="130"/>
        <v>42681.758969907409</v>
      </c>
      <c r="T2096">
        <f t="shared" si="131"/>
        <v>2016</v>
      </c>
    </row>
    <row r="2097" spans="1:20" ht="43.2" x14ac:dyDescent="0.3">
      <c r="A2097">
        <v>1918</v>
      </c>
      <c r="B2097" s="3" t="s">
        <v>1919</v>
      </c>
      <c r="C2097" s="3" t="s">
        <v>6028</v>
      </c>
      <c r="D2097" s="6">
        <v>25000</v>
      </c>
      <c r="E2097" s="8">
        <v>260</v>
      </c>
      <c r="F2097" s="9">
        <f t="shared" si="128"/>
        <v>1</v>
      </c>
      <c r="G2097" t="s">
        <v>8220</v>
      </c>
      <c r="H2097" t="s">
        <v>8223</v>
      </c>
      <c r="I2097" t="s">
        <v>8245</v>
      </c>
      <c r="J2097">
        <v>1407869851</v>
      </c>
      <c r="K2097">
        <v>1404845851</v>
      </c>
      <c r="L2097" t="b">
        <v>0</v>
      </c>
      <c r="M2097">
        <v>9</v>
      </c>
      <c r="N2097" t="b">
        <v>0</v>
      </c>
      <c r="O2097" t="s">
        <v>8292</v>
      </c>
      <c r="P2097" t="s">
        <v>8315</v>
      </c>
      <c r="Q2097" t="s">
        <v>8325</v>
      </c>
      <c r="R2097" s="13">
        <f t="shared" si="129"/>
        <v>41828.789942129632</v>
      </c>
      <c r="S2097" s="13">
        <f t="shared" si="130"/>
        <v>41863.789942129632</v>
      </c>
      <c r="T2097">
        <f t="shared" si="131"/>
        <v>2014</v>
      </c>
    </row>
    <row r="2098" spans="1:20" ht="43.2" x14ac:dyDescent="0.3">
      <c r="A2098">
        <v>1919</v>
      </c>
      <c r="B2098" s="3" t="s">
        <v>1920</v>
      </c>
      <c r="C2098" s="3" t="s">
        <v>6029</v>
      </c>
      <c r="D2098" s="6">
        <v>500</v>
      </c>
      <c r="E2098" s="8">
        <v>237</v>
      </c>
      <c r="F2098" s="9">
        <f t="shared" si="128"/>
        <v>47</v>
      </c>
      <c r="G2098" t="s">
        <v>8220</v>
      </c>
      <c r="H2098" t="s">
        <v>8223</v>
      </c>
      <c r="I2098" t="s">
        <v>8245</v>
      </c>
      <c r="J2098">
        <v>1432069249</v>
      </c>
      <c r="K2098">
        <v>1429477249</v>
      </c>
      <c r="L2098" t="b">
        <v>0</v>
      </c>
      <c r="M2098">
        <v>8</v>
      </c>
      <c r="N2098" t="b">
        <v>0</v>
      </c>
      <c r="O2098" t="s">
        <v>8292</v>
      </c>
      <c r="P2098" t="s">
        <v>8315</v>
      </c>
      <c r="Q2098" t="s">
        <v>8325</v>
      </c>
      <c r="R2098" s="13">
        <f t="shared" si="129"/>
        <v>42113.875567129624</v>
      </c>
      <c r="S2098" s="13">
        <f t="shared" si="130"/>
        <v>42143.875567129624</v>
      </c>
      <c r="T2098">
        <f t="shared" si="131"/>
        <v>2015</v>
      </c>
    </row>
    <row r="2099" spans="1:20" ht="43.2" x14ac:dyDescent="0.3">
      <c r="A2099">
        <v>1983</v>
      </c>
      <c r="B2099" s="3" t="s">
        <v>1984</v>
      </c>
      <c r="C2099" s="3" t="s">
        <v>6093</v>
      </c>
      <c r="D2099" s="6">
        <v>33000</v>
      </c>
      <c r="E2099" s="8">
        <v>1419</v>
      </c>
      <c r="F2099" s="9">
        <f t="shared" si="128"/>
        <v>4</v>
      </c>
      <c r="G2099" t="s">
        <v>8220</v>
      </c>
      <c r="H2099" t="s">
        <v>8223</v>
      </c>
      <c r="I2099" t="s">
        <v>8245</v>
      </c>
      <c r="J2099">
        <v>1472799600</v>
      </c>
      <c r="K2099">
        <v>1470874618</v>
      </c>
      <c r="L2099" t="b">
        <v>0</v>
      </c>
      <c r="M2099">
        <v>16</v>
      </c>
      <c r="N2099" t="b">
        <v>0</v>
      </c>
      <c r="O2099" t="s">
        <v>8294</v>
      </c>
      <c r="P2099" t="s">
        <v>8334</v>
      </c>
      <c r="Q2099" t="s">
        <v>8325</v>
      </c>
      <c r="R2099" s="13">
        <f t="shared" si="129"/>
        <v>42593.011782407411</v>
      </c>
      <c r="S2099" s="13">
        <f t="shared" si="130"/>
        <v>42615.291666666672</v>
      </c>
      <c r="T2099">
        <f t="shared" si="131"/>
        <v>2016</v>
      </c>
    </row>
    <row r="2100" spans="1:20" ht="57.6" x14ac:dyDescent="0.3">
      <c r="A2100">
        <v>1984</v>
      </c>
      <c r="B2100" s="3" t="s">
        <v>1985</v>
      </c>
      <c r="C2100" s="3" t="s">
        <v>6094</v>
      </c>
      <c r="D2100" s="6">
        <v>15000</v>
      </c>
      <c r="E2100" s="8">
        <v>3172</v>
      </c>
      <c r="F2100" s="9">
        <f t="shared" si="128"/>
        <v>21</v>
      </c>
      <c r="G2100" t="s">
        <v>8220</v>
      </c>
      <c r="H2100" t="s">
        <v>8223</v>
      </c>
      <c r="I2100" t="s">
        <v>8245</v>
      </c>
      <c r="J2100">
        <v>1417377481</v>
      </c>
      <c r="K2100">
        <v>1412189881</v>
      </c>
      <c r="L2100" t="b">
        <v>0</v>
      </c>
      <c r="M2100">
        <v>7</v>
      </c>
      <c r="N2100" t="b">
        <v>0</v>
      </c>
      <c r="O2100" t="s">
        <v>8294</v>
      </c>
      <c r="P2100" t="s">
        <v>8334</v>
      </c>
      <c r="Q2100" t="s">
        <v>8325</v>
      </c>
      <c r="R2100" s="13">
        <f t="shared" si="129"/>
        <v>41913.790289351848</v>
      </c>
      <c r="S2100" s="13">
        <f t="shared" si="130"/>
        <v>41973.831956018519</v>
      </c>
      <c r="T2100">
        <f t="shared" si="131"/>
        <v>2014</v>
      </c>
    </row>
    <row r="2101" spans="1:20" x14ac:dyDescent="0.3">
      <c r="A2101">
        <v>1988</v>
      </c>
      <c r="B2101" s="3" t="s">
        <v>1989</v>
      </c>
      <c r="C2101" s="3" t="s">
        <v>6098</v>
      </c>
      <c r="D2101" s="6">
        <v>6000</v>
      </c>
      <c r="E2101" s="8">
        <v>25</v>
      </c>
      <c r="F2101" s="9">
        <f t="shared" si="128"/>
        <v>0</v>
      </c>
      <c r="G2101" t="s">
        <v>8220</v>
      </c>
      <c r="H2101" t="s">
        <v>8223</v>
      </c>
      <c r="I2101" t="s">
        <v>8245</v>
      </c>
      <c r="J2101">
        <v>1440094742</v>
      </c>
      <c r="K2101">
        <v>1437502742</v>
      </c>
      <c r="L2101" t="b">
        <v>0</v>
      </c>
      <c r="M2101">
        <v>1</v>
      </c>
      <c r="N2101" t="b">
        <v>0</v>
      </c>
      <c r="O2101" t="s">
        <v>8294</v>
      </c>
      <c r="P2101" t="s">
        <v>8334</v>
      </c>
      <c r="Q2101" t="s">
        <v>8325</v>
      </c>
      <c r="R2101" s="13">
        <f t="shared" si="129"/>
        <v>42206.763217592597</v>
      </c>
      <c r="S2101" s="13">
        <f t="shared" si="130"/>
        <v>42236.763217592597</v>
      </c>
      <c r="T2101">
        <f t="shared" si="131"/>
        <v>2015</v>
      </c>
    </row>
    <row r="2102" spans="1:20" ht="43.2" x14ac:dyDescent="0.3">
      <c r="A2102">
        <v>1989</v>
      </c>
      <c r="B2102" s="3" t="s">
        <v>1990</v>
      </c>
      <c r="C2102" s="3" t="s">
        <v>6099</v>
      </c>
      <c r="D2102" s="6">
        <v>5000</v>
      </c>
      <c r="E2102" s="8">
        <v>50</v>
      </c>
      <c r="F2102" s="9">
        <f t="shared" si="128"/>
        <v>1</v>
      </c>
      <c r="G2102" t="s">
        <v>8220</v>
      </c>
      <c r="H2102" t="s">
        <v>8223</v>
      </c>
      <c r="I2102" t="s">
        <v>8245</v>
      </c>
      <c r="J2102">
        <v>1481473208</v>
      </c>
      <c r="K2102">
        <v>1478881208</v>
      </c>
      <c r="L2102" t="b">
        <v>0</v>
      </c>
      <c r="M2102">
        <v>1</v>
      </c>
      <c r="N2102" t="b">
        <v>0</v>
      </c>
      <c r="O2102" t="s">
        <v>8294</v>
      </c>
      <c r="P2102" t="s">
        <v>8334</v>
      </c>
      <c r="Q2102" t="s">
        <v>8325</v>
      </c>
      <c r="R2102" s="13">
        <f t="shared" si="129"/>
        <v>42685.680648148147</v>
      </c>
      <c r="S2102" s="13">
        <f t="shared" si="130"/>
        <v>42715.680648148147</v>
      </c>
      <c r="T2102">
        <f t="shared" si="131"/>
        <v>2016</v>
      </c>
    </row>
    <row r="2103" spans="1:20" ht="43.2" x14ac:dyDescent="0.3">
      <c r="A2103">
        <v>1990</v>
      </c>
      <c r="B2103" s="3" t="s">
        <v>1991</v>
      </c>
      <c r="C2103" s="3" t="s">
        <v>6100</v>
      </c>
      <c r="D2103" s="6">
        <v>3000</v>
      </c>
      <c r="E2103" s="8">
        <v>509</v>
      </c>
      <c r="F2103" s="9">
        <f t="shared" si="128"/>
        <v>17</v>
      </c>
      <c r="G2103" t="s">
        <v>8220</v>
      </c>
      <c r="H2103" t="s">
        <v>8223</v>
      </c>
      <c r="I2103" t="s">
        <v>8245</v>
      </c>
      <c r="J2103">
        <v>1455338532</v>
      </c>
      <c r="K2103">
        <v>1454042532</v>
      </c>
      <c r="L2103" t="b">
        <v>0</v>
      </c>
      <c r="M2103">
        <v>5</v>
      </c>
      <c r="N2103" t="b">
        <v>0</v>
      </c>
      <c r="O2103" t="s">
        <v>8294</v>
      </c>
      <c r="P2103" t="s">
        <v>8334</v>
      </c>
      <c r="Q2103" t="s">
        <v>8325</v>
      </c>
      <c r="R2103" s="13">
        <f t="shared" si="129"/>
        <v>42398.195972222224</v>
      </c>
      <c r="S2103" s="13">
        <f t="shared" si="130"/>
        <v>42413.195972222224</v>
      </c>
      <c r="T2103">
        <f t="shared" si="131"/>
        <v>2016</v>
      </c>
    </row>
    <row r="2104" spans="1:20" ht="28.8" x14ac:dyDescent="0.3">
      <c r="A2104">
        <v>1991</v>
      </c>
      <c r="B2104" s="3" t="s">
        <v>1992</v>
      </c>
      <c r="C2104" s="3" t="s">
        <v>6101</v>
      </c>
      <c r="D2104" s="6">
        <v>2000</v>
      </c>
      <c r="E2104" s="8">
        <v>140</v>
      </c>
      <c r="F2104" s="9">
        <f t="shared" si="128"/>
        <v>7</v>
      </c>
      <c r="G2104" t="s">
        <v>8220</v>
      </c>
      <c r="H2104" t="s">
        <v>8223</v>
      </c>
      <c r="I2104" t="s">
        <v>8245</v>
      </c>
      <c r="J2104">
        <v>1435958786</v>
      </c>
      <c r="K2104">
        <v>1434144386</v>
      </c>
      <c r="L2104" t="b">
        <v>0</v>
      </c>
      <c r="M2104">
        <v>3</v>
      </c>
      <c r="N2104" t="b">
        <v>0</v>
      </c>
      <c r="O2104" t="s">
        <v>8294</v>
      </c>
      <c r="P2104" t="s">
        <v>8334</v>
      </c>
      <c r="Q2104" t="s">
        <v>8325</v>
      </c>
      <c r="R2104" s="13">
        <f t="shared" si="129"/>
        <v>42167.89335648148</v>
      </c>
      <c r="S2104" s="13">
        <f t="shared" si="130"/>
        <v>42188.89335648148</v>
      </c>
      <c r="T2104">
        <f t="shared" si="131"/>
        <v>2015</v>
      </c>
    </row>
    <row r="2105" spans="1:20" ht="28.8" x14ac:dyDescent="0.3">
      <c r="A2105">
        <v>1992</v>
      </c>
      <c r="B2105" s="3" t="s">
        <v>1993</v>
      </c>
      <c r="C2105" s="3" t="s">
        <v>6102</v>
      </c>
      <c r="D2105" s="6">
        <v>1500</v>
      </c>
      <c r="E2105" s="8">
        <v>2</v>
      </c>
      <c r="F2105" s="9">
        <f t="shared" si="128"/>
        <v>0</v>
      </c>
      <c r="G2105" t="s">
        <v>8220</v>
      </c>
      <c r="H2105" t="s">
        <v>8223</v>
      </c>
      <c r="I2105" t="s">
        <v>8245</v>
      </c>
      <c r="J2105">
        <v>1424229991</v>
      </c>
      <c r="K2105">
        <v>1421637991</v>
      </c>
      <c r="L2105" t="b">
        <v>0</v>
      </c>
      <c r="M2105">
        <v>2</v>
      </c>
      <c r="N2105" t="b">
        <v>0</v>
      </c>
      <c r="O2105" t="s">
        <v>8294</v>
      </c>
      <c r="P2105" t="s">
        <v>8334</v>
      </c>
      <c r="Q2105" t="s">
        <v>8325</v>
      </c>
      <c r="R2105" s="13">
        <f t="shared" si="129"/>
        <v>42023.143414351856</v>
      </c>
      <c r="S2105" s="13">
        <f t="shared" si="130"/>
        <v>42053.143414351856</v>
      </c>
      <c r="T2105">
        <f t="shared" si="131"/>
        <v>2015</v>
      </c>
    </row>
    <row r="2106" spans="1:20" ht="57.6" x14ac:dyDescent="0.3">
      <c r="A2106">
        <v>1994</v>
      </c>
      <c r="B2106" s="3" t="s">
        <v>1995</v>
      </c>
      <c r="C2106" s="3" t="s">
        <v>6104</v>
      </c>
      <c r="D2106" s="6">
        <v>3200</v>
      </c>
      <c r="E2106" s="8">
        <v>0</v>
      </c>
      <c r="F2106" s="9">
        <f t="shared" si="128"/>
        <v>0</v>
      </c>
      <c r="G2106" t="s">
        <v>8220</v>
      </c>
      <c r="H2106" t="s">
        <v>8223</v>
      </c>
      <c r="I2106" t="s">
        <v>8245</v>
      </c>
      <c r="J2106">
        <v>1481072942</v>
      </c>
      <c r="K2106">
        <v>1475885342</v>
      </c>
      <c r="L2106" t="b">
        <v>0</v>
      </c>
      <c r="M2106">
        <v>0</v>
      </c>
      <c r="N2106" t="b">
        <v>0</v>
      </c>
      <c r="O2106" t="s">
        <v>8294</v>
      </c>
      <c r="P2106" t="s">
        <v>8334</v>
      </c>
      <c r="Q2106" t="s">
        <v>8325</v>
      </c>
      <c r="R2106" s="13">
        <f t="shared" si="129"/>
        <v>42651.006273148145</v>
      </c>
      <c r="S2106" s="13">
        <f t="shared" si="130"/>
        <v>42711.047939814816</v>
      </c>
      <c r="T2106">
        <f t="shared" si="131"/>
        <v>2016</v>
      </c>
    </row>
    <row r="2107" spans="1:20" ht="57.6" x14ac:dyDescent="0.3">
      <c r="A2107">
        <v>1996</v>
      </c>
      <c r="B2107" s="3" t="s">
        <v>1997</v>
      </c>
      <c r="C2107" s="3" t="s">
        <v>6106</v>
      </c>
      <c r="D2107" s="6">
        <v>133800</v>
      </c>
      <c r="E2107" s="8">
        <v>0</v>
      </c>
      <c r="F2107" s="9">
        <f t="shared" si="128"/>
        <v>0</v>
      </c>
      <c r="G2107" t="s">
        <v>8220</v>
      </c>
      <c r="H2107" t="s">
        <v>8223</v>
      </c>
      <c r="I2107" t="s">
        <v>8245</v>
      </c>
      <c r="J2107">
        <v>1405021211</v>
      </c>
      <c r="K2107">
        <v>1402429211</v>
      </c>
      <c r="L2107" t="b">
        <v>0</v>
      </c>
      <c r="M2107">
        <v>0</v>
      </c>
      <c r="N2107" t="b">
        <v>0</v>
      </c>
      <c r="O2107" t="s">
        <v>8294</v>
      </c>
      <c r="P2107" t="s">
        <v>8334</v>
      </c>
      <c r="Q2107" t="s">
        <v>8325</v>
      </c>
      <c r="R2107" s="13">
        <f t="shared" si="129"/>
        <v>41800.819571759261</v>
      </c>
      <c r="S2107" s="13">
        <f t="shared" si="130"/>
        <v>41830.819571759261</v>
      </c>
      <c r="T2107">
        <f t="shared" si="131"/>
        <v>2014</v>
      </c>
    </row>
    <row r="2108" spans="1:20" ht="43.2" x14ac:dyDescent="0.3">
      <c r="A2108">
        <v>1997</v>
      </c>
      <c r="B2108" s="3" t="s">
        <v>1998</v>
      </c>
      <c r="C2108" s="3" t="s">
        <v>6107</v>
      </c>
      <c r="D2108" s="6">
        <v>6500</v>
      </c>
      <c r="E2108" s="8">
        <v>0</v>
      </c>
      <c r="F2108" s="9">
        <f t="shared" si="128"/>
        <v>0</v>
      </c>
      <c r="G2108" t="s">
        <v>8220</v>
      </c>
      <c r="H2108" t="s">
        <v>8223</v>
      </c>
      <c r="I2108" t="s">
        <v>8245</v>
      </c>
      <c r="J2108">
        <v>1409091612</v>
      </c>
      <c r="K2108">
        <v>1406499612</v>
      </c>
      <c r="L2108" t="b">
        <v>0</v>
      </c>
      <c r="M2108">
        <v>0</v>
      </c>
      <c r="N2108" t="b">
        <v>0</v>
      </c>
      <c r="O2108" t="s">
        <v>8294</v>
      </c>
      <c r="P2108" t="s">
        <v>8334</v>
      </c>
      <c r="Q2108" t="s">
        <v>8325</v>
      </c>
      <c r="R2108" s="13">
        <f t="shared" si="129"/>
        <v>41847.930694444447</v>
      </c>
      <c r="S2108" s="13">
        <f t="shared" si="130"/>
        <v>41877.930694444447</v>
      </c>
      <c r="T2108">
        <f t="shared" si="131"/>
        <v>2014</v>
      </c>
    </row>
    <row r="2109" spans="1:20" ht="43.2" x14ac:dyDescent="0.3">
      <c r="A2109">
        <v>1998</v>
      </c>
      <c r="B2109" s="3" t="s">
        <v>1999</v>
      </c>
      <c r="C2109" s="3" t="s">
        <v>6108</v>
      </c>
      <c r="D2109" s="6">
        <v>2500</v>
      </c>
      <c r="E2109" s="8">
        <v>655</v>
      </c>
      <c r="F2109" s="9">
        <f t="shared" si="128"/>
        <v>26</v>
      </c>
      <c r="G2109" t="s">
        <v>8220</v>
      </c>
      <c r="H2109" t="s">
        <v>8223</v>
      </c>
      <c r="I2109" t="s">
        <v>8245</v>
      </c>
      <c r="J2109">
        <v>1406861438</v>
      </c>
      <c r="K2109">
        <v>1402973438</v>
      </c>
      <c r="L2109" t="b">
        <v>0</v>
      </c>
      <c r="M2109">
        <v>3</v>
      </c>
      <c r="N2109" t="b">
        <v>0</v>
      </c>
      <c r="O2109" t="s">
        <v>8294</v>
      </c>
      <c r="P2109" t="s">
        <v>8334</v>
      </c>
      <c r="Q2109" t="s">
        <v>8325</v>
      </c>
      <c r="R2109" s="13">
        <f t="shared" si="129"/>
        <v>41807.118495370371</v>
      </c>
      <c r="S2109" s="13">
        <f t="shared" si="130"/>
        <v>41852.118495370371</v>
      </c>
      <c r="T2109">
        <f t="shared" si="131"/>
        <v>2014</v>
      </c>
    </row>
    <row r="2110" spans="1:20" ht="57.6" x14ac:dyDescent="0.3">
      <c r="A2110">
        <v>2123</v>
      </c>
      <c r="B2110" s="3" t="s">
        <v>2124</v>
      </c>
      <c r="C2110" s="3" t="s">
        <v>6233</v>
      </c>
      <c r="D2110" s="6">
        <v>500</v>
      </c>
      <c r="E2110" s="8">
        <v>50</v>
      </c>
      <c r="F2110" s="9">
        <f t="shared" ref="F2110:F2173" si="132">ROUND(E2110/D2110*100,0)</f>
        <v>10</v>
      </c>
      <c r="G2110" t="s">
        <v>8220</v>
      </c>
      <c r="H2110" t="s">
        <v>8223</v>
      </c>
      <c r="I2110" t="s">
        <v>8245</v>
      </c>
      <c r="J2110">
        <v>1268636340</v>
      </c>
      <c r="K2110">
        <v>1263982307</v>
      </c>
      <c r="L2110" t="b">
        <v>0</v>
      </c>
      <c r="M2110">
        <v>5</v>
      </c>
      <c r="N2110" t="b">
        <v>0</v>
      </c>
      <c r="O2110" t="s">
        <v>8280</v>
      </c>
      <c r="P2110" t="s">
        <v>8329</v>
      </c>
      <c r="Q2110" t="s">
        <v>8325</v>
      </c>
      <c r="R2110" s="13">
        <f t="shared" ref="R2110:R2173" si="133">(((K2110/60)/60)/24)+DATE(1970, 1, 1)</f>
        <v>40198.424849537041</v>
      </c>
      <c r="S2110" s="13">
        <f t="shared" ref="S2110:S2173" si="134">(((J2110/60)/60)/24)+DATE(1970, 1, 1)</f>
        <v>40252.290972222225</v>
      </c>
      <c r="T2110">
        <f t="shared" si="131"/>
        <v>2010</v>
      </c>
    </row>
    <row r="2111" spans="1:20" ht="57.6" x14ac:dyDescent="0.3">
      <c r="A2111">
        <v>2124</v>
      </c>
      <c r="B2111" s="3" t="s">
        <v>2125</v>
      </c>
      <c r="C2111" s="3" t="s">
        <v>6234</v>
      </c>
      <c r="D2111" s="6">
        <v>1100</v>
      </c>
      <c r="E2111" s="8">
        <v>115</v>
      </c>
      <c r="F2111" s="9">
        <f t="shared" si="132"/>
        <v>10</v>
      </c>
      <c r="G2111" t="s">
        <v>8220</v>
      </c>
      <c r="H2111" t="s">
        <v>8223</v>
      </c>
      <c r="I2111" t="s">
        <v>8245</v>
      </c>
      <c r="J2111">
        <v>1291093200</v>
      </c>
      <c r="K2111">
        <v>1286930435</v>
      </c>
      <c r="L2111" t="b">
        <v>0</v>
      </c>
      <c r="M2111">
        <v>5</v>
      </c>
      <c r="N2111" t="b">
        <v>0</v>
      </c>
      <c r="O2111" t="s">
        <v>8280</v>
      </c>
      <c r="P2111" t="s">
        <v>8329</v>
      </c>
      <c r="Q2111" t="s">
        <v>8325</v>
      </c>
      <c r="R2111" s="13">
        <f t="shared" si="133"/>
        <v>40464.028182870366</v>
      </c>
      <c r="S2111" s="13">
        <f t="shared" si="134"/>
        <v>40512.208333333336</v>
      </c>
      <c r="T2111">
        <f t="shared" si="131"/>
        <v>2010</v>
      </c>
    </row>
    <row r="2112" spans="1:20" ht="43.2" x14ac:dyDescent="0.3">
      <c r="A2112">
        <v>2125</v>
      </c>
      <c r="B2112" s="3" t="s">
        <v>2126</v>
      </c>
      <c r="C2112" s="3" t="s">
        <v>6235</v>
      </c>
      <c r="D2112" s="6">
        <v>60000</v>
      </c>
      <c r="E2112" s="8">
        <v>852</v>
      </c>
      <c r="F2112" s="9">
        <f t="shared" si="132"/>
        <v>1</v>
      </c>
      <c r="G2112" t="s">
        <v>8220</v>
      </c>
      <c r="H2112" t="s">
        <v>8223</v>
      </c>
      <c r="I2112" t="s">
        <v>8245</v>
      </c>
      <c r="J2112">
        <v>1438734833</v>
      </c>
      <c r="K2112">
        <v>1436142833</v>
      </c>
      <c r="L2112" t="b">
        <v>0</v>
      </c>
      <c r="M2112">
        <v>27</v>
      </c>
      <c r="N2112" t="b">
        <v>0</v>
      </c>
      <c r="O2112" t="s">
        <v>8280</v>
      </c>
      <c r="P2112" t="s">
        <v>8329</v>
      </c>
      <c r="Q2112" t="s">
        <v>8325</v>
      </c>
      <c r="R2112" s="13">
        <f t="shared" si="133"/>
        <v>42191.023530092592</v>
      </c>
      <c r="S2112" s="13">
        <f t="shared" si="134"/>
        <v>42221.023530092592</v>
      </c>
      <c r="T2112">
        <f t="shared" si="131"/>
        <v>2015</v>
      </c>
    </row>
    <row r="2113" spans="1:20" ht="43.2" x14ac:dyDescent="0.3">
      <c r="A2113">
        <v>2126</v>
      </c>
      <c r="B2113" s="3" t="s">
        <v>2127</v>
      </c>
      <c r="C2113" s="3" t="s">
        <v>6236</v>
      </c>
      <c r="D2113" s="6">
        <v>20000</v>
      </c>
      <c r="E2113" s="8">
        <v>10</v>
      </c>
      <c r="F2113" s="9">
        <f t="shared" si="132"/>
        <v>0</v>
      </c>
      <c r="G2113" t="s">
        <v>8220</v>
      </c>
      <c r="H2113" t="s">
        <v>8223</v>
      </c>
      <c r="I2113" t="s">
        <v>8245</v>
      </c>
      <c r="J2113">
        <v>1418080887</v>
      </c>
      <c r="K2113">
        <v>1415488887</v>
      </c>
      <c r="L2113" t="b">
        <v>0</v>
      </c>
      <c r="M2113">
        <v>2</v>
      </c>
      <c r="N2113" t="b">
        <v>0</v>
      </c>
      <c r="O2113" t="s">
        <v>8280</v>
      </c>
      <c r="P2113" t="s">
        <v>8329</v>
      </c>
      <c r="Q2113" t="s">
        <v>8325</v>
      </c>
      <c r="R2113" s="13">
        <f t="shared" si="133"/>
        <v>41951.973229166666</v>
      </c>
      <c r="S2113" s="13">
        <f t="shared" si="134"/>
        <v>41981.973229166666</v>
      </c>
      <c r="T2113">
        <f t="shared" si="131"/>
        <v>2014</v>
      </c>
    </row>
    <row r="2114" spans="1:20" ht="43.2" x14ac:dyDescent="0.3">
      <c r="A2114">
        <v>2129</v>
      </c>
      <c r="B2114" s="3" t="s">
        <v>2130</v>
      </c>
      <c r="C2114" s="3" t="s">
        <v>6239</v>
      </c>
      <c r="D2114" s="6">
        <v>2000</v>
      </c>
      <c r="E2114" s="8">
        <v>236</v>
      </c>
      <c r="F2114" s="9">
        <f t="shared" si="132"/>
        <v>12</v>
      </c>
      <c r="G2114" t="s">
        <v>8220</v>
      </c>
      <c r="H2114" t="s">
        <v>8223</v>
      </c>
      <c r="I2114" t="s">
        <v>8245</v>
      </c>
      <c r="J2114">
        <v>1457570100</v>
      </c>
      <c r="K2114">
        <v>1454978100</v>
      </c>
      <c r="L2114" t="b">
        <v>0</v>
      </c>
      <c r="M2114">
        <v>12</v>
      </c>
      <c r="N2114" t="b">
        <v>0</v>
      </c>
      <c r="O2114" t="s">
        <v>8280</v>
      </c>
      <c r="P2114" t="s">
        <v>8329</v>
      </c>
      <c r="Q2114" t="s">
        <v>8325</v>
      </c>
      <c r="R2114" s="13">
        <f t="shared" si="133"/>
        <v>42409.024305555555</v>
      </c>
      <c r="S2114" s="13">
        <f t="shared" si="134"/>
        <v>42439.024305555555</v>
      </c>
      <c r="T2114">
        <f t="shared" si="131"/>
        <v>2016</v>
      </c>
    </row>
    <row r="2115" spans="1:20" ht="28.8" x14ac:dyDescent="0.3">
      <c r="A2115">
        <v>2130</v>
      </c>
      <c r="B2115" s="3" t="s">
        <v>2131</v>
      </c>
      <c r="C2115" s="3" t="s">
        <v>6240</v>
      </c>
      <c r="D2115" s="6">
        <v>42000</v>
      </c>
      <c r="E2115" s="8">
        <v>85</v>
      </c>
      <c r="F2115" s="9">
        <f t="shared" si="132"/>
        <v>0</v>
      </c>
      <c r="G2115" t="s">
        <v>8220</v>
      </c>
      <c r="H2115" t="s">
        <v>8223</v>
      </c>
      <c r="I2115" t="s">
        <v>8245</v>
      </c>
      <c r="J2115">
        <v>1408154663</v>
      </c>
      <c r="K2115">
        <v>1405130663</v>
      </c>
      <c r="L2115" t="b">
        <v>0</v>
      </c>
      <c r="M2115">
        <v>4</v>
      </c>
      <c r="N2115" t="b">
        <v>0</v>
      </c>
      <c r="O2115" t="s">
        <v>8280</v>
      </c>
      <c r="P2115" t="s">
        <v>8329</v>
      </c>
      <c r="Q2115" t="s">
        <v>8325</v>
      </c>
      <c r="R2115" s="13">
        <f t="shared" si="133"/>
        <v>41832.086377314816</v>
      </c>
      <c r="S2115" s="13">
        <f t="shared" si="134"/>
        <v>41867.086377314816</v>
      </c>
      <c r="T2115">
        <f t="shared" ref="T2115:T2178" si="135">YEAR(R2115)</f>
        <v>2014</v>
      </c>
    </row>
    <row r="2116" spans="1:20" ht="43.2" x14ac:dyDescent="0.3">
      <c r="A2116">
        <v>2131</v>
      </c>
      <c r="B2116" s="3" t="s">
        <v>2132</v>
      </c>
      <c r="C2116" s="3" t="s">
        <v>6241</v>
      </c>
      <c r="D2116" s="6">
        <v>500</v>
      </c>
      <c r="E2116" s="8">
        <v>25</v>
      </c>
      <c r="F2116" s="9">
        <f t="shared" si="132"/>
        <v>5</v>
      </c>
      <c r="G2116" t="s">
        <v>8220</v>
      </c>
      <c r="H2116" t="s">
        <v>8223</v>
      </c>
      <c r="I2116" t="s">
        <v>8245</v>
      </c>
      <c r="J2116">
        <v>1436677091</v>
      </c>
      <c r="K2116">
        <v>1434085091</v>
      </c>
      <c r="L2116" t="b">
        <v>0</v>
      </c>
      <c r="M2116">
        <v>3</v>
      </c>
      <c r="N2116" t="b">
        <v>0</v>
      </c>
      <c r="O2116" t="s">
        <v>8280</v>
      </c>
      <c r="P2116" t="s">
        <v>8329</v>
      </c>
      <c r="Q2116" t="s">
        <v>8325</v>
      </c>
      <c r="R2116" s="13">
        <f t="shared" si="133"/>
        <v>42167.207071759258</v>
      </c>
      <c r="S2116" s="13">
        <f t="shared" si="134"/>
        <v>42197.207071759258</v>
      </c>
      <c r="T2116">
        <f t="shared" si="135"/>
        <v>2015</v>
      </c>
    </row>
    <row r="2117" spans="1:20" ht="43.2" x14ac:dyDescent="0.3">
      <c r="A2117">
        <v>2132</v>
      </c>
      <c r="B2117" s="3" t="s">
        <v>2133</v>
      </c>
      <c r="C2117" s="3" t="s">
        <v>6242</v>
      </c>
      <c r="D2117" s="6">
        <v>100000</v>
      </c>
      <c r="E2117" s="8">
        <v>2112.9899999999998</v>
      </c>
      <c r="F2117" s="9">
        <f t="shared" si="132"/>
        <v>2</v>
      </c>
      <c r="G2117" t="s">
        <v>8220</v>
      </c>
      <c r="H2117" t="s">
        <v>8223</v>
      </c>
      <c r="I2117" t="s">
        <v>8245</v>
      </c>
      <c r="J2117">
        <v>1391427692</v>
      </c>
      <c r="K2117">
        <v>1388835692</v>
      </c>
      <c r="L2117" t="b">
        <v>0</v>
      </c>
      <c r="M2117">
        <v>99</v>
      </c>
      <c r="N2117" t="b">
        <v>0</v>
      </c>
      <c r="O2117" t="s">
        <v>8280</v>
      </c>
      <c r="P2117" t="s">
        <v>8329</v>
      </c>
      <c r="Q2117" t="s">
        <v>8325</v>
      </c>
      <c r="R2117" s="13">
        <f t="shared" si="133"/>
        <v>41643.487175925926</v>
      </c>
      <c r="S2117" s="13">
        <f t="shared" si="134"/>
        <v>41673.487175925926</v>
      </c>
      <c r="T2117">
        <f t="shared" si="135"/>
        <v>2014</v>
      </c>
    </row>
    <row r="2118" spans="1:20" ht="43.2" x14ac:dyDescent="0.3">
      <c r="A2118">
        <v>2133</v>
      </c>
      <c r="B2118" s="3" t="s">
        <v>2134</v>
      </c>
      <c r="C2118" s="3" t="s">
        <v>6243</v>
      </c>
      <c r="D2118" s="6">
        <v>1000</v>
      </c>
      <c r="E2118" s="8">
        <v>16</v>
      </c>
      <c r="F2118" s="9">
        <f t="shared" si="132"/>
        <v>2</v>
      </c>
      <c r="G2118" t="s">
        <v>8220</v>
      </c>
      <c r="H2118" t="s">
        <v>8223</v>
      </c>
      <c r="I2118" t="s">
        <v>8245</v>
      </c>
      <c r="J2118">
        <v>1303628340</v>
      </c>
      <c r="K2118">
        <v>1300328399</v>
      </c>
      <c r="L2118" t="b">
        <v>0</v>
      </c>
      <c r="M2118">
        <v>3</v>
      </c>
      <c r="N2118" t="b">
        <v>0</v>
      </c>
      <c r="O2118" t="s">
        <v>8280</v>
      </c>
      <c r="P2118" t="s">
        <v>8329</v>
      </c>
      <c r="Q2118" t="s">
        <v>8325</v>
      </c>
      <c r="R2118" s="13">
        <f t="shared" si="133"/>
        <v>40619.097210648149</v>
      </c>
      <c r="S2118" s="13">
        <f t="shared" si="134"/>
        <v>40657.290972222225</v>
      </c>
      <c r="T2118">
        <f t="shared" si="135"/>
        <v>2011</v>
      </c>
    </row>
    <row r="2119" spans="1:20" ht="43.2" x14ac:dyDescent="0.3">
      <c r="A2119">
        <v>2134</v>
      </c>
      <c r="B2119" s="3" t="s">
        <v>2135</v>
      </c>
      <c r="C2119" s="3" t="s">
        <v>6244</v>
      </c>
      <c r="D2119" s="6">
        <v>6000</v>
      </c>
      <c r="E2119" s="8">
        <v>104</v>
      </c>
      <c r="F2119" s="9">
        <f t="shared" si="132"/>
        <v>2</v>
      </c>
      <c r="G2119" t="s">
        <v>8220</v>
      </c>
      <c r="H2119" t="s">
        <v>8223</v>
      </c>
      <c r="I2119" t="s">
        <v>8245</v>
      </c>
      <c r="J2119">
        <v>1367097391</v>
      </c>
      <c r="K2119">
        <v>1364505391</v>
      </c>
      <c r="L2119" t="b">
        <v>0</v>
      </c>
      <c r="M2119">
        <v>3</v>
      </c>
      <c r="N2119" t="b">
        <v>0</v>
      </c>
      <c r="O2119" t="s">
        <v>8280</v>
      </c>
      <c r="P2119" t="s">
        <v>8329</v>
      </c>
      <c r="Q2119" t="s">
        <v>8325</v>
      </c>
      <c r="R2119" s="13">
        <f t="shared" si="133"/>
        <v>41361.886469907404</v>
      </c>
      <c r="S2119" s="13">
        <f t="shared" si="134"/>
        <v>41391.886469907404</v>
      </c>
      <c r="T2119">
        <f t="shared" si="135"/>
        <v>2013</v>
      </c>
    </row>
    <row r="2120" spans="1:20" ht="43.2" x14ac:dyDescent="0.3">
      <c r="A2120">
        <v>2135</v>
      </c>
      <c r="B2120" s="3" t="s">
        <v>2136</v>
      </c>
      <c r="C2120" s="3" t="s">
        <v>6245</v>
      </c>
      <c r="D2120" s="6">
        <v>5000</v>
      </c>
      <c r="E2120" s="8">
        <v>478</v>
      </c>
      <c r="F2120" s="9">
        <f t="shared" si="132"/>
        <v>10</v>
      </c>
      <c r="G2120" t="s">
        <v>8220</v>
      </c>
      <c r="H2120" t="s">
        <v>8223</v>
      </c>
      <c r="I2120" t="s">
        <v>8245</v>
      </c>
      <c r="J2120">
        <v>1349392033</v>
      </c>
      <c r="K2120">
        <v>1346800033</v>
      </c>
      <c r="L2120" t="b">
        <v>0</v>
      </c>
      <c r="M2120">
        <v>22</v>
      </c>
      <c r="N2120" t="b">
        <v>0</v>
      </c>
      <c r="O2120" t="s">
        <v>8280</v>
      </c>
      <c r="P2120" t="s">
        <v>8329</v>
      </c>
      <c r="Q2120" t="s">
        <v>8325</v>
      </c>
      <c r="R2120" s="13">
        <f t="shared" si="133"/>
        <v>41156.963344907403</v>
      </c>
      <c r="S2120" s="13">
        <f t="shared" si="134"/>
        <v>41186.963344907403</v>
      </c>
      <c r="T2120">
        <f t="shared" si="135"/>
        <v>2012</v>
      </c>
    </row>
    <row r="2121" spans="1:20" ht="43.2" x14ac:dyDescent="0.3">
      <c r="A2121">
        <v>2136</v>
      </c>
      <c r="B2121" s="3" t="s">
        <v>2137</v>
      </c>
      <c r="C2121" s="3" t="s">
        <v>6246</v>
      </c>
      <c r="D2121" s="6">
        <v>80000</v>
      </c>
      <c r="E2121" s="8">
        <v>47.69</v>
      </c>
      <c r="F2121" s="9">
        <f t="shared" si="132"/>
        <v>0</v>
      </c>
      <c r="G2121" t="s">
        <v>8220</v>
      </c>
      <c r="H2121" t="s">
        <v>8223</v>
      </c>
      <c r="I2121" t="s">
        <v>8245</v>
      </c>
      <c r="J2121">
        <v>1382184786</v>
      </c>
      <c r="K2121">
        <v>1379592786</v>
      </c>
      <c r="L2121" t="b">
        <v>0</v>
      </c>
      <c r="M2121">
        <v>4</v>
      </c>
      <c r="N2121" t="b">
        <v>0</v>
      </c>
      <c r="O2121" t="s">
        <v>8280</v>
      </c>
      <c r="P2121" t="s">
        <v>8329</v>
      </c>
      <c r="Q2121" t="s">
        <v>8325</v>
      </c>
      <c r="R2121" s="13">
        <f t="shared" si="133"/>
        <v>41536.509097222224</v>
      </c>
      <c r="S2121" s="13">
        <f t="shared" si="134"/>
        <v>41566.509097222224</v>
      </c>
      <c r="T2121">
        <f t="shared" si="135"/>
        <v>2013</v>
      </c>
    </row>
    <row r="2122" spans="1:20" ht="43.2" x14ac:dyDescent="0.3">
      <c r="A2122">
        <v>2139</v>
      </c>
      <c r="B2122" s="3" t="s">
        <v>2140</v>
      </c>
      <c r="C2122" s="3" t="s">
        <v>6249</v>
      </c>
      <c r="D2122" s="6">
        <v>30000</v>
      </c>
      <c r="E2122" s="8">
        <v>1626</v>
      </c>
      <c r="F2122" s="9">
        <f t="shared" si="132"/>
        <v>5</v>
      </c>
      <c r="G2122" t="s">
        <v>8220</v>
      </c>
      <c r="H2122" t="s">
        <v>8223</v>
      </c>
      <c r="I2122" t="s">
        <v>8245</v>
      </c>
      <c r="J2122">
        <v>1478196008</v>
      </c>
      <c r="K2122">
        <v>1475604008</v>
      </c>
      <c r="L2122" t="b">
        <v>0</v>
      </c>
      <c r="M2122">
        <v>56</v>
      </c>
      <c r="N2122" t="b">
        <v>0</v>
      </c>
      <c r="O2122" t="s">
        <v>8280</v>
      </c>
      <c r="P2122" t="s">
        <v>8329</v>
      </c>
      <c r="Q2122" t="s">
        <v>8325</v>
      </c>
      <c r="R2122" s="13">
        <f t="shared" si="133"/>
        <v>42647.750092592592</v>
      </c>
      <c r="S2122" s="13">
        <f t="shared" si="134"/>
        <v>42677.750092592592</v>
      </c>
      <c r="T2122">
        <f t="shared" si="135"/>
        <v>2016</v>
      </c>
    </row>
    <row r="2123" spans="1:20" ht="43.2" x14ac:dyDescent="0.3">
      <c r="A2123">
        <v>2140</v>
      </c>
      <c r="B2123" s="3" t="s">
        <v>2141</v>
      </c>
      <c r="C2123" s="3" t="s">
        <v>6250</v>
      </c>
      <c r="D2123" s="6">
        <v>500000</v>
      </c>
      <c r="E2123" s="8">
        <v>560</v>
      </c>
      <c r="F2123" s="9">
        <f t="shared" si="132"/>
        <v>0</v>
      </c>
      <c r="G2123" t="s">
        <v>8220</v>
      </c>
      <c r="H2123" t="s">
        <v>8223</v>
      </c>
      <c r="I2123" t="s">
        <v>8245</v>
      </c>
      <c r="J2123">
        <v>1357934424</v>
      </c>
      <c r="K2123">
        <v>1355342424</v>
      </c>
      <c r="L2123" t="b">
        <v>0</v>
      </c>
      <c r="M2123">
        <v>11</v>
      </c>
      <c r="N2123" t="b">
        <v>0</v>
      </c>
      <c r="O2123" t="s">
        <v>8280</v>
      </c>
      <c r="P2123" t="s">
        <v>8329</v>
      </c>
      <c r="Q2123" t="s">
        <v>8330</v>
      </c>
      <c r="R2123" s="13">
        <f t="shared" si="133"/>
        <v>41255.833611111113</v>
      </c>
      <c r="S2123" s="13">
        <f t="shared" si="134"/>
        <v>41285.833611111113</v>
      </c>
      <c r="T2123">
        <f t="shared" si="135"/>
        <v>2012</v>
      </c>
    </row>
    <row r="2124" spans="1:20" ht="43.2" x14ac:dyDescent="0.3">
      <c r="A2124">
        <v>2141</v>
      </c>
      <c r="B2124" s="3" t="s">
        <v>2142</v>
      </c>
      <c r="C2124" s="3" t="s">
        <v>6251</v>
      </c>
      <c r="D2124" s="6">
        <v>15000</v>
      </c>
      <c r="E2124" s="8">
        <v>0</v>
      </c>
      <c r="F2124" s="9">
        <f t="shared" si="132"/>
        <v>0</v>
      </c>
      <c r="G2124" t="s">
        <v>8220</v>
      </c>
      <c r="H2124" t="s">
        <v>8223</v>
      </c>
      <c r="I2124" t="s">
        <v>8245</v>
      </c>
      <c r="J2124">
        <v>1415947159</v>
      </c>
      <c r="K2124">
        <v>1413351559</v>
      </c>
      <c r="L2124" t="b">
        <v>0</v>
      </c>
      <c r="M2124">
        <v>0</v>
      </c>
      <c r="N2124" t="b">
        <v>0</v>
      </c>
      <c r="O2124" t="s">
        <v>8280</v>
      </c>
      <c r="P2124" t="s">
        <v>8329</v>
      </c>
      <c r="Q2124" t="s">
        <v>8330</v>
      </c>
      <c r="R2124" s="13">
        <f t="shared" si="133"/>
        <v>41927.235636574071</v>
      </c>
      <c r="S2124" s="13">
        <f t="shared" si="134"/>
        <v>41957.277303240742</v>
      </c>
      <c r="T2124">
        <f t="shared" si="135"/>
        <v>2014</v>
      </c>
    </row>
    <row r="2125" spans="1:20" ht="43.2" x14ac:dyDescent="0.3">
      <c r="A2125">
        <v>2143</v>
      </c>
      <c r="B2125" s="3" t="s">
        <v>2144</v>
      </c>
      <c r="C2125" s="3" t="s">
        <v>6253</v>
      </c>
      <c r="D2125" s="6">
        <v>2000</v>
      </c>
      <c r="E2125" s="8">
        <v>225</v>
      </c>
      <c r="F2125" s="9">
        <f t="shared" si="132"/>
        <v>11</v>
      </c>
      <c r="G2125" t="s">
        <v>8220</v>
      </c>
      <c r="H2125" t="s">
        <v>8223</v>
      </c>
      <c r="I2125" t="s">
        <v>8245</v>
      </c>
      <c r="J2125">
        <v>1279738800</v>
      </c>
      <c r="K2125">
        <v>1275599812</v>
      </c>
      <c r="L2125" t="b">
        <v>0</v>
      </c>
      <c r="M2125">
        <v>5</v>
      </c>
      <c r="N2125" t="b">
        <v>0</v>
      </c>
      <c r="O2125" t="s">
        <v>8280</v>
      </c>
      <c r="P2125" t="s">
        <v>8329</v>
      </c>
      <c r="Q2125" t="s">
        <v>8330</v>
      </c>
      <c r="R2125" s="13">
        <f t="shared" si="133"/>
        <v>40332.886712962965</v>
      </c>
      <c r="S2125" s="13">
        <f t="shared" si="134"/>
        <v>40380.791666666664</v>
      </c>
      <c r="T2125">
        <f t="shared" si="135"/>
        <v>2010</v>
      </c>
    </row>
    <row r="2126" spans="1:20" ht="43.2" x14ac:dyDescent="0.3">
      <c r="A2126">
        <v>2144</v>
      </c>
      <c r="B2126" s="3" t="s">
        <v>2145</v>
      </c>
      <c r="C2126" s="3" t="s">
        <v>6254</v>
      </c>
      <c r="D2126" s="6">
        <v>35500</v>
      </c>
      <c r="E2126" s="8">
        <v>607</v>
      </c>
      <c r="F2126" s="9">
        <f t="shared" si="132"/>
        <v>2</v>
      </c>
      <c r="G2126" t="s">
        <v>8220</v>
      </c>
      <c r="H2126" t="s">
        <v>8223</v>
      </c>
      <c r="I2126" t="s">
        <v>8245</v>
      </c>
      <c r="J2126">
        <v>1379164040</v>
      </c>
      <c r="K2126">
        <v>1376399240</v>
      </c>
      <c r="L2126" t="b">
        <v>0</v>
      </c>
      <c r="M2126">
        <v>24</v>
      </c>
      <c r="N2126" t="b">
        <v>0</v>
      </c>
      <c r="O2126" t="s">
        <v>8280</v>
      </c>
      <c r="P2126" t="s">
        <v>8329</v>
      </c>
      <c r="Q2126" t="s">
        <v>8330</v>
      </c>
      <c r="R2126" s="13">
        <f t="shared" si="133"/>
        <v>41499.546759259261</v>
      </c>
      <c r="S2126" s="13">
        <f t="shared" si="134"/>
        <v>41531.546759259261</v>
      </c>
      <c r="T2126">
        <f t="shared" si="135"/>
        <v>2013</v>
      </c>
    </row>
    <row r="2127" spans="1:20" ht="43.2" x14ac:dyDescent="0.3">
      <c r="A2127">
        <v>2145</v>
      </c>
      <c r="B2127" s="3" t="s">
        <v>2146</v>
      </c>
      <c r="C2127" s="3" t="s">
        <v>6255</v>
      </c>
      <c r="D2127" s="6">
        <v>15000</v>
      </c>
      <c r="E2127" s="8">
        <v>4565</v>
      </c>
      <c r="F2127" s="9">
        <f t="shared" si="132"/>
        <v>30</v>
      </c>
      <c r="G2127" t="s">
        <v>8220</v>
      </c>
      <c r="H2127" t="s">
        <v>8223</v>
      </c>
      <c r="I2127" t="s">
        <v>8245</v>
      </c>
      <c r="J2127">
        <v>1385534514</v>
      </c>
      <c r="K2127">
        <v>1382938914</v>
      </c>
      <c r="L2127" t="b">
        <v>0</v>
      </c>
      <c r="M2127">
        <v>89</v>
      </c>
      <c r="N2127" t="b">
        <v>0</v>
      </c>
      <c r="O2127" t="s">
        <v>8280</v>
      </c>
      <c r="P2127" t="s">
        <v>8329</v>
      </c>
      <c r="Q2127" t="s">
        <v>8330</v>
      </c>
      <c r="R2127" s="13">
        <f t="shared" si="133"/>
        <v>41575.237430555557</v>
      </c>
      <c r="S2127" s="13">
        <f t="shared" si="134"/>
        <v>41605.279097222221</v>
      </c>
      <c r="T2127">
        <f t="shared" si="135"/>
        <v>2013</v>
      </c>
    </row>
    <row r="2128" spans="1:20" ht="43.2" x14ac:dyDescent="0.3">
      <c r="A2128">
        <v>2146</v>
      </c>
      <c r="B2128" s="3" t="s">
        <v>2147</v>
      </c>
      <c r="C2128" s="3" t="s">
        <v>6256</v>
      </c>
      <c r="D2128" s="6">
        <v>5000</v>
      </c>
      <c r="E2128" s="8">
        <v>1</v>
      </c>
      <c r="F2128" s="9">
        <f t="shared" si="132"/>
        <v>0</v>
      </c>
      <c r="G2128" t="s">
        <v>8220</v>
      </c>
      <c r="H2128" t="s">
        <v>8223</v>
      </c>
      <c r="I2128" t="s">
        <v>8245</v>
      </c>
      <c r="J2128">
        <v>1455207510</v>
      </c>
      <c r="K2128">
        <v>1453997910</v>
      </c>
      <c r="L2128" t="b">
        <v>0</v>
      </c>
      <c r="M2128">
        <v>1</v>
      </c>
      <c r="N2128" t="b">
        <v>0</v>
      </c>
      <c r="O2128" t="s">
        <v>8280</v>
      </c>
      <c r="P2128" t="s">
        <v>8329</v>
      </c>
      <c r="Q2128" t="s">
        <v>8330</v>
      </c>
      <c r="R2128" s="13">
        <f t="shared" si="133"/>
        <v>42397.679513888885</v>
      </c>
      <c r="S2128" s="13">
        <f t="shared" si="134"/>
        <v>42411.679513888885</v>
      </c>
      <c r="T2128">
        <f t="shared" si="135"/>
        <v>2016</v>
      </c>
    </row>
    <row r="2129" spans="1:20" x14ac:dyDescent="0.3">
      <c r="A2129">
        <v>2147</v>
      </c>
      <c r="B2129" s="3" t="s">
        <v>2148</v>
      </c>
      <c r="C2129" s="3" t="s">
        <v>6257</v>
      </c>
      <c r="D2129" s="6">
        <v>390000</v>
      </c>
      <c r="E2129" s="8">
        <v>2716</v>
      </c>
      <c r="F2129" s="9">
        <f t="shared" si="132"/>
        <v>1</v>
      </c>
      <c r="G2129" t="s">
        <v>8220</v>
      </c>
      <c r="H2129" t="s">
        <v>8223</v>
      </c>
      <c r="I2129" t="s">
        <v>8245</v>
      </c>
      <c r="J2129">
        <v>1416125148</v>
      </c>
      <c r="K2129">
        <v>1413356748</v>
      </c>
      <c r="L2129" t="b">
        <v>0</v>
      </c>
      <c r="M2129">
        <v>55</v>
      </c>
      <c r="N2129" t="b">
        <v>0</v>
      </c>
      <c r="O2129" t="s">
        <v>8280</v>
      </c>
      <c r="P2129" t="s">
        <v>8329</v>
      </c>
      <c r="Q2129" t="s">
        <v>8330</v>
      </c>
      <c r="R2129" s="13">
        <f t="shared" si="133"/>
        <v>41927.295694444445</v>
      </c>
      <c r="S2129" s="13">
        <f t="shared" si="134"/>
        <v>41959.337361111116</v>
      </c>
      <c r="T2129">
        <f t="shared" si="135"/>
        <v>2014</v>
      </c>
    </row>
    <row r="2130" spans="1:20" ht="57.6" x14ac:dyDescent="0.3">
      <c r="A2130">
        <v>2149</v>
      </c>
      <c r="B2130" s="3" t="s">
        <v>2150</v>
      </c>
      <c r="C2130" s="3" t="s">
        <v>6259</v>
      </c>
      <c r="D2130" s="6">
        <v>2000</v>
      </c>
      <c r="E2130" s="8">
        <v>0</v>
      </c>
      <c r="F2130" s="9">
        <f t="shared" si="132"/>
        <v>0</v>
      </c>
      <c r="G2130" t="s">
        <v>8220</v>
      </c>
      <c r="H2130" t="s">
        <v>8223</v>
      </c>
      <c r="I2130" t="s">
        <v>8245</v>
      </c>
      <c r="J2130">
        <v>1280534400</v>
      </c>
      <c r="K2130">
        <v>1277512556</v>
      </c>
      <c r="L2130" t="b">
        <v>0</v>
      </c>
      <c r="M2130">
        <v>0</v>
      </c>
      <c r="N2130" t="b">
        <v>0</v>
      </c>
      <c r="O2130" t="s">
        <v>8280</v>
      </c>
      <c r="P2130" t="s">
        <v>8329</v>
      </c>
      <c r="Q2130" t="s">
        <v>8330</v>
      </c>
      <c r="R2130" s="13">
        <f t="shared" si="133"/>
        <v>40355.024953703702</v>
      </c>
      <c r="S2130" s="13">
        <f t="shared" si="134"/>
        <v>40390</v>
      </c>
      <c r="T2130">
        <f t="shared" si="135"/>
        <v>2010</v>
      </c>
    </row>
    <row r="2131" spans="1:20" ht="43.2" x14ac:dyDescent="0.3">
      <c r="A2131">
        <v>2151</v>
      </c>
      <c r="B2131" s="3" t="s">
        <v>2152</v>
      </c>
      <c r="C2131" s="3" t="s">
        <v>6261</v>
      </c>
      <c r="D2131" s="6">
        <v>45000</v>
      </c>
      <c r="E2131" s="8">
        <v>118</v>
      </c>
      <c r="F2131" s="9">
        <f t="shared" si="132"/>
        <v>0</v>
      </c>
      <c r="G2131" t="s">
        <v>8220</v>
      </c>
      <c r="H2131" t="s">
        <v>8223</v>
      </c>
      <c r="I2131" t="s">
        <v>8245</v>
      </c>
      <c r="J2131">
        <v>1467231614</v>
      </c>
      <c r="K2131">
        <v>1464639614</v>
      </c>
      <c r="L2131" t="b">
        <v>0</v>
      </c>
      <c r="M2131">
        <v>6</v>
      </c>
      <c r="N2131" t="b">
        <v>0</v>
      </c>
      <c r="O2131" t="s">
        <v>8280</v>
      </c>
      <c r="P2131" t="s">
        <v>8329</v>
      </c>
      <c r="Q2131" t="s">
        <v>8330</v>
      </c>
      <c r="R2131" s="13">
        <f t="shared" si="133"/>
        <v>42520.847384259265</v>
      </c>
      <c r="S2131" s="13">
        <f t="shared" si="134"/>
        <v>42550.847384259265</v>
      </c>
      <c r="T2131">
        <f t="shared" si="135"/>
        <v>2016</v>
      </c>
    </row>
    <row r="2132" spans="1:20" ht="43.2" x14ac:dyDescent="0.3">
      <c r="A2132">
        <v>2152</v>
      </c>
      <c r="B2132" s="3" t="s">
        <v>2153</v>
      </c>
      <c r="C2132" s="3" t="s">
        <v>6262</v>
      </c>
      <c r="D2132" s="6">
        <v>30000</v>
      </c>
      <c r="E2132" s="8">
        <v>50</v>
      </c>
      <c r="F2132" s="9">
        <f t="shared" si="132"/>
        <v>0</v>
      </c>
      <c r="G2132" t="s">
        <v>8220</v>
      </c>
      <c r="H2132" t="s">
        <v>8223</v>
      </c>
      <c r="I2132" t="s">
        <v>8245</v>
      </c>
      <c r="J2132">
        <v>1394909909</v>
      </c>
      <c r="K2132">
        <v>1392321509</v>
      </c>
      <c r="L2132" t="b">
        <v>0</v>
      </c>
      <c r="M2132">
        <v>4</v>
      </c>
      <c r="N2132" t="b">
        <v>0</v>
      </c>
      <c r="O2132" t="s">
        <v>8280</v>
      </c>
      <c r="P2132" t="s">
        <v>8329</v>
      </c>
      <c r="Q2132" t="s">
        <v>8330</v>
      </c>
      <c r="R2132" s="13">
        <f t="shared" si="133"/>
        <v>41683.832280092596</v>
      </c>
      <c r="S2132" s="13">
        <f t="shared" si="134"/>
        <v>41713.790613425925</v>
      </c>
      <c r="T2132">
        <f t="shared" si="135"/>
        <v>2014</v>
      </c>
    </row>
    <row r="2133" spans="1:20" ht="43.2" x14ac:dyDescent="0.3">
      <c r="A2133">
        <v>2153</v>
      </c>
      <c r="B2133" s="3" t="s">
        <v>2154</v>
      </c>
      <c r="C2133" s="3" t="s">
        <v>6263</v>
      </c>
      <c r="D2133" s="6">
        <v>372625</v>
      </c>
      <c r="E2133" s="8">
        <v>34</v>
      </c>
      <c r="F2133" s="9">
        <f t="shared" si="132"/>
        <v>0</v>
      </c>
      <c r="G2133" t="s">
        <v>8220</v>
      </c>
      <c r="H2133" t="s">
        <v>8223</v>
      </c>
      <c r="I2133" t="s">
        <v>8245</v>
      </c>
      <c r="J2133">
        <v>1420876740</v>
      </c>
      <c r="K2133">
        <v>1417470718</v>
      </c>
      <c r="L2133" t="b">
        <v>0</v>
      </c>
      <c r="M2133">
        <v>4</v>
      </c>
      <c r="N2133" t="b">
        <v>0</v>
      </c>
      <c r="O2133" t="s">
        <v>8280</v>
      </c>
      <c r="P2133" t="s">
        <v>8329</v>
      </c>
      <c r="Q2133" t="s">
        <v>8330</v>
      </c>
      <c r="R2133" s="13">
        <f t="shared" si="133"/>
        <v>41974.911087962959</v>
      </c>
      <c r="S2133" s="13">
        <f t="shared" si="134"/>
        <v>42014.332638888889</v>
      </c>
      <c r="T2133">
        <f t="shared" si="135"/>
        <v>2014</v>
      </c>
    </row>
    <row r="2134" spans="1:20" ht="28.8" x14ac:dyDescent="0.3">
      <c r="A2134">
        <v>2154</v>
      </c>
      <c r="B2134" s="3" t="s">
        <v>2155</v>
      </c>
      <c r="C2134" s="3" t="s">
        <v>6264</v>
      </c>
      <c r="D2134" s="6">
        <v>250</v>
      </c>
      <c r="E2134" s="8">
        <v>2</v>
      </c>
      <c r="F2134" s="9">
        <f t="shared" si="132"/>
        <v>1</v>
      </c>
      <c r="G2134" t="s">
        <v>8220</v>
      </c>
      <c r="H2134" t="s">
        <v>8223</v>
      </c>
      <c r="I2134" t="s">
        <v>8245</v>
      </c>
      <c r="J2134">
        <v>1390921827</v>
      </c>
      <c r="K2134">
        <v>1389193827</v>
      </c>
      <c r="L2134" t="b">
        <v>0</v>
      </c>
      <c r="M2134">
        <v>2</v>
      </c>
      <c r="N2134" t="b">
        <v>0</v>
      </c>
      <c r="O2134" t="s">
        <v>8280</v>
      </c>
      <c r="P2134" t="s">
        <v>8329</v>
      </c>
      <c r="Q2134" t="s">
        <v>8330</v>
      </c>
      <c r="R2134" s="13">
        <f t="shared" si="133"/>
        <v>41647.632256944446</v>
      </c>
      <c r="S2134" s="13">
        <f t="shared" si="134"/>
        <v>41667.632256944446</v>
      </c>
      <c r="T2134">
        <f t="shared" si="135"/>
        <v>2014</v>
      </c>
    </row>
    <row r="2135" spans="1:20" ht="43.2" x14ac:dyDescent="0.3">
      <c r="A2135">
        <v>2156</v>
      </c>
      <c r="B2135" s="3" t="s">
        <v>2157</v>
      </c>
      <c r="C2135" s="3" t="s">
        <v>6266</v>
      </c>
      <c r="D2135" s="6">
        <v>56000</v>
      </c>
      <c r="E2135" s="8">
        <v>1493</v>
      </c>
      <c r="F2135" s="9">
        <f t="shared" si="132"/>
        <v>3</v>
      </c>
      <c r="G2135" t="s">
        <v>8220</v>
      </c>
      <c r="H2135" t="s">
        <v>8223</v>
      </c>
      <c r="I2135" t="s">
        <v>8245</v>
      </c>
      <c r="J2135">
        <v>1379363406</v>
      </c>
      <c r="K2135">
        <v>1375475406</v>
      </c>
      <c r="L2135" t="b">
        <v>0</v>
      </c>
      <c r="M2135">
        <v>83</v>
      </c>
      <c r="N2135" t="b">
        <v>0</v>
      </c>
      <c r="O2135" t="s">
        <v>8280</v>
      </c>
      <c r="P2135" t="s">
        <v>8329</v>
      </c>
      <c r="Q2135" t="s">
        <v>8330</v>
      </c>
      <c r="R2135" s="13">
        <f t="shared" si="133"/>
        <v>41488.85423611111</v>
      </c>
      <c r="S2135" s="13">
        <f t="shared" si="134"/>
        <v>41533.85423611111</v>
      </c>
      <c r="T2135">
        <f t="shared" si="135"/>
        <v>2013</v>
      </c>
    </row>
    <row r="2136" spans="1:20" ht="28.8" x14ac:dyDescent="0.3">
      <c r="A2136">
        <v>2157</v>
      </c>
      <c r="B2136" s="3" t="s">
        <v>2158</v>
      </c>
      <c r="C2136" s="3" t="s">
        <v>6267</v>
      </c>
      <c r="D2136" s="6">
        <v>75000</v>
      </c>
      <c r="E2136" s="8">
        <v>21144</v>
      </c>
      <c r="F2136" s="9">
        <f t="shared" si="132"/>
        <v>28</v>
      </c>
      <c r="G2136" t="s">
        <v>8220</v>
      </c>
      <c r="H2136" t="s">
        <v>8223</v>
      </c>
      <c r="I2136" t="s">
        <v>8245</v>
      </c>
      <c r="J2136">
        <v>1482479940</v>
      </c>
      <c r="K2136">
        <v>1479684783</v>
      </c>
      <c r="L2136" t="b">
        <v>0</v>
      </c>
      <c r="M2136">
        <v>57</v>
      </c>
      <c r="N2136" t="b">
        <v>0</v>
      </c>
      <c r="O2136" t="s">
        <v>8280</v>
      </c>
      <c r="P2136" t="s">
        <v>8329</v>
      </c>
      <c r="Q2136" t="s">
        <v>8330</v>
      </c>
      <c r="R2136" s="13">
        <f t="shared" si="133"/>
        <v>42694.98128472222</v>
      </c>
      <c r="S2136" s="13">
        <f t="shared" si="134"/>
        <v>42727.332638888889</v>
      </c>
      <c r="T2136">
        <f t="shared" si="135"/>
        <v>2016</v>
      </c>
    </row>
    <row r="2137" spans="1:20" ht="43.2" x14ac:dyDescent="0.3">
      <c r="A2137">
        <v>2158</v>
      </c>
      <c r="B2137" s="3" t="s">
        <v>2159</v>
      </c>
      <c r="C2137" s="3" t="s">
        <v>6268</v>
      </c>
      <c r="D2137" s="6">
        <v>300000</v>
      </c>
      <c r="E2137" s="8">
        <v>19770.11</v>
      </c>
      <c r="F2137" s="9">
        <f t="shared" si="132"/>
        <v>7</v>
      </c>
      <c r="G2137" t="s">
        <v>8220</v>
      </c>
      <c r="H2137" t="s">
        <v>8223</v>
      </c>
      <c r="I2137" t="s">
        <v>8245</v>
      </c>
      <c r="J2137">
        <v>1360009774</v>
      </c>
      <c r="K2137">
        <v>1356121774</v>
      </c>
      <c r="L2137" t="b">
        <v>0</v>
      </c>
      <c r="M2137">
        <v>311</v>
      </c>
      <c r="N2137" t="b">
        <v>0</v>
      </c>
      <c r="O2137" t="s">
        <v>8280</v>
      </c>
      <c r="P2137" t="s">
        <v>8329</v>
      </c>
      <c r="Q2137" t="s">
        <v>8330</v>
      </c>
      <c r="R2137" s="13">
        <f t="shared" si="133"/>
        <v>41264.853865740741</v>
      </c>
      <c r="S2137" s="13">
        <f t="shared" si="134"/>
        <v>41309.853865740741</v>
      </c>
      <c r="T2137">
        <f t="shared" si="135"/>
        <v>2012</v>
      </c>
    </row>
    <row r="2138" spans="1:20" ht="57.6" x14ac:dyDescent="0.3">
      <c r="A2138">
        <v>2159</v>
      </c>
      <c r="B2138" s="3" t="s">
        <v>2160</v>
      </c>
      <c r="C2138" s="3" t="s">
        <v>6269</v>
      </c>
      <c r="D2138" s="6">
        <v>3600</v>
      </c>
      <c r="E2138" s="8">
        <v>26</v>
      </c>
      <c r="F2138" s="9">
        <f t="shared" si="132"/>
        <v>1</v>
      </c>
      <c r="G2138" t="s">
        <v>8220</v>
      </c>
      <c r="H2138" t="s">
        <v>8223</v>
      </c>
      <c r="I2138" t="s">
        <v>8245</v>
      </c>
      <c r="J2138">
        <v>1310837574</v>
      </c>
      <c r="K2138">
        <v>1308245574</v>
      </c>
      <c r="L2138" t="b">
        <v>0</v>
      </c>
      <c r="M2138">
        <v>2</v>
      </c>
      <c r="N2138" t="b">
        <v>0</v>
      </c>
      <c r="O2138" t="s">
        <v>8280</v>
      </c>
      <c r="P2138" t="s">
        <v>8329</v>
      </c>
      <c r="Q2138" t="s">
        <v>8330</v>
      </c>
      <c r="R2138" s="13">
        <f t="shared" si="133"/>
        <v>40710.731180555551</v>
      </c>
      <c r="S2138" s="13">
        <f t="shared" si="134"/>
        <v>40740.731180555551</v>
      </c>
      <c r="T2138">
        <f t="shared" si="135"/>
        <v>2011</v>
      </c>
    </row>
    <row r="2139" spans="1:20" ht="43.2" x14ac:dyDescent="0.3">
      <c r="A2139">
        <v>2160</v>
      </c>
      <c r="B2139" s="3" t="s">
        <v>2161</v>
      </c>
      <c r="C2139" s="3" t="s">
        <v>6270</v>
      </c>
      <c r="D2139" s="6">
        <v>10000</v>
      </c>
      <c r="E2139" s="8">
        <v>85</v>
      </c>
      <c r="F2139" s="9">
        <f t="shared" si="132"/>
        <v>1</v>
      </c>
      <c r="G2139" t="s">
        <v>8220</v>
      </c>
      <c r="H2139" t="s">
        <v>8223</v>
      </c>
      <c r="I2139" t="s">
        <v>8245</v>
      </c>
      <c r="J2139">
        <v>1337447105</v>
      </c>
      <c r="K2139">
        <v>1334855105</v>
      </c>
      <c r="L2139" t="b">
        <v>0</v>
      </c>
      <c r="M2139">
        <v>16</v>
      </c>
      <c r="N2139" t="b">
        <v>0</v>
      </c>
      <c r="O2139" t="s">
        <v>8280</v>
      </c>
      <c r="P2139" t="s">
        <v>8329</v>
      </c>
      <c r="Q2139" t="s">
        <v>8330</v>
      </c>
      <c r="R2139" s="13">
        <f t="shared" si="133"/>
        <v>41018.711863425924</v>
      </c>
      <c r="S2139" s="13">
        <f t="shared" si="134"/>
        <v>41048.711863425924</v>
      </c>
      <c r="T2139">
        <f t="shared" si="135"/>
        <v>2012</v>
      </c>
    </row>
    <row r="2140" spans="1:20" ht="43.2" x14ac:dyDescent="0.3">
      <c r="A2140">
        <v>2401</v>
      </c>
      <c r="B2140" s="3" t="s">
        <v>2402</v>
      </c>
      <c r="C2140" s="3" t="s">
        <v>6511</v>
      </c>
      <c r="D2140" s="6">
        <v>28000</v>
      </c>
      <c r="E2140" s="8">
        <v>201</v>
      </c>
      <c r="F2140" s="9">
        <f t="shared" si="132"/>
        <v>1</v>
      </c>
      <c r="G2140" t="s">
        <v>8220</v>
      </c>
      <c r="H2140" t="s">
        <v>8223</v>
      </c>
      <c r="I2140" t="s">
        <v>8245</v>
      </c>
      <c r="J2140">
        <v>1457207096</v>
      </c>
      <c r="K2140">
        <v>1452023096</v>
      </c>
      <c r="L2140" t="b">
        <v>0</v>
      </c>
      <c r="M2140">
        <v>9</v>
      </c>
      <c r="N2140" t="b">
        <v>0</v>
      </c>
      <c r="O2140" t="s">
        <v>8282</v>
      </c>
      <c r="P2140" t="s">
        <v>8332</v>
      </c>
      <c r="Q2140" t="s">
        <v>8330</v>
      </c>
      <c r="R2140" s="13">
        <f t="shared" si="133"/>
        <v>42374.822870370372</v>
      </c>
      <c r="S2140" s="13">
        <f t="shared" si="134"/>
        <v>42434.822870370372</v>
      </c>
      <c r="T2140">
        <f t="shared" si="135"/>
        <v>2016</v>
      </c>
    </row>
    <row r="2141" spans="1:20" x14ac:dyDescent="0.3">
      <c r="A2141">
        <v>2402</v>
      </c>
      <c r="B2141" s="3" t="s">
        <v>2403</v>
      </c>
      <c r="C2141" s="3" t="s">
        <v>6512</v>
      </c>
      <c r="D2141" s="6">
        <v>12000</v>
      </c>
      <c r="E2141" s="8">
        <v>52</v>
      </c>
      <c r="F2141" s="9">
        <f t="shared" si="132"/>
        <v>0</v>
      </c>
      <c r="G2141" t="s">
        <v>8220</v>
      </c>
      <c r="H2141" t="s">
        <v>8223</v>
      </c>
      <c r="I2141" t="s">
        <v>8245</v>
      </c>
      <c r="J2141">
        <v>1431533931</v>
      </c>
      <c r="K2141">
        <v>1428941931</v>
      </c>
      <c r="L2141" t="b">
        <v>0</v>
      </c>
      <c r="M2141">
        <v>1</v>
      </c>
      <c r="N2141" t="b">
        <v>0</v>
      </c>
      <c r="O2141" t="s">
        <v>8282</v>
      </c>
      <c r="P2141" t="s">
        <v>8332</v>
      </c>
      <c r="Q2141" t="s">
        <v>8330</v>
      </c>
      <c r="R2141" s="13">
        <f t="shared" si="133"/>
        <v>42107.679756944446</v>
      </c>
      <c r="S2141" s="13">
        <f t="shared" si="134"/>
        <v>42137.679756944446</v>
      </c>
      <c r="T2141">
        <f t="shared" si="135"/>
        <v>2015</v>
      </c>
    </row>
    <row r="2142" spans="1:20" ht="43.2" x14ac:dyDescent="0.3">
      <c r="A2142">
        <v>2404</v>
      </c>
      <c r="B2142" s="3" t="s">
        <v>2405</v>
      </c>
      <c r="C2142" s="3" t="s">
        <v>6514</v>
      </c>
      <c r="D2142" s="6">
        <v>15000</v>
      </c>
      <c r="E2142" s="8">
        <v>0</v>
      </c>
      <c r="F2142" s="9">
        <f t="shared" si="132"/>
        <v>0</v>
      </c>
      <c r="G2142" t="s">
        <v>8220</v>
      </c>
      <c r="H2142" t="s">
        <v>8223</v>
      </c>
      <c r="I2142" t="s">
        <v>8245</v>
      </c>
      <c r="J2142">
        <v>1451782607</v>
      </c>
      <c r="K2142">
        <v>1449190607</v>
      </c>
      <c r="L2142" t="b">
        <v>0</v>
      </c>
      <c r="M2142">
        <v>0</v>
      </c>
      <c r="N2142" t="b">
        <v>0</v>
      </c>
      <c r="O2142" t="s">
        <v>8282</v>
      </c>
      <c r="P2142" t="s">
        <v>8332</v>
      </c>
      <c r="Q2142" t="s">
        <v>8330</v>
      </c>
      <c r="R2142" s="13">
        <f t="shared" si="133"/>
        <v>42342.03943287037</v>
      </c>
      <c r="S2142" s="13">
        <f t="shared" si="134"/>
        <v>42372.03943287037</v>
      </c>
      <c r="T2142">
        <f t="shared" si="135"/>
        <v>2015</v>
      </c>
    </row>
    <row r="2143" spans="1:20" ht="43.2" x14ac:dyDescent="0.3">
      <c r="A2143">
        <v>2405</v>
      </c>
      <c r="B2143" s="3" t="s">
        <v>2406</v>
      </c>
      <c r="C2143" s="3" t="s">
        <v>6515</v>
      </c>
      <c r="D2143" s="6">
        <v>5000</v>
      </c>
      <c r="E2143" s="8">
        <v>1126</v>
      </c>
      <c r="F2143" s="9">
        <f t="shared" si="132"/>
        <v>23</v>
      </c>
      <c r="G2143" t="s">
        <v>8220</v>
      </c>
      <c r="H2143" t="s">
        <v>8223</v>
      </c>
      <c r="I2143" t="s">
        <v>8245</v>
      </c>
      <c r="J2143">
        <v>1472911375</v>
      </c>
      <c r="K2143">
        <v>1471096975</v>
      </c>
      <c r="L2143" t="b">
        <v>0</v>
      </c>
      <c r="M2143">
        <v>20</v>
      </c>
      <c r="N2143" t="b">
        <v>0</v>
      </c>
      <c r="O2143" t="s">
        <v>8282</v>
      </c>
      <c r="P2143" t="s">
        <v>8332</v>
      </c>
      <c r="Q2143" t="s">
        <v>8330</v>
      </c>
      <c r="R2143" s="13">
        <f t="shared" si="133"/>
        <v>42595.585358796292</v>
      </c>
      <c r="S2143" s="13">
        <f t="shared" si="134"/>
        <v>42616.585358796292</v>
      </c>
      <c r="T2143">
        <f t="shared" si="135"/>
        <v>2016</v>
      </c>
    </row>
    <row r="2144" spans="1:20" ht="43.2" x14ac:dyDescent="0.3">
      <c r="A2144">
        <v>2406</v>
      </c>
      <c r="B2144" s="3" t="s">
        <v>2407</v>
      </c>
      <c r="C2144" s="3" t="s">
        <v>6516</v>
      </c>
      <c r="D2144" s="6">
        <v>3250</v>
      </c>
      <c r="E2144" s="8">
        <v>1345</v>
      </c>
      <c r="F2144" s="9">
        <f t="shared" si="132"/>
        <v>41</v>
      </c>
      <c r="G2144" t="s">
        <v>8220</v>
      </c>
      <c r="H2144" t="s">
        <v>8223</v>
      </c>
      <c r="I2144" t="s">
        <v>8245</v>
      </c>
      <c r="J2144">
        <v>1421635190</v>
      </c>
      <c r="K2144">
        <v>1418179190</v>
      </c>
      <c r="L2144" t="b">
        <v>0</v>
      </c>
      <c r="M2144">
        <v>16</v>
      </c>
      <c r="N2144" t="b">
        <v>0</v>
      </c>
      <c r="O2144" t="s">
        <v>8282</v>
      </c>
      <c r="P2144" t="s">
        <v>8332</v>
      </c>
      <c r="Q2144" t="s">
        <v>8330</v>
      </c>
      <c r="R2144" s="13">
        <f t="shared" si="133"/>
        <v>41983.110995370371</v>
      </c>
      <c r="S2144" s="13">
        <f t="shared" si="134"/>
        <v>42023.110995370371</v>
      </c>
      <c r="T2144">
        <f t="shared" si="135"/>
        <v>2014</v>
      </c>
    </row>
    <row r="2145" spans="1:20" ht="57.6" x14ac:dyDescent="0.3">
      <c r="A2145">
        <v>2407</v>
      </c>
      <c r="B2145" s="3" t="s">
        <v>2408</v>
      </c>
      <c r="C2145" s="3" t="s">
        <v>6517</v>
      </c>
      <c r="D2145" s="6">
        <v>22000</v>
      </c>
      <c r="E2145" s="8">
        <v>5557</v>
      </c>
      <c r="F2145" s="9">
        <f t="shared" si="132"/>
        <v>25</v>
      </c>
      <c r="G2145" t="s">
        <v>8220</v>
      </c>
      <c r="H2145" t="s">
        <v>8223</v>
      </c>
      <c r="I2145" t="s">
        <v>8245</v>
      </c>
      <c r="J2145">
        <v>1428732000</v>
      </c>
      <c r="K2145">
        <v>1426772928</v>
      </c>
      <c r="L2145" t="b">
        <v>0</v>
      </c>
      <c r="M2145">
        <v>33</v>
      </c>
      <c r="N2145" t="b">
        <v>0</v>
      </c>
      <c r="O2145" t="s">
        <v>8282</v>
      </c>
      <c r="P2145" t="s">
        <v>8332</v>
      </c>
      <c r="Q2145" t="s">
        <v>8330</v>
      </c>
      <c r="R2145" s="13">
        <f t="shared" si="133"/>
        <v>42082.575555555552</v>
      </c>
      <c r="S2145" s="13">
        <f t="shared" si="134"/>
        <v>42105.25</v>
      </c>
      <c r="T2145">
        <f t="shared" si="135"/>
        <v>2015</v>
      </c>
    </row>
    <row r="2146" spans="1:20" ht="43.2" x14ac:dyDescent="0.3">
      <c r="A2146">
        <v>2408</v>
      </c>
      <c r="B2146" s="3" t="s">
        <v>2409</v>
      </c>
      <c r="C2146" s="3" t="s">
        <v>6518</v>
      </c>
      <c r="D2146" s="6">
        <v>15000</v>
      </c>
      <c r="E2146" s="8">
        <v>30</v>
      </c>
      <c r="F2146" s="9">
        <f t="shared" si="132"/>
        <v>0</v>
      </c>
      <c r="G2146" t="s">
        <v>8220</v>
      </c>
      <c r="H2146" t="s">
        <v>8223</v>
      </c>
      <c r="I2146" t="s">
        <v>8245</v>
      </c>
      <c r="J2146">
        <v>1415247757</v>
      </c>
      <c r="K2146">
        <v>1412652157</v>
      </c>
      <c r="L2146" t="b">
        <v>0</v>
      </c>
      <c r="M2146">
        <v>2</v>
      </c>
      <c r="N2146" t="b">
        <v>0</v>
      </c>
      <c r="O2146" t="s">
        <v>8282</v>
      </c>
      <c r="P2146" t="s">
        <v>8332</v>
      </c>
      <c r="Q2146" t="s">
        <v>8330</v>
      </c>
      <c r="R2146" s="13">
        <f t="shared" si="133"/>
        <v>41919.140706018516</v>
      </c>
      <c r="S2146" s="13">
        <f t="shared" si="134"/>
        <v>41949.182372685187</v>
      </c>
      <c r="T2146">
        <f t="shared" si="135"/>
        <v>2014</v>
      </c>
    </row>
    <row r="2147" spans="1:20" ht="43.2" x14ac:dyDescent="0.3">
      <c r="A2147">
        <v>2409</v>
      </c>
      <c r="B2147" s="3" t="s">
        <v>2410</v>
      </c>
      <c r="C2147" s="3" t="s">
        <v>6519</v>
      </c>
      <c r="D2147" s="6">
        <v>25000</v>
      </c>
      <c r="E2147" s="8">
        <v>460</v>
      </c>
      <c r="F2147" s="9">
        <f t="shared" si="132"/>
        <v>2</v>
      </c>
      <c r="G2147" t="s">
        <v>8220</v>
      </c>
      <c r="H2147" t="s">
        <v>8223</v>
      </c>
      <c r="I2147" t="s">
        <v>8245</v>
      </c>
      <c r="J2147">
        <v>1439931675</v>
      </c>
      <c r="K2147">
        <v>1437339675</v>
      </c>
      <c r="L2147" t="b">
        <v>0</v>
      </c>
      <c r="M2147">
        <v>6</v>
      </c>
      <c r="N2147" t="b">
        <v>0</v>
      </c>
      <c r="O2147" t="s">
        <v>8282</v>
      </c>
      <c r="P2147" t="s">
        <v>8332</v>
      </c>
      <c r="Q2147" t="s">
        <v>8330</v>
      </c>
      <c r="R2147" s="13">
        <f t="shared" si="133"/>
        <v>42204.875868055555</v>
      </c>
      <c r="S2147" s="13">
        <f t="shared" si="134"/>
        <v>42234.875868055555</v>
      </c>
      <c r="T2147">
        <f t="shared" si="135"/>
        <v>2015</v>
      </c>
    </row>
    <row r="2148" spans="1:20" ht="57.6" x14ac:dyDescent="0.3">
      <c r="A2148">
        <v>2411</v>
      </c>
      <c r="B2148" s="3" t="s">
        <v>2412</v>
      </c>
      <c r="C2148" s="3" t="s">
        <v>6521</v>
      </c>
      <c r="D2148" s="6">
        <v>25000</v>
      </c>
      <c r="E2148" s="8">
        <v>151</v>
      </c>
      <c r="F2148" s="9">
        <f t="shared" si="132"/>
        <v>1</v>
      </c>
      <c r="G2148" t="s">
        <v>8220</v>
      </c>
      <c r="H2148" t="s">
        <v>8223</v>
      </c>
      <c r="I2148" t="s">
        <v>8245</v>
      </c>
      <c r="J2148">
        <v>1440524082</v>
      </c>
      <c r="K2148">
        <v>1437932082</v>
      </c>
      <c r="L2148" t="b">
        <v>0</v>
      </c>
      <c r="M2148">
        <v>3</v>
      </c>
      <c r="N2148" t="b">
        <v>0</v>
      </c>
      <c r="O2148" t="s">
        <v>8282</v>
      </c>
      <c r="P2148" t="s">
        <v>8332</v>
      </c>
      <c r="Q2148" t="s">
        <v>8330</v>
      </c>
      <c r="R2148" s="13">
        <f t="shared" si="133"/>
        <v>42211.732430555552</v>
      </c>
      <c r="S2148" s="13">
        <f t="shared" si="134"/>
        <v>42241.732430555552</v>
      </c>
      <c r="T2148">
        <f t="shared" si="135"/>
        <v>2015</v>
      </c>
    </row>
    <row r="2149" spans="1:20" ht="43.2" x14ac:dyDescent="0.3">
      <c r="A2149">
        <v>2413</v>
      </c>
      <c r="B2149" s="3" t="s">
        <v>2414</v>
      </c>
      <c r="C2149" s="3" t="s">
        <v>6523</v>
      </c>
      <c r="D2149" s="6">
        <v>3000</v>
      </c>
      <c r="E2149" s="8">
        <v>25</v>
      </c>
      <c r="F2149" s="9">
        <f t="shared" si="132"/>
        <v>1</v>
      </c>
      <c r="G2149" t="s">
        <v>8220</v>
      </c>
      <c r="H2149" t="s">
        <v>8223</v>
      </c>
      <c r="I2149" t="s">
        <v>8245</v>
      </c>
      <c r="J2149">
        <v>1401579000</v>
      </c>
      <c r="K2149">
        <v>1398911882</v>
      </c>
      <c r="L2149" t="b">
        <v>0</v>
      </c>
      <c r="M2149">
        <v>3</v>
      </c>
      <c r="N2149" t="b">
        <v>0</v>
      </c>
      <c r="O2149" t="s">
        <v>8282</v>
      </c>
      <c r="P2149" t="s">
        <v>8332</v>
      </c>
      <c r="Q2149" t="s">
        <v>8330</v>
      </c>
      <c r="R2149" s="13">
        <f t="shared" si="133"/>
        <v>41760.10974537037</v>
      </c>
      <c r="S2149" s="13">
        <f t="shared" si="134"/>
        <v>41790.979166666664</v>
      </c>
      <c r="T2149">
        <f t="shared" si="135"/>
        <v>2014</v>
      </c>
    </row>
    <row r="2150" spans="1:20" ht="43.2" x14ac:dyDescent="0.3">
      <c r="A2150">
        <v>2414</v>
      </c>
      <c r="B2150" s="3" t="s">
        <v>2415</v>
      </c>
      <c r="C2150" s="3" t="s">
        <v>6524</v>
      </c>
      <c r="D2150" s="6">
        <v>15000</v>
      </c>
      <c r="E2150" s="8">
        <v>460</v>
      </c>
      <c r="F2150" s="9">
        <f t="shared" si="132"/>
        <v>3</v>
      </c>
      <c r="G2150" t="s">
        <v>8220</v>
      </c>
      <c r="H2150" t="s">
        <v>8223</v>
      </c>
      <c r="I2150" t="s">
        <v>8245</v>
      </c>
      <c r="J2150">
        <v>1440215940</v>
      </c>
      <c r="K2150">
        <v>1436805660</v>
      </c>
      <c r="L2150" t="b">
        <v>0</v>
      </c>
      <c r="M2150">
        <v>13</v>
      </c>
      <c r="N2150" t="b">
        <v>0</v>
      </c>
      <c r="O2150" t="s">
        <v>8282</v>
      </c>
      <c r="P2150" t="s">
        <v>8332</v>
      </c>
      <c r="Q2150" t="s">
        <v>8330</v>
      </c>
      <c r="R2150" s="13">
        <f t="shared" si="133"/>
        <v>42198.695138888885</v>
      </c>
      <c r="S2150" s="13">
        <f t="shared" si="134"/>
        <v>42238.165972222225</v>
      </c>
      <c r="T2150">
        <f t="shared" si="135"/>
        <v>2015</v>
      </c>
    </row>
    <row r="2151" spans="1:20" ht="43.2" x14ac:dyDescent="0.3">
      <c r="A2151">
        <v>2415</v>
      </c>
      <c r="B2151" s="3" t="s">
        <v>2416</v>
      </c>
      <c r="C2151" s="3" t="s">
        <v>6525</v>
      </c>
      <c r="D2151" s="6">
        <v>60000</v>
      </c>
      <c r="E2151" s="8">
        <v>335</v>
      </c>
      <c r="F2151" s="9">
        <f t="shared" si="132"/>
        <v>1</v>
      </c>
      <c r="G2151" t="s">
        <v>8220</v>
      </c>
      <c r="H2151" t="s">
        <v>8223</v>
      </c>
      <c r="I2151" t="s">
        <v>8245</v>
      </c>
      <c r="J2151">
        <v>1468615346</v>
      </c>
      <c r="K2151">
        <v>1466023346</v>
      </c>
      <c r="L2151" t="b">
        <v>0</v>
      </c>
      <c r="M2151">
        <v>6</v>
      </c>
      <c r="N2151" t="b">
        <v>0</v>
      </c>
      <c r="O2151" t="s">
        <v>8282</v>
      </c>
      <c r="P2151" t="s">
        <v>8332</v>
      </c>
      <c r="Q2151" t="s">
        <v>8330</v>
      </c>
      <c r="R2151" s="13">
        <f t="shared" si="133"/>
        <v>42536.862800925926</v>
      </c>
      <c r="S2151" s="13">
        <f t="shared" si="134"/>
        <v>42566.862800925926</v>
      </c>
      <c r="T2151">
        <f t="shared" si="135"/>
        <v>2016</v>
      </c>
    </row>
    <row r="2152" spans="1:20" ht="43.2" x14ac:dyDescent="0.3">
      <c r="A2152">
        <v>2416</v>
      </c>
      <c r="B2152" s="3" t="s">
        <v>2417</v>
      </c>
      <c r="C2152" s="3" t="s">
        <v>6526</v>
      </c>
      <c r="D2152" s="6">
        <v>20000</v>
      </c>
      <c r="E2152" s="8">
        <v>5</v>
      </c>
      <c r="F2152" s="9">
        <f t="shared" si="132"/>
        <v>0</v>
      </c>
      <c r="G2152" t="s">
        <v>8220</v>
      </c>
      <c r="H2152" t="s">
        <v>8223</v>
      </c>
      <c r="I2152" t="s">
        <v>8245</v>
      </c>
      <c r="J2152">
        <v>1426345200</v>
      </c>
      <c r="K2152">
        <v>1421343743</v>
      </c>
      <c r="L2152" t="b">
        <v>0</v>
      </c>
      <c r="M2152">
        <v>1</v>
      </c>
      <c r="N2152" t="b">
        <v>0</v>
      </c>
      <c r="O2152" t="s">
        <v>8282</v>
      </c>
      <c r="P2152" t="s">
        <v>8332</v>
      </c>
      <c r="Q2152" t="s">
        <v>8330</v>
      </c>
      <c r="R2152" s="13">
        <f t="shared" si="133"/>
        <v>42019.737766203703</v>
      </c>
      <c r="S2152" s="13">
        <f t="shared" si="134"/>
        <v>42077.625</v>
      </c>
      <c r="T2152">
        <f t="shared" si="135"/>
        <v>2015</v>
      </c>
    </row>
    <row r="2153" spans="1:20" ht="43.2" x14ac:dyDescent="0.3">
      <c r="A2153">
        <v>2417</v>
      </c>
      <c r="B2153" s="3" t="s">
        <v>2418</v>
      </c>
      <c r="C2153" s="3" t="s">
        <v>6527</v>
      </c>
      <c r="D2153" s="6">
        <v>1000</v>
      </c>
      <c r="E2153" s="8">
        <v>0</v>
      </c>
      <c r="F2153" s="9">
        <f t="shared" si="132"/>
        <v>0</v>
      </c>
      <c r="G2153" t="s">
        <v>8220</v>
      </c>
      <c r="H2153" t="s">
        <v>8223</v>
      </c>
      <c r="I2153" t="s">
        <v>8245</v>
      </c>
      <c r="J2153">
        <v>1407705187</v>
      </c>
      <c r="K2153">
        <v>1405113187</v>
      </c>
      <c r="L2153" t="b">
        <v>0</v>
      </c>
      <c r="M2153">
        <v>0</v>
      </c>
      <c r="N2153" t="b">
        <v>0</v>
      </c>
      <c r="O2153" t="s">
        <v>8282</v>
      </c>
      <c r="P2153" t="s">
        <v>8332</v>
      </c>
      <c r="Q2153" t="s">
        <v>8330</v>
      </c>
      <c r="R2153" s="13">
        <f t="shared" si="133"/>
        <v>41831.884108796294</v>
      </c>
      <c r="S2153" s="13">
        <f t="shared" si="134"/>
        <v>41861.884108796294</v>
      </c>
      <c r="T2153">
        <f t="shared" si="135"/>
        <v>2014</v>
      </c>
    </row>
    <row r="2154" spans="1:20" x14ac:dyDescent="0.3">
      <c r="A2154">
        <v>2418</v>
      </c>
      <c r="B2154" s="3" t="s">
        <v>2419</v>
      </c>
      <c r="C2154" s="3" t="s">
        <v>6528</v>
      </c>
      <c r="D2154" s="6">
        <v>25000</v>
      </c>
      <c r="E2154" s="8">
        <v>5</v>
      </c>
      <c r="F2154" s="9">
        <f t="shared" si="132"/>
        <v>0</v>
      </c>
      <c r="G2154" t="s">
        <v>8220</v>
      </c>
      <c r="H2154" t="s">
        <v>8223</v>
      </c>
      <c r="I2154" t="s">
        <v>8245</v>
      </c>
      <c r="J2154">
        <v>1427225644</v>
      </c>
      <c r="K2154">
        <v>1422045244</v>
      </c>
      <c r="L2154" t="b">
        <v>0</v>
      </c>
      <c r="M2154">
        <v>5</v>
      </c>
      <c r="N2154" t="b">
        <v>0</v>
      </c>
      <c r="O2154" t="s">
        <v>8282</v>
      </c>
      <c r="P2154" t="s">
        <v>8332</v>
      </c>
      <c r="Q2154" t="s">
        <v>8330</v>
      </c>
      <c r="R2154" s="13">
        <f t="shared" si="133"/>
        <v>42027.856990740736</v>
      </c>
      <c r="S2154" s="13">
        <f t="shared" si="134"/>
        <v>42087.815324074079</v>
      </c>
      <c r="T2154">
        <f t="shared" si="135"/>
        <v>2015</v>
      </c>
    </row>
    <row r="2155" spans="1:20" ht="43.2" x14ac:dyDescent="0.3">
      <c r="A2155">
        <v>2419</v>
      </c>
      <c r="B2155" s="3" t="s">
        <v>2420</v>
      </c>
      <c r="C2155" s="3" t="s">
        <v>6529</v>
      </c>
      <c r="D2155" s="6">
        <v>3000</v>
      </c>
      <c r="E2155" s="8">
        <v>0</v>
      </c>
      <c r="F2155" s="9">
        <f t="shared" si="132"/>
        <v>0</v>
      </c>
      <c r="G2155" t="s">
        <v>8220</v>
      </c>
      <c r="H2155" t="s">
        <v>8223</v>
      </c>
      <c r="I2155" t="s">
        <v>8245</v>
      </c>
      <c r="J2155">
        <v>1424281389</v>
      </c>
      <c r="K2155">
        <v>1419097389</v>
      </c>
      <c r="L2155" t="b">
        <v>0</v>
      </c>
      <c r="M2155">
        <v>0</v>
      </c>
      <c r="N2155" t="b">
        <v>0</v>
      </c>
      <c r="O2155" t="s">
        <v>8282</v>
      </c>
      <c r="P2155" t="s">
        <v>8332</v>
      </c>
      <c r="Q2155" t="s">
        <v>8330</v>
      </c>
      <c r="R2155" s="13">
        <f t="shared" si="133"/>
        <v>41993.738298611104</v>
      </c>
      <c r="S2155" s="13">
        <f t="shared" si="134"/>
        <v>42053.738298611104</v>
      </c>
      <c r="T2155">
        <f t="shared" si="135"/>
        <v>2014</v>
      </c>
    </row>
    <row r="2156" spans="1:20" ht="43.2" x14ac:dyDescent="0.3">
      <c r="A2156">
        <v>2420</v>
      </c>
      <c r="B2156" s="3" t="s">
        <v>2421</v>
      </c>
      <c r="C2156" s="3" t="s">
        <v>6530</v>
      </c>
      <c r="D2156" s="6">
        <v>16870</v>
      </c>
      <c r="E2156" s="8">
        <v>2501</v>
      </c>
      <c r="F2156" s="9">
        <f t="shared" si="132"/>
        <v>15</v>
      </c>
      <c r="G2156" t="s">
        <v>8220</v>
      </c>
      <c r="H2156" t="s">
        <v>8223</v>
      </c>
      <c r="I2156" t="s">
        <v>8245</v>
      </c>
      <c r="J2156">
        <v>1415583695</v>
      </c>
      <c r="K2156">
        <v>1410396095</v>
      </c>
      <c r="L2156" t="b">
        <v>0</v>
      </c>
      <c r="M2156">
        <v>36</v>
      </c>
      <c r="N2156" t="b">
        <v>0</v>
      </c>
      <c r="O2156" t="s">
        <v>8282</v>
      </c>
      <c r="P2156" t="s">
        <v>8332</v>
      </c>
      <c r="Q2156" t="s">
        <v>8330</v>
      </c>
      <c r="R2156" s="13">
        <f t="shared" si="133"/>
        <v>41893.028877314813</v>
      </c>
      <c r="S2156" s="13">
        <f t="shared" si="134"/>
        <v>41953.070543981477</v>
      </c>
      <c r="T2156">
        <f t="shared" si="135"/>
        <v>2014</v>
      </c>
    </row>
    <row r="2157" spans="1:20" ht="28.8" x14ac:dyDescent="0.3">
      <c r="A2157">
        <v>2421</v>
      </c>
      <c r="B2157" s="3" t="s">
        <v>2422</v>
      </c>
      <c r="C2157" s="3" t="s">
        <v>6531</v>
      </c>
      <c r="D2157" s="6">
        <v>6000</v>
      </c>
      <c r="E2157" s="8">
        <v>1</v>
      </c>
      <c r="F2157" s="9">
        <f t="shared" si="132"/>
        <v>0</v>
      </c>
      <c r="G2157" t="s">
        <v>8220</v>
      </c>
      <c r="H2157" t="s">
        <v>8223</v>
      </c>
      <c r="I2157" t="s">
        <v>8245</v>
      </c>
      <c r="J2157">
        <v>1424536196</v>
      </c>
      <c r="K2157">
        <v>1421944196</v>
      </c>
      <c r="L2157" t="b">
        <v>0</v>
      </c>
      <c r="M2157">
        <v>1</v>
      </c>
      <c r="N2157" t="b">
        <v>0</v>
      </c>
      <c r="O2157" t="s">
        <v>8282</v>
      </c>
      <c r="P2157" t="s">
        <v>8332</v>
      </c>
      <c r="Q2157" t="s">
        <v>8330</v>
      </c>
      <c r="R2157" s="13">
        <f t="shared" si="133"/>
        <v>42026.687453703707</v>
      </c>
      <c r="S2157" s="13">
        <f t="shared" si="134"/>
        <v>42056.687453703707</v>
      </c>
      <c r="T2157">
        <f t="shared" si="135"/>
        <v>2015</v>
      </c>
    </row>
    <row r="2158" spans="1:20" ht="28.8" x14ac:dyDescent="0.3">
      <c r="A2158">
        <v>2422</v>
      </c>
      <c r="B2158" s="3" t="s">
        <v>2423</v>
      </c>
      <c r="C2158" s="3" t="s">
        <v>6532</v>
      </c>
      <c r="D2158" s="6">
        <v>500</v>
      </c>
      <c r="E2158" s="8">
        <v>1</v>
      </c>
      <c r="F2158" s="9">
        <f t="shared" si="132"/>
        <v>0</v>
      </c>
      <c r="G2158" t="s">
        <v>8220</v>
      </c>
      <c r="H2158" t="s">
        <v>8223</v>
      </c>
      <c r="I2158" t="s">
        <v>8245</v>
      </c>
      <c r="J2158">
        <v>1426091036</v>
      </c>
      <c r="K2158">
        <v>1423502636</v>
      </c>
      <c r="L2158" t="b">
        <v>0</v>
      </c>
      <c r="M2158">
        <v>1</v>
      </c>
      <c r="N2158" t="b">
        <v>0</v>
      </c>
      <c r="O2158" t="s">
        <v>8282</v>
      </c>
      <c r="P2158" t="s">
        <v>8332</v>
      </c>
      <c r="Q2158" t="s">
        <v>8330</v>
      </c>
      <c r="R2158" s="13">
        <f t="shared" si="133"/>
        <v>42044.724953703699</v>
      </c>
      <c r="S2158" s="13">
        <f t="shared" si="134"/>
        <v>42074.683287037042</v>
      </c>
      <c r="T2158">
        <f t="shared" si="135"/>
        <v>2015</v>
      </c>
    </row>
    <row r="2159" spans="1:20" ht="43.2" x14ac:dyDescent="0.3">
      <c r="A2159">
        <v>2423</v>
      </c>
      <c r="B2159" s="3" t="s">
        <v>2424</v>
      </c>
      <c r="C2159" s="3" t="s">
        <v>6533</v>
      </c>
      <c r="D2159" s="6">
        <v>60000</v>
      </c>
      <c r="E2159" s="8">
        <v>8</v>
      </c>
      <c r="F2159" s="9">
        <f t="shared" si="132"/>
        <v>0</v>
      </c>
      <c r="G2159" t="s">
        <v>8220</v>
      </c>
      <c r="H2159" t="s">
        <v>8223</v>
      </c>
      <c r="I2159" t="s">
        <v>8245</v>
      </c>
      <c r="J2159">
        <v>1420044890</v>
      </c>
      <c r="K2159">
        <v>1417452890</v>
      </c>
      <c r="L2159" t="b">
        <v>0</v>
      </c>
      <c r="M2159">
        <v>1</v>
      </c>
      <c r="N2159" t="b">
        <v>0</v>
      </c>
      <c r="O2159" t="s">
        <v>8282</v>
      </c>
      <c r="P2159" t="s">
        <v>8332</v>
      </c>
      <c r="Q2159" t="s">
        <v>8330</v>
      </c>
      <c r="R2159" s="13">
        <f t="shared" si="133"/>
        <v>41974.704745370371</v>
      </c>
      <c r="S2159" s="13">
        <f t="shared" si="134"/>
        <v>42004.704745370371</v>
      </c>
      <c r="T2159">
        <f t="shared" si="135"/>
        <v>2014</v>
      </c>
    </row>
    <row r="2160" spans="1:20" ht="28.8" x14ac:dyDescent="0.3">
      <c r="A2160">
        <v>2424</v>
      </c>
      <c r="B2160" s="3" t="s">
        <v>2425</v>
      </c>
      <c r="C2160" s="3" t="s">
        <v>6534</v>
      </c>
      <c r="D2160" s="6">
        <v>25000</v>
      </c>
      <c r="E2160" s="8">
        <v>310</v>
      </c>
      <c r="F2160" s="9">
        <f t="shared" si="132"/>
        <v>1</v>
      </c>
      <c r="G2160" t="s">
        <v>8220</v>
      </c>
      <c r="H2160" t="s">
        <v>8223</v>
      </c>
      <c r="I2160" t="s">
        <v>8245</v>
      </c>
      <c r="J2160">
        <v>1414445108</v>
      </c>
      <c r="K2160">
        <v>1411853108</v>
      </c>
      <c r="L2160" t="b">
        <v>0</v>
      </c>
      <c r="M2160">
        <v>9</v>
      </c>
      <c r="N2160" t="b">
        <v>0</v>
      </c>
      <c r="O2160" t="s">
        <v>8282</v>
      </c>
      <c r="P2160" t="s">
        <v>8332</v>
      </c>
      <c r="Q2160" t="s">
        <v>8330</v>
      </c>
      <c r="R2160" s="13">
        <f t="shared" si="133"/>
        <v>41909.892453703702</v>
      </c>
      <c r="S2160" s="13">
        <f t="shared" si="134"/>
        <v>41939.892453703702</v>
      </c>
      <c r="T2160">
        <f t="shared" si="135"/>
        <v>2014</v>
      </c>
    </row>
    <row r="2161" spans="1:20" ht="57.6" x14ac:dyDescent="0.3">
      <c r="A2161">
        <v>2425</v>
      </c>
      <c r="B2161" s="3" t="s">
        <v>2426</v>
      </c>
      <c r="C2161" s="3" t="s">
        <v>6535</v>
      </c>
      <c r="D2161" s="6">
        <v>3500</v>
      </c>
      <c r="E2161" s="8">
        <v>1</v>
      </c>
      <c r="F2161" s="9">
        <f t="shared" si="132"/>
        <v>0</v>
      </c>
      <c r="G2161" t="s">
        <v>8220</v>
      </c>
      <c r="H2161" t="s">
        <v>8223</v>
      </c>
      <c r="I2161" t="s">
        <v>8245</v>
      </c>
      <c r="J2161">
        <v>1464386640</v>
      </c>
      <c r="K2161">
        <v>1463090149</v>
      </c>
      <c r="L2161" t="b">
        <v>0</v>
      </c>
      <c r="M2161">
        <v>1</v>
      </c>
      <c r="N2161" t="b">
        <v>0</v>
      </c>
      <c r="O2161" t="s">
        <v>8282</v>
      </c>
      <c r="P2161" t="s">
        <v>8332</v>
      </c>
      <c r="Q2161" t="s">
        <v>8330</v>
      </c>
      <c r="R2161" s="13">
        <f t="shared" si="133"/>
        <v>42502.913761574076</v>
      </c>
      <c r="S2161" s="13">
        <f t="shared" si="134"/>
        <v>42517.919444444444</v>
      </c>
      <c r="T2161">
        <f t="shared" si="135"/>
        <v>2016</v>
      </c>
    </row>
    <row r="2162" spans="1:20" ht="43.2" x14ac:dyDescent="0.3">
      <c r="A2162">
        <v>2426</v>
      </c>
      <c r="B2162" s="3" t="s">
        <v>2427</v>
      </c>
      <c r="C2162" s="3" t="s">
        <v>6536</v>
      </c>
      <c r="D2162" s="6">
        <v>20000</v>
      </c>
      <c r="E2162" s="8">
        <v>0</v>
      </c>
      <c r="F2162" s="9">
        <f t="shared" si="132"/>
        <v>0</v>
      </c>
      <c r="G2162" t="s">
        <v>8220</v>
      </c>
      <c r="H2162" t="s">
        <v>8223</v>
      </c>
      <c r="I2162" t="s">
        <v>8245</v>
      </c>
      <c r="J2162">
        <v>1439006692</v>
      </c>
      <c r="K2162">
        <v>1433822692</v>
      </c>
      <c r="L2162" t="b">
        <v>0</v>
      </c>
      <c r="M2162">
        <v>0</v>
      </c>
      <c r="N2162" t="b">
        <v>0</v>
      </c>
      <c r="O2162" t="s">
        <v>8282</v>
      </c>
      <c r="P2162" t="s">
        <v>8332</v>
      </c>
      <c r="Q2162" t="s">
        <v>8330</v>
      </c>
      <c r="R2162" s="13">
        <f t="shared" si="133"/>
        <v>42164.170046296291</v>
      </c>
      <c r="S2162" s="13">
        <f t="shared" si="134"/>
        <v>42224.170046296291</v>
      </c>
      <c r="T2162">
        <f t="shared" si="135"/>
        <v>2015</v>
      </c>
    </row>
    <row r="2163" spans="1:20" ht="28.8" x14ac:dyDescent="0.3">
      <c r="A2163">
        <v>2427</v>
      </c>
      <c r="B2163" s="3" t="s">
        <v>2428</v>
      </c>
      <c r="C2163" s="3" t="s">
        <v>6537</v>
      </c>
      <c r="D2163" s="6">
        <v>50000</v>
      </c>
      <c r="E2163" s="8">
        <v>1</v>
      </c>
      <c r="F2163" s="9">
        <f t="shared" si="132"/>
        <v>0</v>
      </c>
      <c r="G2163" t="s">
        <v>8220</v>
      </c>
      <c r="H2163" t="s">
        <v>8223</v>
      </c>
      <c r="I2163" t="s">
        <v>8245</v>
      </c>
      <c r="J2163">
        <v>1458715133</v>
      </c>
      <c r="K2163">
        <v>1455262733</v>
      </c>
      <c r="L2163" t="b">
        <v>0</v>
      </c>
      <c r="M2163">
        <v>1</v>
      </c>
      <c r="N2163" t="b">
        <v>0</v>
      </c>
      <c r="O2163" t="s">
        <v>8282</v>
      </c>
      <c r="P2163" t="s">
        <v>8332</v>
      </c>
      <c r="Q2163" t="s">
        <v>8322</v>
      </c>
      <c r="R2163" s="13">
        <f t="shared" si="133"/>
        <v>42412.318668981476</v>
      </c>
      <c r="S2163" s="13">
        <f t="shared" si="134"/>
        <v>42452.277002314819</v>
      </c>
      <c r="T2163">
        <f t="shared" si="135"/>
        <v>2016</v>
      </c>
    </row>
    <row r="2164" spans="1:20" ht="28.8" x14ac:dyDescent="0.3">
      <c r="A2164">
        <v>2428</v>
      </c>
      <c r="B2164" s="3" t="s">
        <v>2429</v>
      </c>
      <c r="C2164" s="3" t="s">
        <v>6538</v>
      </c>
      <c r="D2164" s="6">
        <v>35000</v>
      </c>
      <c r="E2164" s="8">
        <v>1</v>
      </c>
      <c r="F2164" s="9">
        <f t="shared" si="132"/>
        <v>0</v>
      </c>
      <c r="G2164" t="s">
        <v>8220</v>
      </c>
      <c r="H2164" t="s">
        <v>8223</v>
      </c>
      <c r="I2164" t="s">
        <v>8245</v>
      </c>
      <c r="J2164">
        <v>1426182551</v>
      </c>
      <c r="K2164">
        <v>1423594151</v>
      </c>
      <c r="L2164" t="b">
        <v>0</v>
      </c>
      <c r="M2164">
        <v>1</v>
      </c>
      <c r="N2164" t="b">
        <v>0</v>
      </c>
      <c r="O2164" t="s">
        <v>8282</v>
      </c>
      <c r="P2164" t="s">
        <v>8332</v>
      </c>
      <c r="Q2164" t="s">
        <v>8322</v>
      </c>
      <c r="R2164" s="13">
        <f t="shared" si="133"/>
        <v>42045.784155092595</v>
      </c>
      <c r="S2164" s="13">
        <f t="shared" si="134"/>
        <v>42075.742488425924</v>
      </c>
      <c r="T2164">
        <f t="shared" si="135"/>
        <v>2015</v>
      </c>
    </row>
    <row r="2165" spans="1:20" ht="57.6" x14ac:dyDescent="0.3">
      <c r="A2165">
        <v>2430</v>
      </c>
      <c r="B2165" s="3" t="s">
        <v>2431</v>
      </c>
      <c r="C2165" s="3" t="s">
        <v>6540</v>
      </c>
      <c r="D2165" s="6">
        <v>3000</v>
      </c>
      <c r="E2165" s="8">
        <v>21</v>
      </c>
      <c r="F2165" s="9">
        <f t="shared" si="132"/>
        <v>1</v>
      </c>
      <c r="G2165" t="s">
        <v>8220</v>
      </c>
      <c r="H2165" t="s">
        <v>8223</v>
      </c>
      <c r="I2165" t="s">
        <v>8245</v>
      </c>
      <c r="J2165">
        <v>1455246504</v>
      </c>
      <c r="K2165">
        <v>1452654504</v>
      </c>
      <c r="L2165" t="b">
        <v>0</v>
      </c>
      <c r="M2165">
        <v>2</v>
      </c>
      <c r="N2165" t="b">
        <v>0</v>
      </c>
      <c r="O2165" t="s">
        <v>8282</v>
      </c>
      <c r="P2165" t="s">
        <v>8332</v>
      </c>
      <c r="Q2165" t="s">
        <v>8322</v>
      </c>
      <c r="R2165" s="13">
        <f t="shared" si="133"/>
        <v>42382.130833333329</v>
      </c>
      <c r="S2165" s="13">
        <f t="shared" si="134"/>
        <v>42412.130833333329</v>
      </c>
      <c r="T2165">
        <f t="shared" si="135"/>
        <v>2016</v>
      </c>
    </row>
    <row r="2166" spans="1:20" ht="28.8" x14ac:dyDescent="0.3">
      <c r="A2166">
        <v>2431</v>
      </c>
      <c r="B2166" s="3" t="s">
        <v>2432</v>
      </c>
      <c r="C2166" s="3" t="s">
        <v>6541</v>
      </c>
      <c r="D2166" s="6">
        <v>100000</v>
      </c>
      <c r="E2166" s="8">
        <v>2</v>
      </c>
      <c r="F2166" s="9">
        <f t="shared" si="132"/>
        <v>0</v>
      </c>
      <c r="G2166" t="s">
        <v>8220</v>
      </c>
      <c r="H2166" t="s">
        <v>8223</v>
      </c>
      <c r="I2166" t="s">
        <v>8245</v>
      </c>
      <c r="J2166">
        <v>1467080613</v>
      </c>
      <c r="K2166">
        <v>1461896613</v>
      </c>
      <c r="L2166" t="b">
        <v>0</v>
      </c>
      <c r="M2166">
        <v>2</v>
      </c>
      <c r="N2166" t="b">
        <v>0</v>
      </c>
      <c r="O2166" t="s">
        <v>8282</v>
      </c>
      <c r="P2166" t="s">
        <v>8332</v>
      </c>
      <c r="Q2166" t="s">
        <v>8322</v>
      </c>
      <c r="R2166" s="13">
        <f t="shared" si="133"/>
        <v>42489.099687499998</v>
      </c>
      <c r="S2166" s="13">
        <f t="shared" si="134"/>
        <v>42549.099687499998</v>
      </c>
      <c r="T2166">
        <f t="shared" si="135"/>
        <v>2016</v>
      </c>
    </row>
    <row r="2167" spans="1:20" ht="43.2" x14ac:dyDescent="0.3">
      <c r="A2167">
        <v>2432</v>
      </c>
      <c r="B2167" s="3" t="s">
        <v>2433</v>
      </c>
      <c r="C2167" s="3" t="s">
        <v>6542</v>
      </c>
      <c r="D2167" s="6">
        <v>14000</v>
      </c>
      <c r="E2167" s="8">
        <v>2</v>
      </c>
      <c r="F2167" s="9">
        <f t="shared" si="132"/>
        <v>0</v>
      </c>
      <c r="G2167" t="s">
        <v>8220</v>
      </c>
      <c r="H2167" t="s">
        <v>8223</v>
      </c>
      <c r="I2167" t="s">
        <v>8245</v>
      </c>
      <c r="J2167">
        <v>1425791697</v>
      </c>
      <c r="K2167">
        <v>1423199697</v>
      </c>
      <c r="L2167" t="b">
        <v>0</v>
      </c>
      <c r="M2167">
        <v>2</v>
      </c>
      <c r="N2167" t="b">
        <v>0</v>
      </c>
      <c r="O2167" t="s">
        <v>8282</v>
      </c>
      <c r="P2167" t="s">
        <v>8332</v>
      </c>
      <c r="Q2167" t="s">
        <v>8322</v>
      </c>
      <c r="R2167" s="13">
        <f t="shared" si="133"/>
        <v>42041.218715277777</v>
      </c>
      <c r="S2167" s="13">
        <f t="shared" si="134"/>
        <v>42071.218715277777</v>
      </c>
      <c r="T2167">
        <f t="shared" si="135"/>
        <v>2015</v>
      </c>
    </row>
    <row r="2168" spans="1:20" ht="43.2" x14ac:dyDescent="0.3">
      <c r="A2168">
        <v>2433</v>
      </c>
      <c r="B2168" s="3" t="s">
        <v>2434</v>
      </c>
      <c r="C2168" s="3" t="s">
        <v>6543</v>
      </c>
      <c r="D2168" s="6">
        <v>10000</v>
      </c>
      <c r="E2168" s="8">
        <v>0</v>
      </c>
      <c r="F2168" s="9">
        <f t="shared" si="132"/>
        <v>0</v>
      </c>
      <c r="G2168" t="s">
        <v>8220</v>
      </c>
      <c r="H2168" t="s">
        <v>8223</v>
      </c>
      <c r="I2168" t="s">
        <v>8245</v>
      </c>
      <c r="J2168">
        <v>1456608943</v>
      </c>
      <c r="K2168">
        <v>1454016943</v>
      </c>
      <c r="L2168" t="b">
        <v>0</v>
      </c>
      <c r="M2168">
        <v>0</v>
      </c>
      <c r="N2168" t="b">
        <v>0</v>
      </c>
      <c r="O2168" t="s">
        <v>8282</v>
      </c>
      <c r="P2168" t="s">
        <v>8332</v>
      </c>
      <c r="Q2168" t="s">
        <v>8322</v>
      </c>
      <c r="R2168" s="13">
        <f t="shared" si="133"/>
        <v>42397.89980324074</v>
      </c>
      <c r="S2168" s="13">
        <f t="shared" si="134"/>
        <v>42427.89980324074</v>
      </c>
      <c r="T2168">
        <f t="shared" si="135"/>
        <v>2016</v>
      </c>
    </row>
    <row r="2169" spans="1:20" ht="43.2" x14ac:dyDescent="0.3">
      <c r="A2169">
        <v>2434</v>
      </c>
      <c r="B2169" s="3" t="s">
        <v>2435</v>
      </c>
      <c r="C2169" s="3" t="s">
        <v>6544</v>
      </c>
      <c r="D2169" s="6">
        <v>20000</v>
      </c>
      <c r="E2169" s="8">
        <v>26</v>
      </c>
      <c r="F2169" s="9">
        <f t="shared" si="132"/>
        <v>0</v>
      </c>
      <c r="G2169" t="s">
        <v>8220</v>
      </c>
      <c r="H2169" t="s">
        <v>8223</v>
      </c>
      <c r="I2169" t="s">
        <v>8245</v>
      </c>
      <c r="J2169">
        <v>1438662474</v>
      </c>
      <c r="K2169">
        <v>1435206474</v>
      </c>
      <c r="L2169" t="b">
        <v>0</v>
      </c>
      <c r="M2169">
        <v>2</v>
      </c>
      <c r="N2169" t="b">
        <v>0</v>
      </c>
      <c r="O2169" t="s">
        <v>8282</v>
      </c>
      <c r="P2169" t="s">
        <v>8332</v>
      </c>
      <c r="Q2169" t="s">
        <v>8322</v>
      </c>
      <c r="R2169" s="13">
        <f t="shared" si="133"/>
        <v>42180.18604166666</v>
      </c>
      <c r="S2169" s="13">
        <f t="shared" si="134"/>
        <v>42220.18604166666</v>
      </c>
      <c r="T2169">
        <f t="shared" si="135"/>
        <v>2015</v>
      </c>
    </row>
    <row r="2170" spans="1:20" ht="43.2" x14ac:dyDescent="0.3">
      <c r="A2170">
        <v>2437</v>
      </c>
      <c r="B2170" s="3" t="s">
        <v>2438</v>
      </c>
      <c r="C2170" s="3" t="s">
        <v>6547</v>
      </c>
      <c r="D2170" s="6">
        <v>8000</v>
      </c>
      <c r="E2170" s="8">
        <v>0</v>
      </c>
      <c r="F2170" s="9">
        <f t="shared" si="132"/>
        <v>0</v>
      </c>
      <c r="G2170" t="s">
        <v>8220</v>
      </c>
      <c r="H2170" t="s">
        <v>8223</v>
      </c>
      <c r="I2170" t="s">
        <v>8245</v>
      </c>
      <c r="J2170">
        <v>1426615200</v>
      </c>
      <c r="K2170">
        <v>1422400188</v>
      </c>
      <c r="L2170" t="b">
        <v>0</v>
      </c>
      <c r="M2170">
        <v>0</v>
      </c>
      <c r="N2170" t="b">
        <v>0</v>
      </c>
      <c r="O2170" t="s">
        <v>8282</v>
      </c>
      <c r="P2170" t="s">
        <v>8332</v>
      </c>
      <c r="Q2170" t="s">
        <v>8322</v>
      </c>
      <c r="R2170" s="13">
        <f t="shared" si="133"/>
        <v>42031.965138888889</v>
      </c>
      <c r="S2170" s="13">
        <f t="shared" si="134"/>
        <v>42080.75</v>
      </c>
      <c r="T2170">
        <f t="shared" si="135"/>
        <v>2015</v>
      </c>
    </row>
    <row r="2171" spans="1:20" ht="43.2" x14ac:dyDescent="0.3">
      <c r="A2171">
        <v>2438</v>
      </c>
      <c r="B2171" s="3" t="s">
        <v>2439</v>
      </c>
      <c r="C2171" s="3" t="s">
        <v>6548</v>
      </c>
      <c r="D2171" s="6">
        <v>15000</v>
      </c>
      <c r="E2171" s="8">
        <v>50</v>
      </c>
      <c r="F2171" s="9">
        <f t="shared" si="132"/>
        <v>0</v>
      </c>
      <c r="G2171" t="s">
        <v>8220</v>
      </c>
      <c r="H2171" t="s">
        <v>8223</v>
      </c>
      <c r="I2171" t="s">
        <v>8245</v>
      </c>
      <c r="J2171">
        <v>1449529062</v>
      </c>
      <c r="K2171">
        <v>1444341462</v>
      </c>
      <c r="L2171" t="b">
        <v>0</v>
      </c>
      <c r="M2171">
        <v>1</v>
      </c>
      <c r="N2171" t="b">
        <v>0</v>
      </c>
      <c r="O2171" t="s">
        <v>8282</v>
      </c>
      <c r="P2171" t="s">
        <v>8332</v>
      </c>
      <c r="Q2171" t="s">
        <v>8322</v>
      </c>
      <c r="R2171" s="13">
        <f t="shared" si="133"/>
        <v>42285.91506944444</v>
      </c>
      <c r="S2171" s="13">
        <f t="shared" si="134"/>
        <v>42345.956736111111</v>
      </c>
      <c r="T2171">
        <f t="shared" si="135"/>
        <v>2015</v>
      </c>
    </row>
    <row r="2172" spans="1:20" ht="57.6" x14ac:dyDescent="0.3">
      <c r="A2172">
        <v>2439</v>
      </c>
      <c r="B2172" s="3" t="s">
        <v>2440</v>
      </c>
      <c r="C2172" s="3" t="s">
        <v>6549</v>
      </c>
      <c r="D2172" s="6">
        <v>10000</v>
      </c>
      <c r="E2172" s="8">
        <v>0</v>
      </c>
      <c r="F2172" s="9">
        <f t="shared" si="132"/>
        <v>0</v>
      </c>
      <c r="G2172" t="s">
        <v>8220</v>
      </c>
      <c r="H2172" t="s">
        <v>8223</v>
      </c>
      <c r="I2172" t="s">
        <v>8245</v>
      </c>
      <c r="J2172">
        <v>1445197129</v>
      </c>
      <c r="K2172">
        <v>1442605129</v>
      </c>
      <c r="L2172" t="b">
        <v>0</v>
      </c>
      <c r="M2172">
        <v>0</v>
      </c>
      <c r="N2172" t="b">
        <v>0</v>
      </c>
      <c r="O2172" t="s">
        <v>8282</v>
      </c>
      <c r="P2172" t="s">
        <v>8332</v>
      </c>
      <c r="Q2172" t="s">
        <v>8322</v>
      </c>
      <c r="R2172" s="13">
        <f t="shared" si="133"/>
        <v>42265.818622685183</v>
      </c>
      <c r="S2172" s="13">
        <f t="shared" si="134"/>
        <v>42295.818622685183</v>
      </c>
      <c r="T2172">
        <f t="shared" si="135"/>
        <v>2015</v>
      </c>
    </row>
    <row r="2173" spans="1:20" ht="43.2" x14ac:dyDescent="0.3">
      <c r="A2173">
        <v>1451</v>
      </c>
      <c r="B2173" s="3" t="s">
        <v>1452</v>
      </c>
      <c r="C2173" s="3" t="s">
        <v>5561</v>
      </c>
      <c r="D2173" s="6">
        <v>18950</v>
      </c>
      <c r="E2173" s="8">
        <v>2</v>
      </c>
      <c r="F2173" s="9">
        <f t="shared" si="132"/>
        <v>0</v>
      </c>
      <c r="G2173" t="s">
        <v>8219</v>
      </c>
      <c r="H2173" t="s">
        <v>8223</v>
      </c>
      <c r="I2173" t="s">
        <v>8245</v>
      </c>
      <c r="J2173">
        <v>1416355259</v>
      </c>
      <c r="K2173">
        <v>1413759659</v>
      </c>
      <c r="L2173" t="b">
        <v>0</v>
      </c>
      <c r="M2173">
        <v>2</v>
      </c>
      <c r="N2173" t="b">
        <v>0</v>
      </c>
      <c r="O2173" t="s">
        <v>8285</v>
      </c>
      <c r="P2173" t="s">
        <v>8318</v>
      </c>
      <c r="Q2173" t="s">
        <v>8322</v>
      </c>
      <c r="R2173" s="13">
        <f t="shared" si="133"/>
        <v>41931.959016203706</v>
      </c>
      <c r="S2173" s="13">
        <f t="shared" si="134"/>
        <v>41962.00068287037</v>
      </c>
      <c r="T2173">
        <f t="shared" si="135"/>
        <v>2014</v>
      </c>
    </row>
    <row r="2174" spans="1:20" ht="28.8" x14ac:dyDescent="0.3">
      <c r="A2174">
        <v>1452</v>
      </c>
      <c r="B2174" s="3" t="s">
        <v>1453</v>
      </c>
      <c r="C2174" s="3" t="s">
        <v>5562</v>
      </c>
      <c r="D2174" s="6">
        <v>14000</v>
      </c>
      <c r="E2174" s="8">
        <v>0</v>
      </c>
      <c r="F2174" s="9">
        <f t="shared" ref="F2174:F2237" si="136">ROUND(E2174/D2174*100,0)</f>
        <v>0</v>
      </c>
      <c r="G2174" t="s">
        <v>8219</v>
      </c>
      <c r="H2174" t="s">
        <v>8223</v>
      </c>
      <c r="I2174" t="s">
        <v>8245</v>
      </c>
      <c r="J2174">
        <v>1406566363</v>
      </c>
      <c r="K2174">
        <v>1403974363</v>
      </c>
      <c r="L2174" t="b">
        <v>0</v>
      </c>
      <c r="M2174">
        <v>0</v>
      </c>
      <c r="N2174" t="b">
        <v>0</v>
      </c>
      <c r="O2174" t="s">
        <v>8285</v>
      </c>
      <c r="P2174" t="s">
        <v>8318</v>
      </c>
      <c r="Q2174" t="s">
        <v>8322</v>
      </c>
      <c r="R2174" s="13">
        <f t="shared" ref="R2174:R2237" si="137">(((K2174/60)/60)/24)+DATE(1970, 1, 1)</f>
        <v>41818.703275462962</v>
      </c>
      <c r="S2174" s="13">
        <f t="shared" ref="S2174:S2237" si="138">(((J2174/60)/60)/24)+DATE(1970, 1, 1)</f>
        <v>41848.703275462962</v>
      </c>
      <c r="T2174">
        <f t="shared" si="135"/>
        <v>2014</v>
      </c>
    </row>
    <row r="2175" spans="1:20" ht="43.2" x14ac:dyDescent="0.3">
      <c r="A2175">
        <v>1455</v>
      </c>
      <c r="B2175" s="3" t="s">
        <v>1456</v>
      </c>
      <c r="C2175" s="3" t="s">
        <v>5565</v>
      </c>
      <c r="D2175" s="6">
        <v>15000</v>
      </c>
      <c r="E2175" s="8">
        <v>1575</v>
      </c>
      <c r="F2175" s="9">
        <f t="shared" si="136"/>
        <v>11</v>
      </c>
      <c r="G2175" t="s">
        <v>8219</v>
      </c>
      <c r="H2175" t="s">
        <v>8223</v>
      </c>
      <c r="I2175" t="s">
        <v>8245</v>
      </c>
      <c r="J2175">
        <v>1409924340</v>
      </c>
      <c r="K2175">
        <v>1405181320</v>
      </c>
      <c r="L2175" t="b">
        <v>0</v>
      </c>
      <c r="M2175">
        <v>7</v>
      </c>
      <c r="N2175" t="b">
        <v>0</v>
      </c>
      <c r="O2175" t="s">
        <v>8285</v>
      </c>
      <c r="P2175" t="s">
        <v>8318</v>
      </c>
      <c r="Q2175" t="s">
        <v>8322</v>
      </c>
      <c r="R2175" s="13">
        <f t="shared" si="137"/>
        <v>41832.672685185185</v>
      </c>
      <c r="S2175" s="13">
        <f t="shared" si="138"/>
        <v>41887.568749999999</v>
      </c>
      <c r="T2175">
        <f t="shared" si="135"/>
        <v>2014</v>
      </c>
    </row>
    <row r="2176" spans="1:20" ht="28.8" x14ac:dyDescent="0.3">
      <c r="A2176">
        <v>1457</v>
      </c>
      <c r="B2176" s="3" t="s">
        <v>1458</v>
      </c>
      <c r="C2176" s="3" t="s">
        <v>5567</v>
      </c>
      <c r="D2176" s="6">
        <v>6000</v>
      </c>
      <c r="E2176" s="8">
        <v>0</v>
      </c>
      <c r="F2176" s="9">
        <f t="shared" si="136"/>
        <v>0</v>
      </c>
      <c r="G2176" t="s">
        <v>8219</v>
      </c>
      <c r="H2176" t="s">
        <v>8223</v>
      </c>
      <c r="I2176" t="s">
        <v>8245</v>
      </c>
      <c r="J2176">
        <v>1447281044</v>
      </c>
      <c r="K2176">
        <v>1444685444</v>
      </c>
      <c r="L2176" t="b">
        <v>0</v>
      </c>
      <c r="M2176">
        <v>0</v>
      </c>
      <c r="N2176" t="b">
        <v>0</v>
      </c>
      <c r="O2176" t="s">
        <v>8285</v>
      </c>
      <c r="P2176" t="s">
        <v>8318</v>
      </c>
      <c r="Q2176" t="s">
        <v>8322</v>
      </c>
      <c r="R2176" s="13">
        <f t="shared" si="137"/>
        <v>42289.89634259259</v>
      </c>
      <c r="S2176" s="13">
        <f t="shared" si="138"/>
        <v>42319.938009259262</v>
      </c>
      <c r="T2176">
        <f t="shared" si="135"/>
        <v>2015</v>
      </c>
    </row>
    <row r="2177" spans="1:20" ht="57.6" x14ac:dyDescent="0.3">
      <c r="A2177">
        <v>1458</v>
      </c>
      <c r="B2177" s="3" t="s">
        <v>1459</v>
      </c>
      <c r="C2177" s="3" t="s">
        <v>5568</v>
      </c>
      <c r="D2177" s="6">
        <v>5000</v>
      </c>
      <c r="E2177" s="8">
        <v>0</v>
      </c>
      <c r="F2177" s="9">
        <f t="shared" si="136"/>
        <v>0</v>
      </c>
      <c r="G2177" t="s">
        <v>8219</v>
      </c>
      <c r="H2177" t="s">
        <v>8223</v>
      </c>
      <c r="I2177" t="s">
        <v>8245</v>
      </c>
      <c r="J2177">
        <v>1407729600</v>
      </c>
      <c r="K2177">
        <v>1405097760</v>
      </c>
      <c r="L2177" t="b">
        <v>0</v>
      </c>
      <c r="M2177">
        <v>0</v>
      </c>
      <c r="N2177" t="b">
        <v>0</v>
      </c>
      <c r="O2177" t="s">
        <v>8285</v>
      </c>
      <c r="P2177" t="s">
        <v>8318</v>
      </c>
      <c r="Q2177" t="s">
        <v>8322</v>
      </c>
      <c r="R2177" s="13">
        <f t="shared" si="137"/>
        <v>41831.705555555556</v>
      </c>
      <c r="S2177" s="13">
        <f t="shared" si="138"/>
        <v>41862.166666666664</v>
      </c>
      <c r="T2177">
        <f t="shared" si="135"/>
        <v>2014</v>
      </c>
    </row>
    <row r="2178" spans="1:20" ht="43.2" x14ac:dyDescent="0.3">
      <c r="A2178">
        <v>1460</v>
      </c>
      <c r="B2178" s="3" t="s">
        <v>1461</v>
      </c>
      <c r="C2178" s="3" t="s">
        <v>5570</v>
      </c>
      <c r="D2178" s="6">
        <v>25000000</v>
      </c>
      <c r="E2178" s="8">
        <v>0</v>
      </c>
      <c r="F2178" s="9">
        <f t="shared" si="136"/>
        <v>0</v>
      </c>
      <c r="G2178" t="s">
        <v>8219</v>
      </c>
      <c r="H2178" t="s">
        <v>8223</v>
      </c>
      <c r="I2178" t="s">
        <v>8245</v>
      </c>
      <c r="J2178">
        <v>1417391100</v>
      </c>
      <c r="K2178">
        <v>1412371898</v>
      </c>
      <c r="L2178" t="b">
        <v>0</v>
      </c>
      <c r="M2178">
        <v>0</v>
      </c>
      <c r="N2178" t="b">
        <v>0</v>
      </c>
      <c r="O2178" t="s">
        <v>8285</v>
      </c>
      <c r="P2178" t="s">
        <v>8318</v>
      </c>
      <c r="Q2178" t="s">
        <v>8322</v>
      </c>
      <c r="R2178" s="13">
        <f t="shared" si="137"/>
        <v>41915.896967592591</v>
      </c>
      <c r="S2178" s="13">
        <f t="shared" si="138"/>
        <v>41973.989583333328</v>
      </c>
      <c r="T2178">
        <f t="shared" si="135"/>
        <v>2014</v>
      </c>
    </row>
    <row r="2179" spans="1:20" ht="43.2" x14ac:dyDescent="0.3">
      <c r="A2179">
        <v>1561</v>
      </c>
      <c r="B2179" s="3" t="s">
        <v>1562</v>
      </c>
      <c r="C2179" s="3" t="s">
        <v>5671</v>
      </c>
      <c r="D2179" s="6">
        <v>10000</v>
      </c>
      <c r="E2179" s="8">
        <v>67</v>
      </c>
      <c r="F2179" s="9">
        <f t="shared" si="136"/>
        <v>1</v>
      </c>
      <c r="G2179" t="s">
        <v>8219</v>
      </c>
      <c r="H2179" t="s">
        <v>8223</v>
      </c>
      <c r="I2179" t="s">
        <v>8245</v>
      </c>
      <c r="J2179">
        <v>1383789603</v>
      </c>
      <c r="K2179">
        <v>1381194003</v>
      </c>
      <c r="L2179" t="b">
        <v>0</v>
      </c>
      <c r="M2179">
        <v>1</v>
      </c>
      <c r="N2179" t="b">
        <v>0</v>
      </c>
      <c r="O2179" t="s">
        <v>8288</v>
      </c>
      <c r="P2179" t="s">
        <v>8318</v>
      </c>
      <c r="Q2179" t="s">
        <v>8322</v>
      </c>
      <c r="R2179" s="13">
        <f t="shared" si="137"/>
        <v>41555.041701388887</v>
      </c>
      <c r="S2179" s="13">
        <f t="shared" si="138"/>
        <v>41585.083368055559</v>
      </c>
      <c r="T2179">
        <f t="shared" ref="T2179:T2242" si="139">YEAR(R2179)</f>
        <v>2013</v>
      </c>
    </row>
    <row r="2180" spans="1:20" ht="57.6" x14ac:dyDescent="0.3">
      <c r="A2180">
        <v>1562</v>
      </c>
      <c r="B2180" s="3" t="s">
        <v>1563</v>
      </c>
      <c r="C2180" s="3" t="s">
        <v>5672</v>
      </c>
      <c r="D2180" s="6">
        <v>4000</v>
      </c>
      <c r="E2180" s="8">
        <v>0</v>
      </c>
      <c r="F2180" s="9">
        <f t="shared" si="136"/>
        <v>0</v>
      </c>
      <c r="G2180" t="s">
        <v>8219</v>
      </c>
      <c r="H2180" t="s">
        <v>8223</v>
      </c>
      <c r="I2180" t="s">
        <v>8245</v>
      </c>
      <c r="J2180">
        <v>1259715000</v>
      </c>
      <c r="K2180">
        <v>1253712916</v>
      </c>
      <c r="L2180" t="b">
        <v>0</v>
      </c>
      <c r="M2180">
        <v>0</v>
      </c>
      <c r="N2180" t="b">
        <v>0</v>
      </c>
      <c r="O2180" t="s">
        <v>8288</v>
      </c>
      <c r="P2180" t="s">
        <v>8318</v>
      </c>
      <c r="Q2180" t="s">
        <v>8322</v>
      </c>
      <c r="R2180" s="13">
        <f t="shared" si="137"/>
        <v>40079.566157407404</v>
      </c>
      <c r="S2180" s="13">
        <f t="shared" si="138"/>
        <v>40149.034722222219</v>
      </c>
      <c r="T2180">
        <f t="shared" si="139"/>
        <v>2009</v>
      </c>
    </row>
    <row r="2181" spans="1:20" ht="43.2" x14ac:dyDescent="0.3">
      <c r="A2181">
        <v>1564</v>
      </c>
      <c r="B2181" s="3" t="s">
        <v>1565</v>
      </c>
      <c r="C2181" s="3" t="s">
        <v>5674</v>
      </c>
      <c r="D2181" s="6">
        <v>10000</v>
      </c>
      <c r="E2181" s="8">
        <v>10</v>
      </c>
      <c r="F2181" s="9">
        <f t="shared" si="136"/>
        <v>0</v>
      </c>
      <c r="G2181" t="s">
        <v>8219</v>
      </c>
      <c r="H2181" t="s">
        <v>8223</v>
      </c>
      <c r="I2181" t="s">
        <v>8245</v>
      </c>
      <c r="J2181">
        <v>1432843500</v>
      </c>
      <c r="K2181">
        <v>1430124509</v>
      </c>
      <c r="L2181" t="b">
        <v>0</v>
      </c>
      <c r="M2181">
        <v>1</v>
      </c>
      <c r="N2181" t="b">
        <v>0</v>
      </c>
      <c r="O2181" t="s">
        <v>8288</v>
      </c>
      <c r="P2181" t="s">
        <v>8318</v>
      </c>
      <c r="Q2181" t="s">
        <v>8322</v>
      </c>
      <c r="R2181" s="13">
        <f t="shared" si="137"/>
        <v>42121.367002314815</v>
      </c>
      <c r="S2181" s="13">
        <f t="shared" si="138"/>
        <v>42152.836805555555</v>
      </c>
      <c r="T2181">
        <f t="shared" si="139"/>
        <v>2015</v>
      </c>
    </row>
    <row r="2182" spans="1:20" ht="43.2" x14ac:dyDescent="0.3">
      <c r="A2182">
        <v>1565</v>
      </c>
      <c r="B2182" s="3" t="s">
        <v>1566</v>
      </c>
      <c r="C2182" s="3" t="s">
        <v>5675</v>
      </c>
      <c r="D2182" s="6">
        <v>4000</v>
      </c>
      <c r="E2182" s="8">
        <v>100</v>
      </c>
      <c r="F2182" s="9">
        <f t="shared" si="136"/>
        <v>3</v>
      </c>
      <c r="G2182" t="s">
        <v>8219</v>
      </c>
      <c r="H2182" t="s">
        <v>8223</v>
      </c>
      <c r="I2182" t="s">
        <v>8245</v>
      </c>
      <c r="J2182">
        <v>1307554261</v>
      </c>
      <c r="K2182">
        <v>1304962261</v>
      </c>
      <c r="L2182" t="b">
        <v>0</v>
      </c>
      <c r="M2182">
        <v>1</v>
      </c>
      <c r="N2182" t="b">
        <v>0</v>
      </c>
      <c r="O2182" t="s">
        <v>8288</v>
      </c>
      <c r="P2182" t="s">
        <v>8318</v>
      </c>
      <c r="Q2182" t="s">
        <v>8322</v>
      </c>
      <c r="R2182" s="13">
        <f t="shared" si="137"/>
        <v>40672.729872685188</v>
      </c>
      <c r="S2182" s="13">
        <f t="shared" si="138"/>
        <v>40702.729872685188</v>
      </c>
      <c r="T2182">
        <f t="shared" si="139"/>
        <v>2011</v>
      </c>
    </row>
    <row r="2183" spans="1:20" ht="43.2" x14ac:dyDescent="0.3">
      <c r="A2183">
        <v>1566</v>
      </c>
      <c r="B2183" s="3" t="s">
        <v>1567</v>
      </c>
      <c r="C2183" s="3" t="s">
        <v>5676</v>
      </c>
      <c r="D2183" s="6">
        <v>30000</v>
      </c>
      <c r="E2183" s="8">
        <v>6375</v>
      </c>
      <c r="F2183" s="9">
        <f t="shared" si="136"/>
        <v>21</v>
      </c>
      <c r="G2183" t="s">
        <v>8219</v>
      </c>
      <c r="H2183" t="s">
        <v>8223</v>
      </c>
      <c r="I2183" t="s">
        <v>8245</v>
      </c>
      <c r="J2183">
        <v>1469656800</v>
      </c>
      <c r="K2183">
        <v>1467151204</v>
      </c>
      <c r="L2183" t="b">
        <v>0</v>
      </c>
      <c r="M2183">
        <v>59</v>
      </c>
      <c r="N2183" t="b">
        <v>0</v>
      </c>
      <c r="O2183" t="s">
        <v>8288</v>
      </c>
      <c r="P2183" t="s">
        <v>8318</v>
      </c>
      <c r="Q2183" t="s">
        <v>8347</v>
      </c>
      <c r="R2183" s="13">
        <f t="shared" si="137"/>
        <v>42549.916712962964</v>
      </c>
      <c r="S2183" s="13">
        <f t="shared" si="138"/>
        <v>42578.916666666672</v>
      </c>
      <c r="T2183">
        <f t="shared" si="139"/>
        <v>2016</v>
      </c>
    </row>
    <row r="2184" spans="1:20" ht="43.2" x14ac:dyDescent="0.3">
      <c r="A2184">
        <v>1567</v>
      </c>
      <c r="B2184" s="3" t="s">
        <v>1568</v>
      </c>
      <c r="C2184" s="3" t="s">
        <v>5677</v>
      </c>
      <c r="D2184" s="6">
        <v>8500</v>
      </c>
      <c r="E2184" s="8">
        <v>350</v>
      </c>
      <c r="F2184" s="9">
        <f t="shared" si="136"/>
        <v>4</v>
      </c>
      <c r="G2184" t="s">
        <v>8219</v>
      </c>
      <c r="H2184" t="s">
        <v>8223</v>
      </c>
      <c r="I2184" t="s">
        <v>8245</v>
      </c>
      <c r="J2184">
        <v>1392595200</v>
      </c>
      <c r="K2184">
        <v>1391293745</v>
      </c>
      <c r="L2184" t="b">
        <v>0</v>
      </c>
      <c r="M2184">
        <v>13</v>
      </c>
      <c r="N2184" t="b">
        <v>0</v>
      </c>
      <c r="O2184" t="s">
        <v>8288</v>
      </c>
      <c r="P2184" t="s">
        <v>8318</v>
      </c>
      <c r="Q2184" t="s">
        <v>8347</v>
      </c>
      <c r="R2184" s="13">
        <f t="shared" si="137"/>
        <v>41671.936863425923</v>
      </c>
      <c r="S2184" s="13">
        <f t="shared" si="138"/>
        <v>41687</v>
      </c>
      <c r="T2184">
        <f t="shared" si="139"/>
        <v>2014</v>
      </c>
    </row>
    <row r="2185" spans="1:20" ht="43.2" x14ac:dyDescent="0.3">
      <c r="A2185">
        <v>1568</v>
      </c>
      <c r="B2185" s="3" t="s">
        <v>1569</v>
      </c>
      <c r="C2185" s="3" t="s">
        <v>5678</v>
      </c>
      <c r="D2185" s="6">
        <v>25000</v>
      </c>
      <c r="E2185" s="8">
        <v>3410</v>
      </c>
      <c r="F2185" s="9">
        <f t="shared" si="136"/>
        <v>14</v>
      </c>
      <c r="G2185" t="s">
        <v>8219</v>
      </c>
      <c r="H2185" t="s">
        <v>8223</v>
      </c>
      <c r="I2185" t="s">
        <v>8245</v>
      </c>
      <c r="J2185">
        <v>1419384585</v>
      </c>
      <c r="K2185">
        <v>1416360585</v>
      </c>
      <c r="L2185" t="b">
        <v>0</v>
      </c>
      <c r="M2185">
        <v>22</v>
      </c>
      <c r="N2185" t="b">
        <v>0</v>
      </c>
      <c r="O2185" t="s">
        <v>8288</v>
      </c>
      <c r="P2185" t="s">
        <v>8318</v>
      </c>
      <c r="Q2185" t="s">
        <v>8347</v>
      </c>
      <c r="R2185" s="13">
        <f t="shared" si="137"/>
        <v>41962.062326388885</v>
      </c>
      <c r="S2185" s="13">
        <f t="shared" si="138"/>
        <v>41997.062326388885</v>
      </c>
      <c r="T2185">
        <f t="shared" si="139"/>
        <v>2014</v>
      </c>
    </row>
    <row r="2186" spans="1:20" x14ac:dyDescent="0.3">
      <c r="A2186">
        <v>1569</v>
      </c>
      <c r="B2186" s="3" t="s">
        <v>1570</v>
      </c>
      <c r="C2186" s="3" t="s">
        <v>5679</v>
      </c>
      <c r="D2186" s="6">
        <v>30000</v>
      </c>
      <c r="E2186" s="8">
        <v>0</v>
      </c>
      <c r="F2186" s="9">
        <f t="shared" si="136"/>
        <v>0</v>
      </c>
      <c r="G2186" t="s">
        <v>8219</v>
      </c>
      <c r="H2186" t="s">
        <v>8223</v>
      </c>
      <c r="I2186" t="s">
        <v>8245</v>
      </c>
      <c r="J2186">
        <v>1369498714</v>
      </c>
      <c r="K2186">
        <v>1366906714</v>
      </c>
      <c r="L2186" t="b">
        <v>0</v>
      </c>
      <c r="M2186">
        <v>0</v>
      </c>
      <c r="N2186" t="b">
        <v>0</v>
      </c>
      <c r="O2186" t="s">
        <v>8288</v>
      </c>
      <c r="P2186" t="s">
        <v>8318</v>
      </c>
      <c r="Q2186" t="s">
        <v>8347</v>
      </c>
      <c r="R2186" s="13">
        <f t="shared" si="137"/>
        <v>41389.679560185185</v>
      </c>
      <c r="S2186" s="13">
        <f t="shared" si="138"/>
        <v>41419.679560185185</v>
      </c>
      <c r="T2186">
        <f t="shared" si="139"/>
        <v>2013</v>
      </c>
    </row>
    <row r="2187" spans="1:20" ht="28.8" x14ac:dyDescent="0.3">
      <c r="A2187">
        <v>1570</v>
      </c>
      <c r="B2187" s="3" t="s">
        <v>1571</v>
      </c>
      <c r="C2187" s="3" t="s">
        <v>5680</v>
      </c>
      <c r="D2187" s="6">
        <v>6000</v>
      </c>
      <c r="E2187" s="8">
        <v>2484</v>
      </c>
      <c r="F2187" s="9">
        <f t="shared" si="136"/>
        <v>41</v>
      </c>
      <c r="G2187" t="s">
        <v>8219</v>
      </c>
      <c r="H2187" t="s">
        <v>8223</v>
      </c>
      <c r="I2187" t="s">
        <v>8245</v>
      </c>
      <c r="J2187">
        <v>1460140282</v>
      </c>
      <c r="K2187">
        <v>1457551882</v>
      </c>
      <c r="L2187" t="b">
        <v>0</v>
      </c>
      <c r="M2187">
        <v>52</v>
      </c>
      <c r="N2187" t="b">
        <v>0</v>
      </c>
      <c r="O2187" t="s">
        <v>8288</v>
      </c>
      <c r="P2187" t="s">
        <v>8318</v>
      </c>
      <c r="Q2187" t="s">
        <v>8347</v>
      </c>
      <c r="R2187" s="13">
        <f t="shared" si="137"/>
        <v>42438.813449074078</v>
      </c>
      <c r="S2187" s="13">
        <f t="shared" si="138"/>
        <v>42468.771782407406</v>
      </c>
      <c r="T2187">
        <f t="shared" si="139"/>
        <v>2016</v>
      </c>
    </row>
    <row r="2188" spans="1:20" ht="43.2" x14ac:dyDescent="0.3">
      <c r="A2188">
        <v>1574</v>
      </c>
      <c r="B2188" s="3" t="s">
        <v>1575</v>
      </c>
      <c r="C2188" s="3" t="s">
        <v>5684</v>
      </c>
      <c r="D2188" s="6">
        <v>10000</v>
      </c>
      <c r="E2188" s="8">
        <v>506</v>
      </c>
      <c r="F2188" s="9">
        <f t="shared" si="136"/>
        <v>5</v>
      </c>
      <c r="G2188" t="s">
        <v>8219</v>
      </c>
      <c r="H2188" t="s">
        <v>8223</v>
      </c>
      <c r="I2188" t="s">
        <v>8245</v>
      </c>
      <c r="J2188">
        <v>1424211329</v>
      </c>
      <c r="K2188">
        <v>1421187329</v>
      </c>
      <c r="L2188" t="b">
        <v>0</v>
      </c>
      <c r="M2188">
        <v>6</v>
      </c>
      <c r="N2188" t="b">
        <v>0</v>
      </c>
      <c r="O2188" t="s">
        <v>8288</v>
      </c>
      <c r="P2188" t="s">
        <v>8318</v>
      </c>
      <c r="Q2188" t="s">
        <v>8347</v>
      </c>
      <c r="R2188" s="13">
        <f t="shared" si="137"/>
        <v>42017.927418981482</v>
      </c>
      <c r="S2188" s="13">
        <f t="shared" si="138"/>
        <v>42052.927418981482</v>
      </c>
      <c r="T2188">
        <f t="shared" si="139"/>
        <v>2015</v>
      </c>
    </row>
    <row r="2189" spans="1:20" ht="43.2" x14ac:dyDescent="0.3">
      <c r="A2189">
        <v>1575</v>
      </c>
      <c r="B2189" s="3" t="s">
        <v>1576</v>
      </c>
      <c r="C2189" s="3" t="s">
        <v>5685</v>
      </c>
      <c r="D2189" s="6">
        <v>10000</v>
      </c>
      <c r="E2189" s="8">
        <v>2291</v>
      </c>
      <c r="F2189" s="9">
        <f t="shared" si="136"/>
        <v>23</v>
      </c>
      <c r="G2189" t="s">
        <v>8219</v>
      </c>
      <c r="H2189" t="s">
        <v>8223</v>
      </c>
      <c r="I2189" t="s">
        <v>8245</v>
      </c>
      <c r="J2189">
        <v>1404909296</v>
      </c>
      <c r="K2189">
        <v>1402317296</v>
      </c>
      <c r="L2189" t="b">
        <v>0</v>
      </c>
      <c r="M2189">
        <v>35</v>
      </c>
      <c r="N2189" t="b">
        <v>0</v>
      </c>
      <c r="O2189" t="s">
        <v>8288</v>
      </c>
      <c r="P2189" t="s">
        <v>8318</v>
      </c>
      <c r="Q2189" t="s">
        <v>8347</v>
      </c>
      <c r="R2189" s="13">
        <f t="shared" si="137"/>
        <v>41799.524259259262</v>
      </c>
      <c r="S2189" s="13">
        <f t="shared" si="138"/>
        <v>41829.524259259262</v>
      </c>
      <c r="T2189">
        <f t="shared" si="139"/>
        <v>2014</v>
      </c>
    </row>
    <row r="2190" spans="1:20" ht="28.8" x14ac:dyDescent="0.3">
      <c r="A2190">
        <v>1576</v>
      </c>
      <c r="B2190" s="3" t="s">
        <v>1577</v>
      </c>
      <c r="C2190" s="3" t="s">
        <v>5686</v>
      </c>
      <c r="D2190" s="6">
        <v>5000</v>
      </c>
      <c r="E2190" s="8">
        <v>650</v>
      </c>
      <c r="F2190" s="9">
        <f t="shared" si="136"/>
        <v>13</v>
      </c>
      <c r="G2190" t="s">
        <v>8219</v>
      </c>
      <c r="H2190" t="s">
        <v>8223</v>
      </c>
      <c r="I2190" t="s">
        <v>8245</v>
      </c>
      <c r="J2190">
        <v>1435698368</v>
      </c>
      <c r="K2190">
        <v>1431810368</v>
      </c>
      <c r="L2190" t="b">
        <v>0</v>
      </c>
      <c r="M2190">
        <v>10</v>
      </c>
      <c r="N2190" t="b">
        <v>0</v>
      </c>
      <c r="O2190" t="s">
        <v>8288</v>
      </c>
      <c r="P2190" t="s">
        <v>8318</v>
      </c>
      <c r="Q2190" t="s">
        <v>8347</v>
      </c>
      <c r="R2190" s="13">
        <f t="shared" si="137"/>
        <v>42140.879259259258</v>
      </c>
      <c r="S2190" s="13">
        <f t="shared" si="138"/>
        <v>42185.879259259258</v>
      </c>
      <c r="T2190">
        <f t="shared" si="139"/>
        <v>2015</v>
      </c>
    </row>
    <row r="2191" spans="1:20" ht="43.2" x14ac:dyDescent="0.3">
      <c r="A2191">
        <v>1577</v>
      </c>
      <c r="B2191" s="3" t="s">
        <v>1578</v>
      </c>
      <c r="C2191" s="3" t="s">
        <v>5687</v>
      </c>
      <c r="D2191" s="6">
        <v>10000</v>
      </c>
      <c r="E2191" s="8">
        <v>55</v>
      </c>
      <c r="F2191" s="9">
        <f t="shared" si="136"/>
        <v>1</v>
      </c>
      <c r="G2191" t="s">
        <v>8219</v>
      </c>
      <c r="H2191" t="s">
        <v>8223</v>
      </c>
      <c r="I2191" t="s">
        <v>8245</v>
      </c>
      <c r="J2191">
        <v>1343161248</v>
      </c>
      <c r="K2191">
        <v>1337977248</v>
      </c>
      <c r="L2191" t="b">
        <v>0</v>
      </c>
      <c r="M2191">
        <v>2</v>
      </c>
      <c r="N2191" t="b">
        <v>0</v>
      </c>
      <c r="O2191" t="s">
        <v>8288</v>
      </c>
      <c r="P2191" t="s">
        <v>8318</v>
      </c>
      <c r="Q2191" t="s">
        <v>8347</v>
      </c>
      <c r="R2191" s="13">
        <f t="shared" si="137"/>
        <v>41054.847777777781</v>
      </c>
      <c r="S2191" s="13">
        <f t="shared" si="138"/>
        <v>41114.847777777781</v>
      </c>
      <c r="T2191">
        <f t="shared" si="139"/>
        <v>2012</v>
      </c>
    </row>
    <row r="2192" spans="1:20" ht="57.6" x14ac:dyDescent="0.3">
      <c r="A2192">
        <v>1578</v>
      </c>
      <c r="B2192" s="3" t="s">
        <v>1579</v>
      </c>
      <c r="C2192" s="3" t="s">
        <v>5688</v>
      </c>
      <c r="D2192" s="6">
        <v>1897</v>
      </c>
      <c r="E2192" s="8">
        <v>205</v>
      </c>
      <c r="F2192" s="9">
        <f t="shared" si="136"/>
        <v>11</v>
      </c>
      <c r="G2192" t="s">
        <v>8219</v>
      </c>
      <c r="H2192" t="s">
        <v>8223</v>
      </c>
      <c r="I2192" t="s">
        <v>8245</v>
      </c>
      <c r="J2192">
        <v>1283392800</v>
      </c>
      <c r="K2192">
        <v>1281317691</v>
      </c>
      <c r="L2192" t="b">
        <v>0</v>
      </c>
      <c r="M2192">
        <v>4</v>
      </c>
      <c r="N2192" t="b">
        <v>0</v>
      </c>
      <c r="O2192" t="s">
        <v>8288</v>
      </c>
      <c r="P2192" t="s">
        <v>8318</v>
      </c>
      <c r="Q2192" t="s">
        <v>8347</v>
      </c>
      <c r="R2192" s="13">
        <f t="shared" si="137"/>
        <v>40399.065868055557</v>
      </c>
      <c r="S2192" s="13">
        <f t="shared" si="138"/>
        <v>40423.083333333336</v>
      </c>
      <c r="T2192">
        <f t="shared" si="139"/>
        <v>2010</v>
      </c>
    </row>
    <row r="2193" spans="1:20" ht="28.8" x14ac:dyDescent="0.3">
      <c r="A2193">
        <v>1579</v>
      </c>
      <c r="B2193" s="3" t="s">
        <v>1580</v>
      </c>
      <c r="C2193" s="3" t="s">
        <v>5689</v>
      </c>
      <c r="D2193" s="6">
        <v>3333</v>
      </c>
      <c r="E2193" s="8">
        <v>28</v>
      </c>
      <c r="F2193" s="9">
        <f t="shared" si="136"/>
        <v>1</v>
      </c>
      <c r="G2193" t="s">
        <v>8219</v>
      </c>
      <c r="H2193" t="s">
        <v>8223</v>
      </c>
      <c r="I2193" t="s">
        <v>8245</v>
      </c>
      <c r="J2193">
        <v>1377734091</v>
      </c>
      <c r="K2193">
        <v>1374882891</v>
      </c>
      <c r="L2193" t="b">
        <v>0</v>
      </c>
      <c r="M2193">
        <v>2</v>
      </c>
      <c r="N2193" t="b">
        <v>0</v>
      </c>
      <c r="O2193" t="s">
        <v>8288</v>
      </c>
      <c r="P2193" t="s">
        <v>8318</v>
      </c>
      <c r="Q2193" t="s">
        <v>8347</v>
      </c>
      <c r="R2193" s="13">
        <f t="shared" si="137"/>
        <v>41481.996423611112</v>
      </c>
      <c r="S2193" s="13">
        <f t="shared" si="138"/>
        <v>41514.996423611112</v>
      </c>
      <c r="T2193">
        <f t="shared" si="139"/>
        <v>2013</v>
      </c>
    </row>
    <row r="2194" spans="1:20" ht="43.2" x14ac:dyDescent="0.3">
      <c r="A2194">
        <v>1580</v>
      </c>
      <c r="B2194" s="3" t="s">
        <v>1581</v>
      </c>
      <c r="C2194" s="3" t="s">
        <v>5690</v>
      </c>
      <c r="D2194" s="6">
        <v>1750</v>
      </c>
      <c r="E2194" s="8">
        <v>0</v>
      </c>
      <c r="F2194" s="9">
        <f t="shared" si="136"/>
        <v>0</v>
      </c>
      <c r="G2194" t="s">
        <v>8219</v>
      </c>
      <c r="H2194" t="s">
        <v>8223</v>
      </c>
      <c r="I2194" t="s">
        <v>8245</v>
      </c>
      <c r="J2194">
        <v>1337562726</v>
      </c>
      <c r="K2194">
        <v>1332378726</v>
      </c>
      <c r="L2194" t="b">
        <v>0</v>
      </c>
      <c r="M2194">
        <v>0</v>
      </c>
      <c r="N2194" t="b">
        <v>0</v>
      </c>
      <c r="O2194" t="s">
        <v>8288</v>
      </c>
      <c r="P2194" t="s">
        <v>8318</v>
      </c>
      <c r="Q2194" t="s">
        <v>8347</v>
      </c>
      <c r="R2194" s="13">
        <f t="shared" si="137"/>
        <v>40990.050069444449</v>
      </c>
      <c r="S2194" s="13">
        <f t="shared" si="138"/>
        <v>41050.050069444449</v>
      </c>
      <c r="T2194">
        <f t="shared" si="139"/>
        <v>2012</v>
      </c>
    </row>
    <row r="2195" spans="1:20" ht="43.2" x14ac:dyDescent="0.3">
      <c r="A2195">
        <v>2341</v>
      </c>
      <c r="B2195" s="3" t="s">
        <v>2342</v>
      </c>
      <c r="C2195" s="3" t="s">
        <v>6451</v>
      </c>
      <c r="D2195" s="6">
        <v>5000</v>
      </c>
      <c r="E2195" s="8">
        <v>0</v>
      </c>
      <c r="F2195" s="9">
        <f t="shared" si="136"/>
        <v>0</v>
      </c>
      <c r="G2195" t="s">
        <v>8219</v>
      </c>
      <c r="H2195" t="s">
        <v>8223</v>
      </c>
      <c r="I2195" t="s">
        <v>8245</v>
      </c>
      <c r="J2195">
        <v>1436729504</v>
      </c>
      <c r="K2195">
        <v>1434137504</v>
      </c>
      <c r="L2195" t="b">
        <v>0</v>
      </c>
      <c r="M2195">
        <v>0</v>
      </c>
      <c r="N2195" t="b">
        <v>0</v>
      </c>
      <c r="O2195" t="s">
        <v>8270</v>
      </c>
      <c r="P2195" t="s">
        <v>8315</v>
      </c>
      <c r="Q2195" t="s">
        <v>8347</v>
      </c>
      <c r="R2195" s="13">
        <f t="shared" si="137"/>
        <v>42167.813703703709</v>
      </c>
      <c r="S2195" s="13">
        <f t="shared" si="138"/>
        <v>42197.813703703709</v>
      </c>
      <c r="T2195">
        <f t="shared" si="139"/>
        <v>2015</v>
      </c>
    </row>
    <row r="2196" spans="1:20" ht="43.2" x14ac:dyDescent="0.3">
      <c r="A2196">
        <v>2342</v>
      </c>
      <c r="B2196" s="3" t="s">
        <v>2343</v>
      </c>
      <c r="C2196" s="3" t="s">
        <v>6452</v>
      </c>
      <c r="D2196" s="6">
        <v>5500</v>
      </c>
      <c r="E2196" s="8">
        <v>0</v>
      </c>
      <c r="F2196" s="9">
        <f t="shared" si="136"/>
        <v>0</v>
      </c>
      <c r="G2196" t="s">
        <v>8219</v>
      </c>
      <c r="H2196" t="s">
        <v>8223</v>
      </c>
      <c r="I2196" t="s">
        <v>8245</v>
      </c>
      <c r="J2196">
        <v>1412571600</v>
      </c>
      <c r="K2196">
        <v>1410799870</v>
      </c>
      <c r="L2196" t="b">
        <v>0</v>
      </c>
      <c r="M2196">
        <v>0</v>
      </c>
      <c r="N2196" t="b">
        <v>0</v>
      </c>
      <c r="O2196" t="s">
        <v>8270</v>
      </c>
      <c r="P2196" t="s">
        <v>8315</v>
      </c>
      <c r="Q2196" t="s">
        <v>8347</v>
      </c>
      <c r="R2196" s="13">
        <f t="shared" si="137"/>
        <v>41897.702199074076</v>
      </c>
      <c r="S2196" s="13">
        <f t="shared" si="138"/>
        <v>41918.208333333336</v>
      </c>
      <c r="T2196">
        <f t="shared" si="139"/>
        <v>2014</v>
      </c>
    </row>
    <row r="2197" spans="1:20" ht="43.2" x14ac:dyDescent="0.3">
      <c r="A2197">
        <v>2343</v>
      </c>
      <c r="B2197" s="3" t="s">
        <v>2344</v>
      </c>
      <c r="C2197" s="3" t="s">
        <v>6453</v>
      </c>
      <c r="D2197" s="6">
        <v>10000</v>
      </c>
      <c r="E2197" s="8">
        <v>300</v>
      </c>
      <c r="F2197" s="9">
        <f t="shared" si="136"/>
        <v>3</v>
      </c>
      <c r="G2197" t="s">
        <v>8219</v>
      </c>
      <c r="H2197" t="s">
        <v>8223</v>
      </c>
      <c r="I2197" t="s">
        <v>8245</v>
      </c>
      <c r="J2197">
        <v>1452282420</v>
      </c>
      <c r="K2197">
        <v>1447962505</v>
      </c>
      <c r="L2197" t="b">
        <v>0</v>
      </c>
      <c r="M2197">
        <v>1</v>
      </c>
      <c r="N2197" t="b">
        <v>0</v>
      </c>
      <c r="O2197" t="s">
        <v>8270</v>
      </c>
      <c r="P2197" t="s">
        <v>8315</v>
      </c>
      <c r="Q2197" t="s">
        <v>8347</v>
      </c>
      <c r="R2197" s="13">
        <f t="shared" si="137"/>
        <v>42327.825289351851</v>
      </c>
      <c r="S2197" s="13">
        <f t="shared" si="138"/>
        <v>42377.82430555555</v>
      </c>
      <c r="T2197">
        <f t="shared" si="139"/>
        <v>2015</v>
      </c>
    </row>
    <row r="2198" spans="1:20" ht="43.2" x14ac:dyDescent="0.3">
      <c r="A2198">
        <v>2345</v>
      </c>
      <c r="B2198" s="3" t="s">
        <v>2346</v>
      </c>
      <c r="C2198" s="3" t="s">
        <v>6455</v>
      </c>
      <c r="D2198" s="6">
        <v>3000</v>
      </c>
      <c r="E2198" s="8">
        <v>0</v>
      </c>
      <c r="F2198" s="9">
        <f t="shared" si="136"/>
        <v>0</v>
      </c>
      <c r="G2198" t="s">
        <v>8219</v>
      </c>
      <c r="H2198" t="s">
        <v>8223</v>
      </c>
      <c r="I2198" t="s">
        <v>8245</v>
      </c>
      <c r="J2198">
        <v>1427845140</v>
      </c>
      <c r="K2198">
        <v>1424822556</v>
      </c>
      <c r="L2198" t="b">
        <v>0</v>
      </c>
      <c r="M2198">
        <v>0</v>
      </c>
      <c r="N2198" t="b">
        <v>0</v>
      </c>
      <c r="O2198" t="s">
        <v>8270</v>
      </c>
      <c r="P2198" t="s">
        <v>8315</v>
      </c>
      <c r="Q2198" t="s">
        <v>8347</v>
      </c>
      <c r="R2198" s="13">
        <f t="shared" si="137"/>
        <v>42060.001805555556</v>
      </c>
      <c r="S2198" s="13">
        <f t="shared" si="138"/>
        <v>42094.985416666663</v>
      </c>
      <c r="T2198">
        <f t="shared" si="139"/>
        <v>2015</v>
      </c>
    </row>
    <row r="2199" spans="1:20" ht="43.2" x14ac:dyDescent="0.3">
      <c r="A2199">
        <v>2346</v>
      </c>
      <c r="B2199" s="3" t="s">
        <v>2347</v>
      </c>
      <c r="C2199" s="3" t="s">
        <v>6456</v>
      </c>
      <c r="D2199" s="6">
        <v>60000</v>
      </c>
      <c r="E2199" s="8">
        <v>39</v>
      </c>
      <c r="F2199" s="9">
        <f t="shared" si="136"/>
        <v>0</v>
      </c>
      <c r="G2199" t="s">
        <v>8219</v>
      </c>
      <c r="H2199" t="s">
        <v>8223</v>
      </c>
      <c r="I2199" t="s">
        <v>8245</v>
      </c>
      <c r="J2199">
        <v>1476731431</v>
      </c>
      <c r="K2199">
        <v>1472843431</v>
      </c>
      <c r="L2199" t="b">
        <v>0</v>
      </c>
      <c r="M2199">
        <v>3</v>
      </c>
      <c r="N2199" t="b">
        <v>0</v>
      </c>
      <c r="O2199" t="s">
        <v>8270</v>
      </c>
      <c r="P2199" t="s">
        <v>8315</v>
      </c>
      <c r="Q2199" t="s">
        <v>8347</v>
      </c>
      <c r="R2199" s="13">
        <f t="shared" si="137"/>
        <v>42615.79896990741</v>
      </c>
      <c r="S2199" s="13">
        <f t="shared" si="138"/>
        <v>42660.79896990741</v>
      </c>
      <c r="T2199">
        <f t="shared" si="139"/>
        <v>2016</v>
      </c>
    </row>
    <row r="2200" spans="1:20" ht="43.2" x14ac:dyDescent="0.3">
      <c r="A2200">
        <v>2347</v>
      </c>
      <c r="B2200" s="3" t="s">
        <v>2348</v>
      </c>
      <c r="C2200" s="3" t="s">
        <v>6457</v>
      </c>
      <c r="D2200" s="6">
        <v>1000</v>
      </c>
      <c r="E2200" s="8">
        <v>15</v>
      </c>
      <c r="F2200" s="9">
        <f t="shared" si="136"/>
        <v>2</v>
      </c>
      <c r="G2200" t="s">
        <v>8219</v>
      </c>
      <c r="H2200" t="s">
        <v>8223</v>
      </c>
      <c r="I2200" t="s">
        <v>8245</v>
      </c>
      <c r="J2200">
        <v>1472135676</v>
      </c>
      <c r="K2200">
        <v>1469543676</v>
      </c>
      <c r="L2200" t="b">
        <v>0</v>
      </c>
      <c r="M2200">
        <v>1</v>
      </c>
      <c r="N2200" t="b">
        <v>0</v>
      </c>
      <c r="O2200" t="s">
        <v>8270</v>
      </c>
      <c r="P2200" t="s">
        <v>8315</v>
      </c>
      <c r="Q2200" t="s">
        <v>8347</v>
      </c>
      <c r="R2200" s="13">
        <f t="shared" si="137"/>
        <v>42577.607361111113</v>
      </c>
      <c r="S2200" s="13">
        <f t="shared" si="138"/>
        <v>42607.607361111113</v>
      </c>
      <c r="T2200">
        <f t="shared" si="139"/>
        <v>2016</v>
      </c>
    </row>
    <row r="2201" spans="1:20" ht="43.2" x14ac:dyDescent="0.3">
      <c r="A2201">
        <v>2348</v>
      </c>
      <c r="B2201" s="3" t="s">
        <v>2349</v>
      </c>
      <c r="C2201" s="3" t="s">
        <v>6458</v>
      </c>
      <c r="D2201" s="6">
        <v>70000</v>
      </c>
      <c r="E2201" s="8">
        <v>270</v>
      </c>
      <c r="F2201" s="9">
        <f t="shared" si="136"/>
        <v>0</v>
      </c>
      <c r="G2201" t="s">
        <v>8219</v>
      </c>
      <c r="H2201" t="s">
        <v>8223</v>
      </c>
      <c r="I2201" t="s">
        <v>8245</v>
      </c>
      <c r="J2201">
        <v>1456006938</v>
      </c>
      <c r="K2201">
        <v>1450822938</v>
      </c>
      <c r="L2201" t="b">
        <v>0</v>
      </c>
      <c r="M2201">
        <v>5</v>
      </c>
      <c r="N2201" t="b">
        <v>0</v>
      </c>
      <c r="O2201" t="s">
        <v>8270</v>
      </c>
      <c r="P2201" t="s">
        <v>8315</v>
      </c>
      <c r="Q2201" t="s">
        <v>8347</v>
      </c>
      <c r="R2201" s="13">
        <f t="shared" si="137"/>
        <v>42360.932152777779</v>
      </c>
      <c r="S2201" s="13">
        <f t="shared" si="138"/>
        <v>42420.932152777779</v>
      </c>
      <c r="T2201">
        <f t="shared" si="139"/>
        <v>2015</v>
      </c>
    </row>
    <row r="2202" spans="1:20" ht="43.2" x14ac:dyDescent="0.3">
      <c r="A2202">
        <v>2352</v>
      </c>
      <c r="B2202" s="3" t="s">
        <v>2353</v>
      </c>
      <c r="C2202" s="3" t="s">
        <v>6462</v>
      </c>
      <c r="D2202" s="6">
        <v>2000</v>
      </c>
      <c r="E2202" s="8">
        <v>0</v>
      </c>
      <c r="F2202" s="9">
        <f t="shared" si="136"/>
        <v>0</v>
      </c>
      <c r="G2202" t="s">
        <v>8219</v>
      </c>
      <c r="H2202" t="s">
        <v>8223</v>
      </c>
      <c r="I2202" t="s">
        <v>8245</v>
      </c>
      <c r="J2202">
        <v>1433603552</v>
      </c>
      <c r="K2202">
        <v>1428419552</v>
      </c>
      <c r="L2202" t="b">
        <v>0</v>
      </c>
      <c r="M2202">
        <v>0</v>
      </c>
      <c r="N2202" t="b">
        <v>0</v>
      </c>
      <c r="O2202" t="s">
        <v>8270</v>
      </c>
      <c r="P2202" t="s">
        <v>8315</v>
      </c>
      <c r="Q2202" t="s">
        <v>8347</v>
      </c>
      <c r="R2202" s="13">
        <f t="shared" si="137"/>
        <v>42101.633703703701</v>
      </c>
      <c r="S2202" s="13">
        <f t="shared" si="138"/>
        <v>42161.633703703701</v>
      </c>
      <c r="T2202">
        <f t="shared" si="139"/>
        <v>2015</v>
      </c>
    </row>
    <row r="2203" spans="1:20" ht="43.2" x14ac:dyDescent="0.3">
      <c r="A2203">
        <v>2353</v>
      </c>
      <c r="B2203" s="3" t="s">
        <v>2354</v>
      </c>
      <c r="C2203" s="3" t="s">
        <v>6463</v>
      </c>
      <c r="D2203" s="6">
        <v>1000</v>
      </c>
      <c r="E2203" s="8">
        <v>0</v>
      </c>
      <c r="F2203" s="9">
        <f t="shared" si="136"/>
        <v>0</v>
      </c>
      <c r="G2203" t="s">
        <v>8219</v>
      </c>
      <c r="H2203" t="s">
        <v>8223</v>
      </c>
      <c r="I2203" t="s">
        <v>8245</v>
      </c>
      <c r="J2203">
        <v>1429632822</v>
      </c>
      <c r="K2203">
        <v>1428596022</v>
      </c>
      <c r="L2203" t="b">
        <v>0</v>
      </c>
      <c r="M2203">
        <v>0</v>
      </c>
      <c r="N2203" t="b">
        <v>0</v>
      </c>
      <c r="O2203" t="s">
        <v>8270</v>
      </c>
      <c r="P2203" t="s">
        <v>8315</v>
      </c>
      <c r="Q2203" t="s">
        <v>8326</v>
      </c>
      <c r="R2203" s="13">
        <f t="shared" si="137"/>
        <v>42103.676180555558</v>
      </c>
      <c r="S2203" s="13">
        <f t="shared" si="138"/>
        <v>42115.676180555558</v>
      </c>
      <c r="T2203">
        <f t="shared" si="139"/>
        <v>2015</v>
      </c>
    </row>
    <row r="2204" spans="1:20" ht="43.2" x14ac:dyDescent="0.3">
      <c r="A2204">
        <v>2354</v>
      </c>
      <c r="B2204" s="3" t="s">
        <v>2355</v>
      </c>
      <c r="C2204" s="3" t="s">
        <v>6464</v>
      </c>
      <c r="D2204" s="6">
        <v>35000</v>
      </c>
      <c r="E2204" s="8">
        <v>25</v>
      </c>
      <c r="F2204" s="9">
        <f t="shared" si="136"/>
        <v>0</v>
      </c>
      <c r="G2204" t="s">
        <v>8219</v>
      </c>
      <c r="H2204" t="s">
        <v>8223</v>
      </c>
      <c r="I2204" t="s">
        <v>8245</v>
      </c>
      <c r="J2204">
        <v>1420910460</v>
      </c>
      <c r="K2204">
        <v>1415726460</v>
      </c>
      <c r="L2204" t="b">
        <v>0</v>
      </c>
      <c r="M2204">
        <v>1</v>
      </c>
      <c r="N2204" t="b">
        <v>0</v>
      </c>
      <c r="O2204" t="s">
        <v>8270</v>
      </c>
      <c r="P2204" t="s">
        <v>8315</v>
      </c>
      <c r="Q2204" t="s">
        <v>8326</v>
      </c>
      <c r="R2204" s="13">
        <f t="shared" si="137"/>
        <v>41954.722916666666</v>
      </c>
      <c r="S2204" s="13">
        <f t="shared" si="138"/>
        <v>42014.722916666666</v>
      </c>
      <c r="T2204">
        <f t="shared" si="139"/>
        <v>2014</v>
      </c>
    </row>
    <row r="2205" spans="1:20" ht="43.2" x14ac:dyDescent="0.3">
      <c r="A2205">
        <v>2359</v>
      </c>
      <c r="B2205" s="3" t="s">
        <v>2360</v>
      </c>
      <c r="C2205" s="3" t="s">
        <v>6469</v>
      </c>
      <c r="D2205" s="6">
        <v>7500</v>
      </c>
      <c r="E2205" s="8">
        <v>1101</v>
      </c>
      <c r="F2205" s="9">
        <f t="shared" si="136"/>
        <v>15</v>
      </c>
      <c r="G2205" t="s">
        <v>8219</v>
      </c>
      <c r="H2205" t="s">
        <v>8223</v>
      </c>
      <c r="I2205" t="s">
        <v>8245</v>
      </c>
      <c r="J2205">
        <v>1438616124</v>
      </c>
      <c r="K2205">
        <v>1433432124</v>
      </c>
      <c r="L2205" t="b">
        <v>0</v>
      </c>
      <c r="M2205">
        <v>3</v>
      </c>
      <c r="N2205" t="b">
        <v>0</v>
      </c>
      <c r="O2205" t="s">
        <v>8270</v>
      </c>
      <c r="P2205" t="s">
        <v>8315</v>
      </c>
      <c r="Q2205" t="s">
        <v>8326</v>
      </c>
      <c r="R2205" s="13">
        <f t="shared" si="137"/>
        <v>42159.649583333332</v>
      </c>
      <c r="S2205" s="13">
        <f t="shared" si="138"/>
        <v>42219.649583333332</v>
      </c>
      <c r="T2205">
        <f t="shared" si="139"/>
        <v>2015</v>
      </c>
    </row>
    <row r="2206" spans="1:20" ht="43.2" x14ac:dyDescent="0.3">
      <c r="A2206">
        <v>2362</v>
      </c>
      <c r="B2206" s="3" t="s">
        <v>2363</v>
      </c>
      <c r="C2206" s="3" t="s">
        <v>6472</v>
      </c>
      <c r="D2206" s="6">
        <v>420</v>
      </c>
      <c r="E2206" s="8">
        <v>120</v>
      </c>
      <c r="F2206" s="9">
        <f t="shared" si="136"/>
        <v>29</v>
      </c>
      <c r="G2206" t="s">
        <v>8219</v>
      </c>
      <c r="H2206" t="s">
        <v>8223</v>
      </c>
      <c r="I2206" t="s">
        <v>8245</v>
      </c>
      <c r="J2206">
        <v>1418315470</v>
      </c>
      <c r="K2206">
        <v>1415723470</v>
      </c>
      <c r="L2206" t="b">
        <v>0</v>
      </c>
      <c r="M2206">
        <v>2</v>
      </c>
      <c r="N2206" t="b">
        <v>0</v>
      </c>
      <c r="O2206" t="s">
        <v>8270</v>
      </c>
      <c r="P2206" t="s">
        <v>8315</v>
      </c>
      <c r="Q2206" t="s">
        <v>8326</v>
      </c>
      <c r="R2206" s="13">
        <f t="shared" si="137"/>
        <v>41954.688310185185</v>
      </c>
      <c r="S2206" s="13">
        <f t="shared" si="138"/>
        <v>41984.688310185185</v>
      </c>
      <c r="T2206">
        <f t="shared" si="139"/>
        <v>2014</v>
      </c>
    </row>
    <row r="2207" spans="1:20" ht="43.2" x14ac:dyDescent="0.3">
      <c r="A2207">
        <v>2363</v>
      </c>
      <c r="B2207" s="3" t="s">
        <v>2364</v>
      </c>
      <c r="C2207" s="3" t="s">
        <v>6473</v>
      </c>
      <c r="D2207" s="6">
        <v>175000</v>
      </c>
      <c r="E2207" s="8">
        <v>0</v>
      </c>
      <c r="F2207" s="9">
        <f t="shared" si="136"/>
        <v>0</v>
      </c>
      <c r="G2207" t="s">
        <v>8219</v>
      </c>
      <c r="H2207" t="s">
        <v>8223</v>
      </c>
      <c r="I2207" t="s">
        <v>8245</v>
      </c>
      <c r="J2207">
        <v>1451348200</v>
      </c>
      <c r="K2207">
        <v>1447460200</v>
      </c>
      <c r="L2207" t="b">
        <v>0</v>
      </c>
      <c r="M2207">
        <v>0</v>
      </c>
      <c r="N2207" t="b">
        <v>0</v>
      </c>
      <c r="O2207" t="s">
        <v>8270</v>
      </c>
      <c r="P2207" t="s">
        <v>8315</v>
      </c>
      <c r="Q2207" t="s">
        <v>8326</v>
      </c>
      <c r="R2207" s="13">
        <f t="shared" si="137"/>
        <v>42322.011574074073</v>
      </c>
      <c r="S2207" s="13">
        <f t="shared" si="138"/>
        <v>42367.011574074073</v>
      </c>
      <c r="T2207">
        <f t="shared" si="139"/>
        <v>2015</v>
      </c>
    </row>
    <row r="2208" spans="1:20" ht="28.8" x14ac:dyDescent="0.3">
      <c r="A2208">
        <v>2364</v>
      </c>
      <c r="B2208" s="3" t="s">
        <v>2365</v>
      </c>
      <c r="C2208" s="3" t="s">
        <v>6474</v>
      </c>
      <c r="D2208" s="6">
        <v>128</v>
      </c>
      <c r="E2208" s="8">
        <v>0</v>
      </c>
      <c r="F2208" s="9">
        <f t="shared" si="136"/>
        <v>0</v>
      </c>
      <c r="G2208" t="s">
        <v>8219</v>
      </c>
      <c r="H2208" t="s">
        <v>8223</v>
      </c>
      <c r="I2208" t="s">
        <v>8245</v>
      </c>
      <c r="J2208">
        <v>1445898356</v>
      </c>
      <c r="K2208">
        <v>1441146356</v>
      </c>
      <c r="L2208" t="b">
        <v>0</v>
      </c>
      <c r="M2208">
        <v>0</v>
      </c>
      <c r="N2208" t="b">
        <v>0</v>
      </c>
      <c r="O2208" t="s">
        <v>8270</v>
      </c>
      <c r="P2208" t="s">
        <v>8315</v>
      </c>
      <c r="Q2208" t="s">
        <v>8326</v>
      </c>
      <c r="R2208" s="13">
        <f t="shared" si="137"/>
        <v>42248.934675925921</v>
      </c>
      <c r="S2208" s="13">
        <f t="shared" si="138"/>
        <v>42303.934675925921</v>
      </c>
      <c r="T2208">
        <f t="shared" si="139"/>
        <v>2015</v>
      </c>
    </row>
    <row r="2209" spans="1:20" ht="43.2" x14ac:dyDescent="0.3">
      <c r="A2209">
        <v>2367</v>
      </c>
      <c r="B2209" s="3" t="s">
        <v>2368</v>
      </c>
      <c r="C2209" s="3" t="s">
        <v>6477</v>
      </c>
      <c r="D2209" s="6">
        <v>50000</v>
      </c>
      <c r="E2209" s="8">
        <v>670</v>
      </c>
      <c r="F2209" s="9">
        <f t="shared" si="136"/>
        <v>1</v>
      </c>
      <c r="G2209" t="s">
        <v>8219</v>
      </c>
      <c r="H2209" t="s">
        <v>8223</v>
      </c>
      <c r="I2209" t="s">
        <v>8245</v>
      </c>
      <c r="J2209">
        <v>1461622616</v>
      </c>
      <c r="K2209">
        <v>1456442216</v>
      </c>
      <c r="L2209" t="b">
        <v>0</v>
      </c>
      <c r="M2209">
        <v>14</v>
      </c>
      <c r="N2209" t="b">
        <v>0</v>
      </c>
      <c r="O2209" t="s">
        <v>8270</v>
      </c>
      <c r="P2209" t="s">
        <v>8315</v>
      </c>
      <c r="Q2209" t="s">
        <v>8326</v>
      </c>
      <c r="R2209" s="13">
        <f t="shared" si="137"/>
        <v>42425.970092592594</v>
      </c>
      <c r="S2209" s="13">
        <f t="shared" si="138"/>
        <v>42485.928425925929</v>
      </c>
      <c r="T2209">
        <f t="shared" si="139"/>
        <v>2016</v>
      </c>
    </row>
    <row r="2210" spans="1:20" ht="43.2" x14ac:dyDescent="0.3">
      <c r="A2210">
        <v>2368</v>
      </c>
      <c r="B2210" s="3" t="s">
        <v>2369</v>
      </c>
      <c r="C2210" s="3" t="s">
        <v>6478</v>
      </c>
      <c r="D2210" s="6">
        <v>40000</v>
      </c>
      <c r="E2210" s="8">
        <v>100</v>
      </c>
      <c r="F2210" s="9">
        <f t="shared" si="136"/>
        <v>0</v>
      </c>
      <c r="G2210" t="s">
        <v>8219</v>
      </c>
      <c r="H2210" t="s">
        <v>8223</v>
      </c>
      <c r="I2210" t="s">
        <v>8245</v>
      </c>
      <c r="J2210">
        <v>1429028365</v>
      </c>
      <c r="K2210">
        <v>1425143965</v>
      </c>
      <c r="L2210" t="b">
        <v>0</v>
      </c>
      <c r="M2210">
        <v>2</v>
      </c>
      <c r="N2210" t="b">
        <v>0</v>
      </c>
      <c r="O2210" t="s">
        <v>8270</v>
      </c>
      <c r="P2210" t="s">
        <v>8315</v>
      </c>
      <c r="Q2210" t="s">
        <v>8326</v>
      </c>
      <c r="R2210" s="13">
        <f t="shared" si="137"/>
        <v>42063.721817129626</v>
      </c>
      <c r="S2210" s="13">
        <f t="shared" si="138"/>
        <v>42108.680150462969</v>
      </c>
      <c r="T2210">
        <f t="shared" si="139"/>
        <v>2015</v>
      </c>
    </row>
    <row r="2211" spans="1:20" ht="43.2" x14ac:dyDescent="0.3">
      <c r="A2211">
        <v>2369</v>
      </c>
      <c r="B2211" s="3" t="s">
        <v>2370</v>
      </c>
      <c r="C2211" s="3" t="s">
        <v>6479</v>
      </c>
      <c r="D2211" s="6">
        <v>25000</v>
      </c>
      <c r="E2211" s="8">
        <v>0</v>
      </c>
      <c r="F2211" s="9">
        <f t="shared" si="136"/>
        <v>0</v>
      </c>
      <c r="G2211" t="s">
        <v>8219</v>
      </c>
      <c r="H2211" t="s">
        <v>8223</v>
      </c>
      <c r="I2211" t="s">
        <v>8245</v>
      </c>
      <c r="J2211">
        <v>1455132611</v>
      </c>
      <c r="K2211">
        <v>1452540611</v>
      </c>
      <c r="L2211" t="b">
        <v>0</v>
      </c>
      <c r="M2211">
        <v>0</v>
      </c>
      <c r="N2211" t="b">
        <v>0</v>
      </c>
      <c r="O2211" t="s">
        <v>8270</v>
      </c>
      <c r="P2211" t="s">
        <v>8315</v>
      </c>
      <c r="Q2211" t="s">
        <v>8326</v>
      </c>
      <c r="R2211" s="13">
        <f t="shared" si="137"/>
        <v>42380.812627314815</v>
      </c>
      <c r="S2211" s="13">
        <f t="shared" si="138"/>
        <v>42410.812627314815</v>
      </c>
      <c r="T2211">
        <f t="shared" si="139"/>
        <v>2016</v>
      </c>
    </row>
    <row r="2212" spans="1:20" ht="43.2" x14ac:dyDescent="0.3">
      <c r="A2212">
        <v>2370</v>
      </c>
      <c r="B2212" s="3" t="s">
        <v>2371</v>
      </c>
      <c r="C2212" s="3" t="s">
        <v>6480</v>
      </c>
      <c r="D2212" s="6">
        <v>25000</v>
      </c>
      <c r="E2212" s="8">
        <v>82</v>
      </c>
      <c r="F2212" s="9">
        <f t="shared" si="136"/>
        <v>0</v>
      </c>
      <c r="G2212" t="s">
        <v>8219</v>
      </c>
      <c r="H2212" t="s">
        <v>8223</v>
      </c>
      <c r="I2212" t="s">
        <v>8245</v>
      </c>
      <c r="J2212">
        <v>1418877141</v>
      </c>
      <c r="K2212">
        <v>1416285141</v>
      </c>
      <c r="L2212" t="b">
        <v>0</v>
      </c>
      <c r="M2212">
        <v>4</v>
      </c>
      <c r="N2212" t="b">
        <v>0</v>
      </c>
      <c r="O2212" t="s">
        <v>8270</v>
      </c>
      <c r="P2212" t="s">
        <v>8315</v>
      </c>
      <c r="Q2212" t="s">
        <v>8326</v>
      </c>
      <c r="R2212" s="13">
        <f t="shared" si="137"/>
        <v>41961.18913194444</v>
      </c>
      <c r="S2212" s="13">
        <f t="shared" si="138"/>
        <v>41991.18913194444</v>
      </c>
      <c r="T2212">
        <f t="shared" si="139"/>
        <v>2014</v>
      </c>
    </row>
    <row r="2213" spans="1:20" ht="43.2" x14ac:dyDescent="0.3">
      <c r="A2213">
        <v>2371</v>
      </c>
      <c r="B2213" s="3" t="s">
        <v>2372</v>
      </c>
      <c r="C2213" s="3" t="s">
        <v>6481</v>
      </c>
      <c r="D2213" s="6">
        <v>2000</v>
      </c>
      <c r="E2213" s="8">
        <v>0</v>
      </c>
      <c r="F2213" s="9">
        <f t="shared" si="136"/>
        <v>0</v>
      </c>
      <c r="G2213" t="s">
        <v>8219</v>
      </c>
      <c r="H2213" t="s">
        <v>8223</v>
      </c>
      <c r="I2213" t="s">
        <v>8245</v>
      </c>
      <c r="J2213">
        <v>1435257596</v>
      </c>
      <c r="K2213">
        <v>1432665596</v>
      </c>
      <c r="L2213" t="b">
        <v>0</v>
      </c>
      <c r="M2213">
        <v>0</v>
      </c>
      <c r="N2213" t="b">
        <v>0</v>
      </c>
      <c r="O2213" t="s">
        <v>8270</v>
      </c>
      <c r="P2213" t="s">
        <v>8315</v>
      </c>
      <c r="Q2213" t="s">
        <v>8326</v>
      </c>
      <c r="R2213" s="13">
        <f t="shared" si="137"/>
        <v>42150.777731481481</v>
      </c>
      <c r="S2213" s="13">
        <f t="shared" si="138"/>
        <v>42180.777731481481</v>
      </c>
      <c r="T2213">
        <f t="shared" si="139"/>
        <v>2015</v>
      </c>
    </row>
    <row r="2214" spans="1:20" ht="43.2" x14ac:dyDescent="0.3">
      <c r="A2214">
        <v>2374</v>
      </c>
      <c r="B2214" s="3" t="s">
        <v>2375</v>
      </c>
      <c r="C2214" s="3" t="s">
        <v>6484</v>
      </c>
      <c r="D2214" s="6">
        <v>22000</v>
      </c>
      <c r="E2214" s="8">
        <v>10</v>
      </c>
      <c r="F2214" s="9">
        <f t="shared" si="136"/>
        <v>0</v>
      </c>
      <c r="G2214" t="s">
        <v>8219</v>
      </c>
      <c r="H2214" t="s">
        <v>8223</v>
      </c>
      <c r="I2214" t="s">
        <v>8245</v>
      </c>
      <c r="J2214">
        <v>1423772060</v>
      </c>
      <c r="K2214">
        <v>1421180060</v>
      </c>
      <c r="L2214" t="b">
        <v>0</v>
      </c>
      <c r="M2214">
        <v>1</v>
      </c>
      <c r="N2214" t="b">
        <v>0</v>
      </c>
      <c r="O2214" t="s">
        <v>8270</v>
      </c>
      <c r="P2214" t="s">
        <v>8315</v>
      </c>
      <c r="Q2214" t="s">
        <v>8326</v>
      </c>
      <c r="R2214" s="13">
        <f t="shared" si="137"/>
        <v>42017.843287037031</v>
      </c>
      <c r="S2214" s="13">
        <f t="shared" si="138"/>
        <v>42047.843287037031</v>
      </c>
      <c r="T2214">
        <f t="shared" si="139"/>
        <v>2015</v>
      </c>
    </row>
    <row r="2215" spans="1:20" ht="43.2" x14ac:dyDescent="0.3">
      <c r="A2215">
        <v>2375</v>
      </c>
      <c r="B2215" s="3" t="s">
        <v>2376</v>
      </c>
      <c r="C2215" s="3" t="s">
        <v>6485</v>
      </c>
      <c r="D2215" s="6">
        <v>10000</v>
      </c>
      <c r="E2215" s="8">
        <v>0</v>
      </c>
      <c r="F2215" s="9">
        <f t="shared" si="136"/>
        <v>0</v>
      </c>
      <c r="G2215" t="s">
        <v>8219</v>
      </c>
      <c r="H2215" t="s">
        <v>8223</v>
      </c>
      <c r="I2215" t="s">
        <v>8245</v>
      </c>
      <c r="J2215">
        <v>1473451437</v>
      </c>
      <c r="K2215">
        <v>1470859437</v>
      </c>
      <c r="L2215" t="b">
        <v>0</v>
      </c>
      <c r="M2215">
        <v>0</v>
      </c>
      <c r="N2215" t="b">
        <v>0</v>
      </c>
      <c r="O2215" t="s">
        <v>8270</v>
      </c>
      <c r="P2215" t="s">
        <v>8315</v>
      </c>
      <c r="Q2215" t="s">
        <v>8326</v>
      </c>
      <c r="R2215" s="13">
        <f t="shared" si="137"/>
        <v>42592.836076388892</v>
      </c>
      <c r="S2215" s="13">
        <f t="shared" si="138"/>
        <v>42622.836076388892</v>
      </c>
      <c r="T2215">
        <f t="shared" si="139"/>
        <v>2016</v>
      </c>
    </row>
    <row r="2216" spans="1:20" ht="43.2" x14ac:dyDescent="0.3">
      <c r="A2216">
        <v>2376</v>
      </c>
      <c r="B2216" s="3" t="s">
        <v>2377</v>
      </c>
      <c r="C2216" s="3" t="s">
        <v>6486</v>
      </c>
      <c r="D2216" s="6">
        <v>3000</v>
      </c>
      <c r="E2216" s="8">
        <v>326.33</v>
      </c>
      <c r="F2216" s="9">
        <f t="shared" si="136"/>
        <v>11</v>
      </c>
      <c r="G2216" t="s">
        <v>8219</v>
      </c>
      <c r="H2216" t="s">
        <v>8223</v>
      </c>
      <c r="I2216" t="s">
        <v>8245</v>
      </c>
      <c r="J2216">
        <v>1449785566</v>
      </c>
      <c r="K2216">
        <v>1447193566</v>
      </c>
      <c r="L2216" t="b">
        <v>0</v>
      </c>
      <c r="M2216">
        <v>4</v>
      </c>
      <c r="N2216" t="b">
        <v>0</v>
      </c>
      <c r="O2216" t="s">
        <v>8270</v>
      </c>
      <c r="P2216" t="s">
        <v>8315</v>
      </c>
      <c r="Q2216" t="s">
        <v>8326</v>
      </c>
      <c r="R2216" s="13">
        <f t="shared" si="137"/>
        <v>42318.925532407404</v>
      </c>
      <c r="S2216" s="13">
        <f t="shared" si="138"/>
        <v>42348.925532407404</v>
      </c>
      <c r="T2216">
        <f t="shared" si="139"/>
        <v>2015</v>
      </c>
    </row>
    <row r="2217" spans="1:20" ht="43.2" x14ac:dyDescent="0.3">
      <c r="A2217">
        <v>2378</v>
      </c>
      <c r="B2217" s="3" t="s">
        <v>2379</v>
      </c>
      <c r="C2217" s="3" t="s">
        <v>6488</v>
      </c>
      <c r="D2217" s="6">
        <v>110000</v>
      </c>
      <c r="E2217" s="8">
        <v>0</v>
      </c>
      <c r="F2217" s="9">
        <f t="shared" si="136"/>
        <v>0</v>
      </c>
      <c r="G2217" t="s">
        <v>8219</v>
      </c>
      <c r="H2217" t="s">
        <v>8223</v>
      </c>
      <c r="I2217" t="s">
        <v>8245</v>
      </c>
      <c r="J2217">
        <v>1440548330</v>
      </c>
      <c r="K2217">
        <v>1438042730</v>
      </c>
      <c r="L2217" t="b">
        <v>0</v>
      </c>
      <c r="M2217">
        <v>0</v>
      </c>
      <c r="N2217" t="b">
        <v>0</v>
      </c>
      <c r="O2217" t="s">
        <v>8270</v>
      </c>
      <c r="P2217" t="s">
        <v>8315</v>
      </c>
      <c r="Q2217" t="s">
        <v>8326</v>
      </c>
      <c r="R2217" s="13">
        <f t="shared" si="137"/>
        <v>42213.013078703705</v>
      </c>
      <c r="S2217" s="13">
        <f t="shared" si="138"/>
        <v>42242.013078703705</v>
      </c>
      <c r="T2217">
        <f t="shared" si="139"/>
        <v>2015</v>
      </c>
    </row>
    <row r="2218" spans="1:20" ht="28.8" x14ac:dyDescent="0.3">
      <c r="A2218">
        <v>2379</v>
      </c>
      <c r="B2218" s="3" t="s">
        <v>2380</v>
      </c>
      <c r="C2218" s="3" t="s">
        <v>6489</v>
      </c>
      <c r="D2218" s="6">
        <v>30000</v>
      </c>
      <c r="E2218" s="8">
        <v>0</v>
      </c>
      <c r="F2218" s="9">
        <f t="shared" si="136"/>
        <v>0</v>
      </c>
      <c r="G2218" t="s">
        <v>8219</v>
      </c>
      <c r="H2218" t="s">
        <v>8223</v>
      </c>
      <c r="I2218" t="s">
        <v>8245</v>
      </c>
      <c r="J2218">
        <v>1444004616</v>
      </c>
      <c r="K2218">
        <v>1440116616</v>
      </c>
      <c r="L2218" t="b">
        <v>0</v>
      </c>
      <c r="M2218">
        <v>0</v>
      </c>
      <c r="N2218" t="b">
        <v>0</v>
      </c>
      <c r="O2218" t="s">
        <v>8270</v>
      </c>
      <c r="P2218" t="s">
        <v>8315</v>
      </c>
      <c r="Q2218" t="s">
        <v>8326</v>
      </c>
      <c r="R2218" s="13">
        <f t="shared" si="137"/>
        <v>42237.016388888893</v>
      </c>
      <c r="S2218" s="13">
        <f t="shared" si="138"/>
        <v>42282.016388888893</v>
      </c>
      <c r="T2218">
        <f t="shared" si="139"/>
        <v>2015</v>
      </c>
    </row>
    <row r="2219" spans="1:20" ht="43.2" x14ac:dyDescent="0.3">
      <c r="A2219">
        <v>2380</v>
      </c>
      <c r="B2219" s="3" t="s">
        <v>2381</v>
      </c>
      <c r="C2219" s="3" t="s">
        <v>6490</v>
      </c>
      <c r="D2219" s="6">
        <v>15000</v>
      </c>
      <c r="E2219" s="8">
        <v>55</v>
      </c>
      <c r="F2219" s="9">
        <f t="shared" si="136"/>
        <v>0</v>
      </c>
      <c r="G2219" t="s">
        <v>8219</v>
      </c>
      <c r="H2219" t="s">
        <v>8223</v>
      </c>
      <c r="I2219" t="s">
        <v>8245</v>
      </c>
      <c r="J2219">
        <v>1443726142</v>
      </c>
      <c r="K2219">
        <v>1441134142</v>
      </c>
      <c r="L2219" t="b">
        <v>0</v>
      </c>
      <c r="M2219">
        <v>3</v>
      </c>
      <c r="N2219" t="b">
        <v>0</v>
      </c>
      <c r="O2219" t="s">
        <v>8270</v>
      </c>
      <c r="P2219" t="s">
        <v>8315</v>
      </c>
      <c r="Q2219" t="s">
        <v>8326</v>
      </c>
      <c r="R2219" s="13">
        <f t="shared" si="137"/>
        <v>42248.793310185181</v>
      </c>
      <c r="S2219" s="13">
        <f t="shared" si="138"/>
        <v>42278.793310185181</v>
      </c>
      <c r="T2219">
        <f t="shared" si="139"/>
        <v>2015</v>
      </c>
    </row>
    <row r="2220" spans="1:20" ht="43.2" x14ac:dyDescent="0.3">
      <c r="A2220">
        <v>2381</v>
      </c>
      <c r="B2220" s="3" t="s">
        <v>2382</v>
      </c>
      <c r="C2220" s="3" t="s">
        <v>6491</v>
      </c>
      <c r="D2220" s="6">
        <v>86350</v>
      </c>
      <c r="E2220" s="8">
        <v>1571</v>
      </c>
      <c r="F2220" s="9">
        <f t="shared" si="136"/>
        <v>2</v>
      </c>
      <c r="G2220" t="s">
        <v>8219</v>
      </c>
      <c r="H2220" t="s">
        <v>8223</v>
      </c>
      <c r="I2220" t="s">
        <v>8245</v>
      </c>
      <c r="J2220">
        <v>1428704848</v>
      </c>
      <c r="K2220">
        <v>1426112848</v>
      </c>
      <c r="L2220" t="b">
        <v>0</v>
      </c>
      <c r="M2220">
        <v>7</v>
      </c>
      <c r="N2220" t="b">
        <v>0</v>
      </c>
      <c r="O2220" t="s">
        <v>8270</v>
      </c>
      <c r="P2220" t="s">
        <v>8315</v>
      </c>
      <c r="Q2220" t="s">
        <v>8326</v>
      </c>
      <c r="R2220" s="13">
        <f t="shared" si="137"/>
        <v>42074.935740740737</v>
      </c>
      <c r="S2220" s="13">
        <f t="shared" si="138"/>
        <v>42104.935740740737</v>
      </c>
      <c r="T2220">
        <f t="shared" si="139"/>
        <v>2015</v>
      </c>
    </row>
    <row r="2221" spans="1:20" ht="57.6" x14ac:dyDescent="0.3">
      <c r="A2221">
        <v>2382</v>
      </c>
      <c r="B2221" s="3" t="s">
        <v>2383</v>
      </c>
      <c r="C2221" s="3" t="s">
        <v>6492</v>
      </c>
      <c r="D2221" s="6">
        <v>3000</v>
      </c>
      <c r="E2221" s="8">
        <v>75</v>
      </c>
      <c r="F2221" s="9">
        <f t="shared" si="136"/>
        <v>3</v>
      </c>
      <c r="G2221" t="s">
        <v>8219</v>
      </c>
      <c r="H2221" t="s">
        <v>8223</v>
      </c>
      <c r="I2221" t="s">
        <v>8245</v>
      </c>
      <c r="J2221">
        <v>1438662603</v>
      </c>
      <c r="K2221">
        <v>1436502603</v>
      </c>
      <c r="L2221" t="b">
        <v>0</v>
      </c>
      <c r="M2221">
        <v>2</v>
      </c>
      <c r="N2221" t="b">
        <v>0</v>
      </c>
      <c r="O2221" t="s">
        <v>8270</v>
      </c>
      <c r="P2221" t="s">
        <v>8315</v>
      </c>
      <c r="Q2221" t="s">
        <v>8326</v>
      </c>
      <c r="R2221" s="13">
        <f t="shared" si="137"/>
        <v>42195.187534722223</v>
      </c>
      <c r="S2221" s="13">
        <f t="shared" si="138"/>
        <v>42220.187534722223</v>
      </c>
      <c r="T2221">
        <f t="shared" si="139"/>
        <v>2015</v>
      </c>
    </row>
    <row r="2222" spans="1:20" ht="57.6" x14ac:dyDescent="0.3">
      <c r="A2222">
        <v>2384</v>
      </c>
      <c r="B2222" s="3" t="s">
        <v>2385</v>
      </c>
      <c r="C2222" s="3" t="s">
        <v>6494</v>
      </c>
      <c r="D2222" s="6">
        <v>1000</v>
      </c>
      <c r="E2222" s="8">
        <v>8</v>
      </c>
      <c r="F2222" s="9">
        <f t="shared" si="136"/>
        <v>1</v>
      </c>
      <c r="G2222" t="s">
        <v>8219</v>
      </c>
      <c r="H2222" t="s">
        <v>8223</v>
      </c>
      <c r="I2222" t="s">
        <v>8245</v>
      </c>
      <c r="J2222">
        <v>1415932643</v>
      </c>
      <c r="K2222">
        <v>1413337043</v>
      </c>
      <c r="L2222" t="b">
        <v>0</v>
      </c>
      <c r="M2222">
        <v>8</v>
      </c>
      <c r="N2222" t="b">
        <v>0</v>
      </c>
      <c r="O2222" t="s">
        <v>8270</v>
      </c>
      <c r="P2222" t="s">
        <v>8315</v>
      </c>
      <c r="Q2222" t="s">
        <v>8326</v>
      </c>
      <c r="R2222" s="13">
        <f t="shared" si="137"/>
        <v>41927.067627314813</v>
      </c>
      <c r="S2222" s="13">
        <f t="shared" si="138"/>
        <v>41957.109293981484</v>
      </c>
      <c r="T2222">
        <f t="shared" si="139"/>
        <v>2014</v>
      </c>
    </row>
    <row r="2223" spans="1:20" ht="43.2" x14ac:dyDescent="0.3">
      <c r="A2223">
        <v>2385</v>
      </c>
      <c r="B2223" s="3" t="s">
        <v>2386</v>
      </c>
      <c r="C2223" s="3" t="s">
        <v>6495</v>
      </c>
      <c r="D2223" s="6">
        <v>65000</v>
      </c>
      <c r="E2223" s="8">
        <v>788</v>
      </c>
      <c r="F2223" s="9">
        <f t="shared" si="136"/>
        <v>1</v>
      </c>
      <c r="G2223" t="s">
        <v>8219</v>
      </c>
      <c r="H2223" t="s">
        <v>8223</v>
      </c>
      <c r="I2223" t="s">
        <v>8245</v>
      </c>
      <c r="J2223">
        <v>1438793432</v>
      </c>
      <c r="K2223">
        <v>1436201432</v>
      </c>
      <c r="L2223" t="b">
        <v>0</v>
      </c>
      <c r="M2223">
        <v>7</v>
      </c>
      <c r="N2223" t="b">
        <v>0</v>
      </c>
      <c r="O2223" t="s">
        <v>8270</v>
      </c>
      <c r="P2223" t="s">
        <v>8315</v>
      </c>
      <c r="Q2223" t="s">
        <v>8347</v>
      </c>
      <c r="R2223" s="13">
        <f t="shared" si="137"/>
        <v>42191.70175925926</v>
      </c>
      <c r="S2223" s="13">
        <f t="shared" si="138"/>
        <v>42221.70175925926</v>
      </c>
      <c r="T2223">
        <f t="shared" si="139"/>
        <v>2015</v>
      </c>
    </row>
    <row r="2224" spans="1:20" ht="43.2" x14ac:dyDescent="0.3">
      <c r="A2224">
        <v>2387</v>
      </c>
      <c r="B2224" s="3" t="s">
        <v>2388</v>
      </c>
      <c r="C2224" s="3" t="s">
        <v>6497</v>
      </c>
      <c r="D2224" s="6">
        <v>150000</v>
      </c>
      <c r="E2224" s="8">
        <v>1026</v>
      </c>
      <c r="F2224" s="9">
        <f t="shared" si="136"/>
        <v>1</v>
      </c>
      <c r="G2224" t="s">
        <v>8219</v>
      </c>
      <c r="H2224" t="s">
        <v>8223</v>
      </c>
      <c r="I2224" t="s">
        <v>8245</v>
      </c>
      <c r="J2224">
        <v>1469199740</v>
      </c>
      <c r="K2224">
        <v>1465311740</v>
      </c>
      <c r="L2224" t="b">
        <v>0</v>
      </c>
      <c r="M2224">
        <v>3</v>
      </c>
      <c r="N2224" t="b">
        <v>0</v>
      </c>
      <c r="O2224" t="s">
        <v>8270</v>
      </c>
      <c r="P2224" t="s">
        <v>8315</v>
      </c>
      <c r="Q2224" t="s">
        <v>8347</v>
      </c>
      <c r="R2224" s="13">
        <f t="shared" si="137"/>
        <v>42528.626620370371</v>
      </c>
      <c r="S2224" s="13">
        <f t="shared" si="138"/>
        <v>42573.626620370371</v>
      </c>
      <c r="T2224">
        <f t="shared" si="139"/>
        <v>2016</v>
      </c>
    </row>
    <row r="2225" spans="1:20" ht="43.2" x14ac:dyDescent="0.3">
      <c r="A2225">
        <v>2388</v>
      </c>
      <c r="B2225" s="3" t="s">
        <v>2389</v>
      </c>
      <c r="C2225" s="3" t="s">
        <v>6498</v>
      </c>
      <c r="D2225" s="6">
        <v>37000</v>
      </c>
      <c r="E2225" s="8">
        <v>463</v>
      </c>
      <c r="F2225" s="9">
        <f t="shared" si="136"/>
        <v>1</v>
      </c>
      <c r="G2225" t="s">
        <v>8219</v>
      </c>
      <c r="H2225" t="s">
        <v>8223</v>
      </c>
      <c r="I2225" t="s">
        <v>8245</v>
      </c>
      <c r="J2225">
        <v>1421350140</v>
      </c>
      <c r="K2225">
        <v>1418761759</v>
      </c>
      <c r="L2225" t="b">
        <v>0</v>
      </c>
      <c r="M2225">
        <v>8</v>
      </c>
      <c r="N2225" t="b">
        <v>0</v>
      </c>
      <c r="O2225" t="s">
        <v>8270</v>
      </c>
      <c r="P2225" t="s">
        <v>8315</v>
      </c>
      <c r="Q2225" t="s">
        <v>8347</v>
      </c>
      <c r="R2225" s="13">
        <f t="shared" si="137"/>
        <v>41989.853692129633</v>
      </c>
      <c r="S2225" s="13">
        <f t="shared" si="138"/>
        <v>42019.811805555553</v>
      </c>
      <c r="T2225">
        <f t="shared" si="139"/>
        <v>2014</v>
      </c>
    </row>
    <row r="2226" spans="1:20" ht="28.8" x14ac:dyDescent="0.3">
      <c r="A2226">
        <v>2391</v>
      </c>
      <c r="B2226" s="3" t="s">
        <v>2392</v>
      </c>
      <c r="C2226" s="3" t="s">
        <v>6501</v>
      </c>
      <c r="D2226" s="6">
        <v>20000</v>
      </c>
      <c r="E2226" s="8">
        <v>25</v>
      </c>
      <c r="F2226" s="9">
        <f t="shared" si="136"/>
        <v>0</v>
      </c>
      <c r="G2226" t="s">
        <v>8219</v>
      </c>
      <c r="H2226" t="s">
        <v>8223</v>
      </c>
      <c r="I2226" t="s">
        <v>8245</v>
      </c>
      <c r="J2226">
        <v>1427825044</v>
      </c>
      <c r="K2226">
        <v>1425236644</v>
      </c>
      <c r="L2226" t="b">
        <v>0</v>
      </c>
      <c r="M2226">
        <v>1</v>
      </c>
      <c r="N2226" t="b">
        <v>0</v>
      </c>
      <c r="O2226" t="s">
        <v>8270</v>
      </c>
      <c r="P2226" t="s">
        <v>8315</v>
      </c>
      <c r="Q2226" t="s">
        <v>8347</v>
      </c>
      <c r="R2226" s="13">
        <f t="shared" si="137"/>
        <v>42064.794490740736</v>
      </c>
      <c r="S2226" s="13">
        <f t="shared" si="138"/>
        <v>42094.752824074079</v>
      </c>
      <c r="T2226">
        <f t="shared" si="139"/>
        <v>2015</v>
      </c>
    </row>
    <row r="2227" spans="1:20" ht="43.2" x14ac:dyDescent="0.3">
      <c r="A2227">
        <v>2392</v>
      </c>
      <c r="B2227" s="3" t="s">
        <v>2393</v>
      </c>
      <c r="C2227" s="3" t="s">
        <v>6502</v>
      </c>
      <c r="D2227" s="6">
        <v>4200</v>
      </c>
      <c r="E2227" s="8">
        <v>0</v>
      </c>
      <c r="F2227" s="9">
        <f t="shared" si="136"/>
        <v>0</v>
      </c>
      <c r="G2227" t="s">
        <v>8219</v>
      </c>
      <c r="H2227" t="s">
        <v>8223</v>
      </c>
      <c r="I2227" t="s">
        <v>8245</v>
      </c>
      <c r="J2227">
        <v>1446087223</v>
      </c>
      <c r="K2227">
        <v>1443495223</v>
      </c>
      <c r="L2227" t="b">
        <v>0</v>
      </c>
      <c r="M2227">
        <v>0</v>
      </c>
      <c r="N2227" t="b">
        <v>0</v>
      </c>
      <c r="O2227" t="s">
        <v>8270</v>
      </c>
      <c r="P2227" t="s">
        <v>8315</v>
      </c>
      <c r="Q2227" t="s">
        <v>8347</v>
      </c>
      <c r="R2227" s="13">
        <f t="shared" si="137"/>
        <v>42276.120636574073</v>
      </c>
      <c r="S2227" s="13">
        <f t="shared" si="138"/>
        <v>42306.120636574073</v>
      </c>
      <c r="T2227">
        <f t="shared" si="139"/>
        <v>2015</v>
      </c>
    </row>
    <row r="2228" spans="1:20" ht="43.2" x14ac:dyDescent="0.3">
      <c r="A2228">
        <v>2393</v>
      </c>
      <c r="B2228" s="3" t="s">
        <v>2394</v>
      </c>
      <c r="C2228" s="3" t="s">
        <v>6503</v>
      </c>
      <c r="D2228" s="6">
        <v>100000</v>
      </c>
      <c r="E2228" s="8">
        <v>50</v>
      </c>
      <c r="F2228" s="9">
        <f t="shared" si="136"/>
        <v>0</v>
      </c>
      <c r="G2228" t="s">
        <v>8219</v>
      </c>
      <c r="H2228" t="s">
        <v>8223</v>
      </c>
      <c r="I2228" t="s">
        <v>8245</v>
      </c>
      <c r="J2228">
        <v>1439048017</v>
      </c>
      <c r="K2228">
        <v>1436456017</v>
      </c>
      <c r="L2228" t="b">
        <v>0</v>
      </c>
      <c r="M2228">
        <v>1</v>
      </c>
      <c r="N2228" t="b">
        <v>0</v>
      </c>
      <c r="O2228" t="s">
        <v>8270</v>
      </c>
      <c r="P2228" t="s">
        <v>8315</v>
      </c>
      <c r="Q2228" t="s">
        <v>8347</v>
      </c>
      <c r="R2228" s="13">
        <f t="shared" si="137"/>
        <v>42194.648344907408</v>
      </c>
      <c r="S2228" s="13">
        <f t="shared" si="138"/>
        <v>42224.648344907408</v>
      </c>
      <c r="T2228">
        <f t="shared" si="139"/>
        <v>2015</v>
      </c>
    </row>
    <row r="2229" spans="1:20" ht="43.2" x14ac:dyDescent="0.3">
      <c r="A2229">
        <v>2395</v>
      </c>
      <c r="B2229" s="3" t="s">
        <v>2396</v>
      </c>
      <c r="C2229" s="3" t="s">
        <v>6505</v>
      </c>
      <c r="D2229" s="6">
        <v>33000</v>
      </c>
      <c r="E2229" s="8">
        <v>0</v>
      </c>
      <c r="F2229" s="9">
        <f t="shared" si="136"/>
        <v>0</v>
      </c>
      <c r="G2229" t="s">
        <v>8219</v>
      </c>
      <c r="H2229" t="s">
        <v>8223</v>
      </c>
      <c r="I2229" t="s">
        <v>8245</v>
      </c>
      <c r="J2229">
        <v>1484038620</v>
      </c>
      <c r="K2229">
        <v>1481597687</v>
      </c>
      <c r="L2229" t="b">
        <v>0</v>
      </c>
      <c r="M2229">
        <v>0</v>
      </c>
      <c r="N2229" t="b">
        <v>0</v>
      </c>
      <c r="O2229" t="s">
        <v>8270</v>
      </c>
      <c r="P2229" t="s">
        <v>8315</v>
      </c>
      <c r="Q2229" t="s">
        <v>8347</v>
      </c>
      <c r="R2229" s="13">
        <f t="shared" si="137"/>
        <v>42717.121377314819</v>
      </c>
      <c r="S2229" s="13">
        <f t="shared" si="138"/>
        <v>42745.372916666667</v>
      </c>
      <c r="T2229">
        <f t="shared" si="139"/>
        <v>2016</v>
      </c>
    </row>
    <row r="2230" spans="1:20" ht="43.2" x14ac:dyDescent="0.3">
      <c r="A2230">
        <v>2397</v>
      </c>
      <c r="B2230" s="3" t="s">
        <v>2398</v>
      </c>
      <c r="C2230" s="3" t="s">
        <v>6507</v>
      </c>
      <c r="D2230" s="6">
        <v>124000</v>
      </c>
      <c r="E2230" s="8">
        <v>0</v>
      </c>
      <c r="F2230" s="9">
        <f t="shared" si="136"/>
        <v>0</v>
      </c>
      <c r="G2230" t="s">
        <v>8219</v>
      </c>
      <c r="H2230" t="s">
        <v>8223</v>
      </c>
      <c r="I2230" t="s">
        <v>8245</v>
      </c>
      <c r="J2230">
        <v>1420233256</v>
      </c>
      <c r="K2230">
        <v>1417641256</v>
      </c>
      <c r="L2230" t="b">
        <v>0</v>
      </c>
      <c r="M2230">
        <v>0</v>
      </c>
      <c r="N2230" t="b">
        <v>0</v>
      </c>
      <c r="O2230" t="s">
        <v>8270</v>
      </c>
      <c r="P2230" t="s">
        <v>8315</v>
      </c>
      <c r="Q2230" t="s">
        <v>8347</v>
      </c>
      <c r="R2230" s="13">
        <f t="shared" si="137"/>
        <v>41976.88490740741</v>
      </c>
      <c r="S2230" s="13">
        <f t="shared" si="138"/>
        <v>42006.88490740741</v>
      </c>
      <c r="T2230">
        <f t="shared" si="139"/>
        <v>2014</v>
      </c>
    </row>
    <row r="2231" spans="1:20" ht="43.2" x14ac:dyDescent="0.3">
      <c r="A2231">
        <v>2398</v>
      </c>
      <c r="B2231" s="3" t="s">
        <v>2399</v>
      </c>
      <c r="C2231" s="3" t="s">
        <v>6508</v>
      </c>
      <c r="D2231" s="6">
        <v>4000</v>
      </c>
      <c r="E2231" s="8">
        <v>0</v>
      </c>
      <c r="F2231" s="9">
        <f t="shared" si="136"/>
        <v>0</v>
      </c>
      <c r="G2231" t="s">
        <v>8219</v>
      </c>
      <c r="H2231" t="s">
        <v>8223</v>
      </c>
      <c r="I2231" t="s">
        <v>8245</v>
      </c>
      <c r="J2231">
        <v>1435874384</v>
      </c>
      <c r="K2231">
        <v>1433282384</v>
      </c>
      <c r="L2231" t="b">
        <v>0</v>
      </c>
      <c r="M2231">
        <v>0</v>
      </c>
      <c r="N2231" t="b">
        <v>0</v>
      </c>
      <c r="O2231" t="s">
        <v>8270</v>
      </c>
      <c r="P2231" t="s">
        <v>8315</v>
      </c>
      <c r="Q2231" t="s">
        <v>8347</v>
      </c>
      <c r="R2231" s="13">
        <f t="shared" si="137"/>
        <v>42157.916481481487</v>
      </c>
      <c r="S2231" s="13">
        <f t="shared" si="138"/>
        <v>42187.916481481487</v>
      </c>
      <c r="T2231">
        <f t="shared" si="139"/>
        <v>2015</v>
      </c>
    </row>
    <row r="2232" spans="1:20" ht="43.2" x14ac:dyDescent="0.3">
      <c r="A2232">
        <v>1524</v>
      </c>
      <c r="B2232" s="3" t="s">
        <v>1525</v>
      </c>
      <c r="C2232" s="3" t="s">
        <v>5634</v>
      </c>
      <c r="D2232" s="6">
        <v>3000</v>
      </c>
      <c r="E2232" s="8">
        <v>6210</v>
      </c>
      <c r="F2232" s="9">
        <f t="shared" si="136"/>
        <v>207</v>
      </c>
      <c r="G2232" t="s">
        <v>8218</v>
      </c>
      <c r="H2232" t="s">
        <v>8234</v>
      </c>
      <c r="I2232" t="s">
        <v>8254</v>
      </c>
      <c r="J2232">
        <v>1487592090</v>
      </c>
      <c r="K2232">
        <v>1485000090</v>
      </c>
      <c r="L2232" t="b">
        <v>1</v>
      </c>
      <c r="M2232">
        <v>28</v>
      </c>
      <c r="N2232" t="b">
        <v>1</v>
      </c>
      <c r="O2232" t="s">
        <v>8283</v>
      </c>
      <c r="P2232" t="s">
        <v>8334</v>
      </c>
      <c r="Q2232" t="s">
        <v>8347</v>
      </c>
      <c r="R2232" s="13">
        <f t="shared" si="137"/>
        <v>42756.501041666663</v>
      </c>
      <c r="S2232" s="13">
        <f t="shared" si="138"/>
        <v>42786.501041666663</v>
      </c>
      <c r="T2232">
        <f t="shared" si="139"/>
        <v>2017</v>
      </c>
    </row>
    <row r="2233" spans="1:20" ht="43.2" x14ac:dyDescent="0.3">
      <c r="A2233">
        <v>1960</v>
      </c>
      <c r="B2233" s="3" t="s">
        <v>1961</v>
      </c>
      <c r="C2233" s="3" t="s">
        <v>6070</v>
      </c>
      <c r="D2233" s="6">
        <v>70000</v>
      </c>
      <c r="E2233" s="8">
        <v>82532</v>
      </c>
      <c r="F2233" s="9">
        <f t="shared" si="136"/>
        <v>118</v>
      </c>
      <c r="G2233" t="s">
        <v>8218</v>
      </c>
      <c r="H2233" t="s">
        <v>8234</v>
      </c>
      <c r="I2233" t="s">
        <v>8254</v>
      </c>
      <c r="J2233">
        <v>1419151341</v>
      </c>
      <c r="K2233">
        <v>1416559341</v>
      </c>
      <c r="L2233" t="b">
        <v>1</v>
      </c>
      <c r="M2233">
        <v>33</v>
      </c>
      <c r="N2233" t="b">
        <v>1</v>
      </c>
      <c r="O2233" t="s">
        <v>8293</v>
      </c>
      <c r="P2233" t="s">
        <v>8315</v>
      </c>
      <c r="Q2233" t="s">
        <v>8347</v>
      </c>
      <c r="R2233" s="13">
        <f t="shared" si="137"/>
        <v>41964.362743055557</v>
      </c>
      <c r="S2233" s="13">
        <f t="shared" si="138"/>
        <v>41994.362743055557</v>
      </c>
      <c r="T2233">
        <f t="shared" si="139"/>
        <v>2014</v>
      </c>
    </row>
    <row r="2234" spans="1:20" ht="43.2" x14ac:dyDescent="0.3">
      <c r="A2234">
        <v>2263</v>
      </c>
      <c r="B2234" s="3" t="s">
        <v>2264</v>
      </c>
      <c r="C2234" s="3" t="s">
        <v>6373</v>
      </c>
      <c r="D2234" s="6">
        <v>7500</v>
      </c>
      <c r="E2234" s="8">
        <v>8666</v>
      </c>
      <c r="F2234" s="9">
        <f t="shared" si="136"/>
        <v>116</v>
      </c>
      <c r="G2234" t="s">
        <v>8218</v>
      </c>
      <c r="H2234" t="s">
        <v>8234</v>
      </c>
      <c r="I2234" t="s">
        <v>8254</v>
      </c>
      <c r="J2234">
        <v>1422734313</v>
      </c>
      <c r="K2234">
        <v>1420919913</v>
      </c>
      <c r="L2234" t="b">
        <v>0</v>
      </c>
      <c r="M2234">
        <v>60</v>
      </c>
      <c r="N2234" t="b">
        <v>1</v>
      </c>
      <c r="O2234" t="s">
        <v>8295</v>
      </c>
      <c r="P2234" t="s">
        <v>8329</v>
      </c>
      <c r="Q2234" t="s">
        <v>8347</v>
      </c>
      <c r="R2234" s="13">
        <f t="shared" si="137"/>
        <v>42014.832326388889</v>
      </c>
      <c r="S2234" s="13">
        <f t="shared" si="138"/>
        <v>42035.832326388889</v>
      </c>
      <c r="T2234">
        <f t="shared" si="139"/>
        <v>2015</v>
      </c>
    </row>
    <row r="2235" spans="1:20" ht="57.6" x14ac:dyDescent="0.3">
      <c r="A2235">
        <v>1421</v>
      </c>
      <c r="B2235" s="3" t="s">
        <v>1422</v>
      </c>
      <c r="C2235" s="3" t="s">
        <v>5531</v>
      </c>
      <c r="D2235" s="6">
        <v>200000</v>
      </c>
      <c r="E2235" s="8">
        <v>200</v>
      </c>
      <c r="F2235" s="9">
        <f t="shared" si="136"/>
        <v>0</v>
      </c>
      <c r="G2235" t="s">
        <v>8220</v>
      </c>
      <c r="H2235" t="s">
        <v>8234</v>
      </c>
      <c r="I2235" t="s">
        <v>8254</v>
      </c>
      <c r="J2235">
        <v>1423432709</v>
      </c>
      <c r="K2235">
        <v>1420840709</v>
      </c>
      <c r="L2235" t="b">
        <v>0</v>
      </c>
      <c r="M2235">
        <v>2</v>
      </c>
      <c r="N2235" t="b">
        <v>0</v>
      </c>
      <c r="O2235" t="s">
        <v>8285</v>
      </c>
      <c r="P2235" t="s">
        <v>8318</v>
      </c>
      <c r="Q2235" t="s">
        <v>8347</v>
      </c>
      <c r="R2235" s="13">
        <f t="shared" si="137"/>
        <v>42013.915613425925</v>
      </c>
      <c r="S2235" s="13">
        <f t="shared" si="138"/>
        <v>42043.915613425925</v>
      </c>
      <c r="T2235">
        <f t="shared" si="139"/>
        <v>2015</v>
      </c>
    </row>
    <row r="2236" spans="1:20" ht="43.2" x14ac:dyDescent="0.3">
      <c r="A2236">
        <v>2435</v>
      </c>
      <c r="B2236" s="3" t="s">
        <v>2436</v>
      </c>
      <c r="C2236" s="3" t="s">
        <v>6545</v>
      </c>
      <c r="D2236" s="6">
        <v>250000</v>
      </c>
      <c r="E2236" s="8">
        <v>1224</v>
      </c>
      <c r="F2236" s="9">
        <f t="shared" si="136"/>
        <v>0</v>
      </c>
      <c r="G2236" t="s">
        <v>8220</v>
      </c>
      <c r="H2236" t="s">
        <v>8234</v>
      </c>
      <c r="I2236" t="s">
        <v>8254</v>
      </c>
      <c r="J2236">
        <v>1444027186</v>
      </c>
      <c r="K2236">
        <v>1441435186</v>
      </c>
      <c r="L2236" t="b">
        <v>0</v>
      </c>
      <c r="M2236">
        <v>4</v>
      </c>
      <c r="N2236" t="b">
        <v>0</v>
      </c>
      <c r="O2236" t="s">
        <v>8282</v>
      </c>
      <c r="P2236" t="s">
        <v>8332</v>
      </c>
      <c r="Q2236" t="s">
        <v>8347</v>
      </c>
      <c r="R2236" s="13">
        <f t="shared" si="137"/>
        <v>42252.277615740735</v>
      </c>
      <c r="S2236" s="13">
        <f t="shared" si="138"/>
        <v>42282.277615740735</v>
      </c>
      <c r="T2236">
        <f t="shared" si="139"/>
        <v>2015</v>
      </c>
    </row>
    <row r="2237" spans="1:20" ht="43.2" x14ac:dyDescent="0.3">
      <c r="A2237">
        <v>2349</v>
      </c>
      <c r="B2237" s="3" t="s">
        <v>2350</v>
      </c>
      <c r="C2237" s="3" t="s">
        <v>6459</v>
      </c>
      <c r="D2237" s="6">
        <v>474900</v>
      </c>
      <c r="E2237" s="8">
        <v>0</v>
      </c>
      <c r="F2237" s="9">
        <f t="shared" si="136"/>
        <v>0</v>
      </c>
      <c r="G2237" t="s">
        <v>8219</v>
      </c>
      <c r="H2237" t="s">
        <v>8234</v>
      </c>
      <c r="I2237" t="s">
        <v>8254</v>
      </c>
      <c r="J2237">
        <v>1439318228</v>
      </c>
      <c r="K2237">
        <v>1436812628</v>
      </c>
      <c r="L2237" t="b">
        <v>0</v>
      </c>
      <c r="M2237">
        <v>0</v>
      </c>
      <c r="N2237" t="b">
        <v>0</v>
      </c>
      <c r="O2237" t="s">
        <v>8270</v>
      </c>
      <c r="P2237" t="s">
        <v>8315</v>
      </c>
      <c r="Q2237" t="s">
        <v>8347</v>
      </c>
      <c r="R2237" s="13">
        <f t="shared" si="137"/>
        <v>42198.775787037041</v>
      </c>
      <c r="S2237" s="13">
        <f t="shared" si="138"/>
        <v>42227.775787037041</v>
      </c>
      <c r="T2237">
        <f t="shared" si="139"/>
        <v>2015</v>
      </c>
    </row>
    <row r="2238" spans="1:20" ht="28.8" x14ac:dyDescent="0.3">
      <c r="A2238">
        <v>2373</v>
      </c>
      <c r="B2238" s="3" t="s">
        <v>2374</v>
      </c>
      <c r="C2238" s="3" t="s">
        <v>6483</v>
      </c>
      <c r="D2238" s="6">
        <v>850000</v>
      </c>
      <c r="E2238" s="8">
        <v>50</v>
      </c>
      <c r="F2238" s="9">
        <f t="shared" ref="F2238:F2301" si="140">ROUND(E2238/D2238*100,0)</f>
        <v>0</v>
      </c>
      <c r="G2238" t="s">
        <v>8219</v>
      </c>
      <c r="H2238" t="s">
        <v>8234</v>
      </c>
      <c r="I2238" t="s">
        <v>8254</v>
      </c>
      <c r="J2238">
        <v>1440863624</v>
      </c>
      <c r="K2238">
        <v>1438271624</v>
      </c>
      <c r="L2238" t="b">
        <v>0</v>
      </c>
      <c r="M2238">
        <v>1</v>
      </c>
      <c r="N2238" t="b">
        <v>0</v>
      </c>
      <c r="O2238" t="s">
        <v>8270</v>
      </c>
      <c r="P2238" t="s">
        <v>8315</v>
      </c>
      <c r="Q2238" t="s">
        <v>8347</v>
      </c>
      <c r="R2238" s="13">
        <f t="shared" ref="R2238:R2301" si="141">(((K2238/60)/60)/24)+DATE(1970, 1, 1)</f>
        <v>42215.662314814821</v>
      </c>
      <c r="S2238" s="13">
        <f t="shared" ref="S2238:S2301" si="142">(((J2238/60)/60)/24)+DATE(1970, 1, 1)</f>
        <v>42245.662314814821</v>
      </c>
      <c r="T2238">
        <f t="shared" si="139"/>
        <v>2015</v>
      </c>
    </row>
    <row r="2239" spans="1:20" ht="43.2" x14ac:dyDescent="0.3">
      <c r="A2239">
        <v>2399</v>
      </c>
      <c r="B2239" s="3" t="s">
        <v>2400</v>
      </c>
      <c r="C2239" s="3" t="s">
        <v>6509</v>
      </c>
      <c r="D2239" s="6">
        <v>13000</v>
      </c>
      <c r="E2239" s="8">
        <v>0</v>
      </c>
      <c r="F2239" s="9">
        <f t="shared" si="140"/>
        <v>0</v>
      </c>
      <c r="G2239" t="s">
        <v>8219</v>
      </c>
      <c r="H2239" t="s">
        <v>8234</v>
      </c>
      <c r="I2239" t="s">
        <v>8254</v>
      </c>
      <c r="J2239">
        <v>1418934506</v>
      </c>
      <c r="K2239">
        <v>1415910506</v>
      </c>
      <c r="L2239" t="b">
        <v>0</v>
      </c>
      <c r="M2239">
        <v>0</v>
      </c>
      <c r="N2239" t="b">
        <v>0</v>
      </c>
      <c r="O2239" t="s">
        <v>8270</v>
      </c>
      <c r="P2239" t="s">
        <v>8315</v>
      </c>
      <c r="Q2239" t="s">
        <v>8347</v>
      </c>
      <c r="R2239" s="13">
        <f t="shared" si="141"/>
        <v>41956.853078703702</v>
      </c>
      <c r="S2239" s="13">
        <f t="shared" si="142"/>
        <v>41991.853078703702</v>
      </c>
      <c r="T2239">
        <f t="shared" si="139"/>
        <v>2014</v>
      </c>
    </row>
    <row r="2240" spans="1:20" ht="43.2" x14ac:dyDescent="0.3">
      <c r="A2240">
        <v>1422</v>
      </c>
      <c r="B2240" s="3" t="s">
        <v>1423</v>
      </c>
      <c r="C2240" s="3" t="s">
        <v>5532</v>
      </c>
      <c r="D2240" s="6">
        <v>25000</v>
      </c>
      <c r="E2240" s="8">
        <v>26</v>
      </c>
      <c r="F2240" s="9">
        <f t="shared" si="140"/>
        <v>0</v>
      </c>
      <c r="G2240" t="s">
        <v>8220</v>
      </c>
      <c r="H2240" t="s">
        <v>8227</v>
      </c>
      <c r="I2240" t="s">
        <v>8249</v>
      </c>
      <c r="J2240">
        <v>1474436704</v>
      </c>
      <c r="K2240">
        <v>1471844704</v>
      </c>
      <c r="L2240" t="b">
        <v>0</v>
      </c>
      <c r="M2240">
        <v>2</v>
      </c>
      <c r="N2240" t="b">
        <v>0</v>
      </c>
      <c r="O2240" t="s">
        <v>8285</v>
      </c>
      <c r="P2240" t="s">
        <v>8318</v>
      </c>
      <c r="Q2240" t="s">
        <v>8347</v>
      </c>
      <c r="R2240" s="13">
        <f t="shared" si="141"/>
        <v>42604.239629629628</v>
      </c>
      <c r="S2240" s="13">
        <f t="shared" si="142"/>
        <v>42634.239629629628</v>
      </c>
      <c r="T2240">
        <f t="shared" si="139"/>
        <v>2016</v>
      </c>
    </row>
    <row r="2241" spans="1:20" ht="57.6" x14ac:dyDescent="0.3">
      <c r="A2241">
        <v>1911</v>
      </c>
      <c r="B2241" s="3" t="s">
        <v>1912</v>
      </c>
      <c r="C2241" s="3" t="s">
        <v>6021</v>
      </c>
      <c r="D2241" s="6">
        <v>42500</v>
      </c>
      <c r="E2241" s="8">
        <v>10</v>
      </c>
      <c r="F2241" s="9">
        <f t="shared" si="140"/>
        <v>0</v>
      </c>
      <c r="G2241" t="s">
        <v>8220</v>
      </c>
      <c r="H2241" t="s">
        <v>8227</v>
      </c>
      <c r="I2241" t="s">
        <v>8249</v>
      </c>
      <c r="J2241">
        <v>1407545334</v>
      </c>
      <c r="K2241">
        <v>1404953334</v>
      </c>
      <c r="L2241" t="b">
        <v>0</v>
      </c>
      <c r="M2241">
        <v>1</v>
      </c>
      <c r="N2241" t="b">
        <v>0</v>
      </c>
      <c r="O2241" t="s">
        <v>8292</v>
      </c>
      <c r="P2241" t="s">
        <v>8315</v>
      </c>
      <c r="Q2241" t="s">
        <v>8347</v>
      </c>
      <c r="R2241" s="13">
        <f t="shared" si="141"/>
        <v>41830.033958333333</v>
      </c>
      <c r="S2241" s="13">
        <f t="shared" si="142"/>
        <v>41860.033958333333</v>
      </c>
      <c r="T2241">
        <f t="shared" si="139"/>
        <v>2014</v>
      </c>
    </row>
    <row r="2242" spans="1:20" ht="28.8" x14ac:dyDescent="0.3">
      <c r="A2242">
        <v>2351</v>
      </c>
      <c r="B2242" s="3" t="s">
        <v>2352</v>
      </c>
      <c r="C2242" s="3" t="s">
        <v>6461</v>
      </c>
      <c r="D2242" s="6">
        <v>18900</v>
      </c>
      <c r="E2242" s="8">
        <v>108</v>
      </c>
      <c r="F2242" s="9">
        <f t="shared" si="140"/>
        <v>1</v>
      </c>
      <c r="G2242" t="s">
        <v>8219</v>
      </c>
      <c r="H2242" t="s">
        <v>8227</v>
      </c>
      <c r="I2242" t="s">
        <v>8249</v>
      </c>
      <c r="J2242">
        <v>1430360739</v>
      </c>
      <c r="K2242">
        <v>1427768739</v>
      </c>
      <c r="L2242" t="b">
        <v>0</v>
      </c>
      <c r="M2242">
        <v>7</v>
      </c>
      <c r="N2242" t="b">
        <v>0</v>
      </c>
      <c r="O2242" t="s">
        <v>8270</v>
      </c>
      <c r="P2242" t="s">
        <v>8315</v>
      </c>
      <c r="Q2242" t="s">
        <v>8347</v>
      </c>
      <c r="R2242" s="13">
        <f t="shared" si="141"/>
        <v>42094.101145833338</v>
      </c>
      <c r="S2242" s="13">
        <f t="shared" si="142"/>
        <v>42124.101145833338</v>
      </c>
      <c r="T2242">
        <f t="shared" si="139"/>
        <v>2015</v>
      </c>
    </row>
    <row r="2243" spans="1:20" ht="43.2" x14ac:dyDescent="0.3">
      <c r="A2243">
        <v>2383</v>
      </c>
      <c r="B2243" s="3" t="s">
        <v>2384</v>
      </c>
      <c r="C2243" s="3" t="s">
        <v>6493</v>
      </c>
      <c r="D2243" s="6">
        <v>10000</v>
      </c>
      <c r="E2243" s="8">
        <v>435</v>
      </c>
      <c r="F2243" s="9">
        <f t="shared" si="140"/>
        <v>4</v>
      </c>
      <c r="G2243" t="s">
        <v>8219</v>
      </c>
      <c r="H2243" t="s">
        <v>8227</v>
      </c>
      <c r="I2243" t="s">
        <v>8249</v>
      </c>
      <c r="J2243">
        <v>1424568107</v>
      </c>
      <c r="K2243">
        <v>1421976107</v>
      </c>
      <c r="L2243" t="b">
        <v>0</v>
      </c>
      <c r="M2243">
        <v>3</v>
      </c>
      <c r="N2243" t="b">
        <v>0</v>
      </c>
      <c r="O2243" t="s">
        <v>8270</v>
      </c>
      <c r="P2243" t="s">
        <v>8315</v>
      </c>
      <c r="Q2243" t="s">
        <v>8347</v>
      </c>
      <c r="R2243" s="13">
        <f t="shared" si="141"/>
        <v>42027.056793981479</v>
      </c>
      <c r="S2243" s="13">
        <f t="shared" si="142"/>
        <v>42057.056793981479</v>
      </c>
      <c r="T2243">
        <f t="shared" ref="T2243:T2306" si="143">YEAR(R2243)</f>
        <v>2015</v>
      </c>
    </row>
    <row r="2244" spans="1:20" ht="43.2" x14ac:dyDescent="0.3">
      <c r="A2244">
        <v>1515</v>
      </c>
      <c r="B2244" s="3" t="s">
        <v>1516</v>
      </c>
      <c r="C2244" s="3" t="s">
        <v>5625</v>
      </c>
      <c r="D2244" s="6">
        <v>300000</v>
      </c>
      <c r="E2244" s="8">
        <v>471567</v>
      </c>
      <c r="F2244" s="9">
        <f t="shared" si="140"/>
        <v>157</v>
      </c>
      <c r="G2244" t="s">
        <v>8218</v>
      </c>
      <c r="H2244" t="s">
        <v>8233</v>
      </c>
      <c r="I2244" t="s">
        <v>8253</v>
      </c>
      <c r="J2244">
        <v>1458104697</v>
      </c>
      <c r="K2244">
        <v>1455516297</v>
      </c>
      <c r="L2244" t="b">
        <v>1</v>
      </c>
      <c r="M2244">
        <v>555</v>
      </c>
      <c r="N2244" t="b">
        <v>1</v>
      </c>
      <c r="O2244" t="s">
        <v>8283</v>
      </c>
      <c r="P2244" t="s">
        <v>8334</v>
      </c>
      <c r="Q2244" t="s">
        <v>8347</v>
      </c>
      <c r="R2244" s="13">
        <f t="shared" si="141"/>
        <v>42415.253437499996</v>
      </c>
      <c r="S2244" s="13">
        <f t="shared" si="142"/>
        <v>42445.211770833332</v>
      </c>
      <c r="T2244">
        <f t="shared" si="143"/>
        <v>2016</v>
      </c>
    </row>
    <row r="2245" spans="1:20" x14ac:dyDescent="0.3">
      <c r="A2245">
        <v>2150</v>
      </c>
      <c r="B2245" s="3" t="s">
        <v>2151</v>
      </c>
      <c r="C2245" s="3" t="s">
        <v>6260</v>
      </c>
      <c r="D2245" s="6">
        <v>50000</v>
      </c>
      <c r="E2245" s="8">
        <v>405</v>
      </c>
      <c r="F2245" s="9">
        <f t="shared" si="140"/>
        <v>1</v>
      </c>
      <c r="G2245" t="s">
        <v>8220</v>
      </c>
      <c r="H2245" t="s">
        <v>8233</v>
      </c>
      <c r="I2245" t="s">
        <v>8253</v>
      </c>
      <c r="J2245">
        <v>1468392599</v>
      </c>
      <c r="K2245">
        <v>1465800599</v>
      </c>
      <c r="L2245" t="b">
        <v>0</v>
      </c>
      <c r="M2245">
        <v>4</v>
      </c>
      <c r="N2245" t="b">
        <v>0</v>
      </c>
      <c r="O2245" t="s">
        <v>8280</v>
      </c>
      <c r="P2245" t="s">
        <v>8329</v>
      </c>
      <c r="Q2245" t="s">
        <v>8347</v>
      </c>
      <c r="R2245" s="13">
        <f t="shared" si="141"/>
        <v>42534.284710648149</v>
      </c>
      <c r="S2245" s="13">
        <f t="shared" si="142"/>
        <v>42564.284710648149</v>
      </c>
      <c r="T2245">
        <f t="shared" si="143"/>
        <v>2016</v>
      </c>
    </row>
    <row r="2246" spans="1:20" ht="43.2" x14ac:dyDescent="0.3">
      <c r="A2246">
        <v>2429</v>
      </c>
      <c r="B2246" s="3" t="s">
        <v>2430</v>
      </c>
      <c r="C2246" s="3" t="s">
        <v>6539</v>
      </c>
      <c r="D2246" s="6">
        <v>140000</v>
      </c>
      <c r="E2246" s="8">
        <v>2005</v>
      </c>
      <c r="F2246" s="9">
        <f t="shared" si="140"/>
        <v>1</v>
      </c>
      <c r="G2246" t="s">
        <v>8220</v>
      </c>
      <c r="H2246" t="s">
        <v>8233</v>
      </c>
      <c r="I2246" t="s">
        <v>8253</v>
      </c>
      <c r="J2246">
        <v>1486313040</v>
      </c>
      <c r="K2246">
        <v>1483131966</v>
      </c>
      <c r="L2246" t="b">
        <v>0</v>
      </c>
      <c r="M2246">
        <v>4</v>
      </c>
      <c r="N2246" t="b">
        <v>0</v>
      </c>
      <c r="O2246" t="s">
        <v>8282</v>
      </c>
      <c r="P2246" t="s">
        <v>8332</v>
      </c>
      <c r="Q2246" t="s">
        <v>8347</v>
      </c>
      <c r="R2246" s="13">
        <f t="shared" si="141"/>
        <v>42734.879236111112</v>
      </c>
      <c r="S2246" s="13">
        <f t="shared" si="142"/>
        <v>42771.697222222225</v>
      </c>
      <c r="T2246">
        <f t="shared" si="143"/>
        <v>2016</v>
      </c>
    </row>
    <row r="2247" spans="1:20" ht="43.2" x14ac:dyDescent="0.3">
      <c r="A2247">
        <v>2031</v>
      </c>
      <c r="B2247" s="3" t="s">
        <v>2032</v>
      </c>
      <c r="C2247" s="3" t="s">
        <v>6141</v>
      </c>
      <c r="D2247" s="6">
        <v>50000</v>
      </c>
      <c r="E2247" s="8">
        <v>60175</v>
      </c>
      <c r="F2247" s="9">
        <f t="shared" si="140"/>
        <v>120</v>
      </c>
      <c r="G2247" t="s">
        <v>8218</v>
      </c>
      <c r="H2247" t="s">
        <v>8232</v>
      </c>
      <c r="I2247" t="s">
        <v>8248</v>
      </c>
      <c r="J2247">
        <v>1420765200</v>
      </c>
      <c r="K2247">
        <v>1417506853</v>
      </c>
      <c r="L2247" t="b">
        <v>1</v>
      </c>
      <c r="M2247">
        <v>508</v>
      </c>
      <c r="N2247" t="b">
        <v>1</v>
      </c>
      <c r="O2247" t="s">
        <v>8293</v>
      </c>
      <c r="P2247" t="s">
        <v>8315</v>
      </c>
      <c r="Q2247" t="s">
        <v>8347</v>
      </c>
      <c r="R2247" s="13">
        <f t="shared" si="141"/>
        <v>41975.329317129625</v>
      </c>
      <c r="S2247" s="13">
        <f t="shared" si="142"/>
        <v>42013.041666666672</v>
      </c>
      <c r="T2247">
        <f t="shared" si="143"/>
        <v>2014</v>
      </c>
    </row>
    <row r="2248" spans="1:20" ht="43.2" x14ac:dyDescent="0.3">
      <c r="A2248">
        <v>1777</v>
      </c>
      <c r="B2248" s="3" t="s">
        <v>1778</v>
      </c>
      <c r="C2248" s="3" t="s">
        <v>5887</v>
      </c>
      <c r="D2248" s="6">
        <v>4800</v>
      </c>
      <c r="E2248" s="8">
        <v>651</v>
      </c>
      <c r="F2248" s="9">
        <f t="shared" si="140"/>
        <v>14</v>
      </c>
      <c r="G2248" t="s">
        <v>8220</v>
      </c>
      <c r="H2248" t="s">
        <v>8232</v>
      </c>
      <c r="I2248" t="s">
        <v>8248</v>
      </c>
      <c r="J2248">
        <v>1424421253</v>
      </c>
      <c r="K2248">
        <v>1421829253</v>
      </c>
      <c r="L2248" t="b">
        <v>1</v>
      </c>
      <c r="M2248">
        <v>10</v>
      </c>
      <c r="N2248" t="b">
        <v>0</v>
      </c>
      <c r="O2248" t="s">
        <v>8283</v>
      </c>
      <c r="P2248" t="s">
        <v>8334</v>
      </c>
      <c r="Q2248" t="s">
        <v>8347</v>
      </c>
      <c r="R2248" s="13">
        <f t="shared" si="141"/>
        <v>42025.357094907406</v>
      </c>
      <c r="S2248" s="13">
        <f t="shared" si="142"/>
        <v>42055.357094907406</v>
      </c>
      <c r="T2248">
        <f t="shared" si="143"/>
        <v>2015</v>
      </c>
    </row>
    <row r="2249" spans="1:20" ht="43.2" x14ac:dyDescent="0.3">
      <c r="A2249">
        <v>1786</v>
      </c>
      <c r="B2249" s="3" t="s">
        <v>1787</v>
      </c>
      <c r="C2249" s="3" t="s">
        <v>5896</v>
      </c>
      <c r="D2249" s="6">
        <v>1900</v>
      </c>
      <c r="E2249" s="8">
        <v>905</v>
      </c>
      <c r="F2249" s="9">
        <f t="shared" si="140"/>
        <v>48</v>
      </c>
      <c r="G2249" t="s">
        <v>8220</v>
      </c>
      <c r="H2249" t="s">
        <v>8232</v>
      </c>
      <c r="I2249" t="s">
        <v>8248</v>
      </c>
      <c r="J2249">
        <v>1418649177</v>
      </c>
      <c r="K2249">
        <v>1416057177</v>
      </c>
      <c r="L2249" t="b">
        <v>1</v>
      </c>
      <c r="M2249">
        <v>29</v>
      </c>
      <c r="N2249" t="b">
        <v>0</v>
      </c>
      <c r="O2249" t="s">
        <v>8283</v>
      </c>
      <c r="P2249" t="s">
        <v>8334</v>
      </c>
      <c r="Q2249" t="s">
        <v>8347</v>
      </c>
      <c r="R2249" s="13">
        <f t="shared" si="141"/>
        <v>41958.550659722227</v>
      </c>
      <c r="S2249" s="13">
        <f t="shared" si="142"/>
        <v>41988.550659722227</v>
      </c>
      <c r="T2249">
        <f t="shared" si="143"/>
        <v>2014</v>
      </c>
    </row>
    <row r="2250" spans="1:20" ht="43.2" x14ac:dyDescent="0.3">
      <c r="A2250">
        <v>1902</v>
      </c>
      <c r="B2250" s="3" t="s">
        <v>1903</v>
      </c>
      <c r="C2250" s="3" t="s">
        <v>6012</v>
      </c>
      <c r="D2250" s="6">
        <v>1000</v>
      </c>
      <c r="E2250" s="8">
        <v>12</v>
      </c>
      <c r="F2250" s="9">
        <f t="shared" si="140"/>
        <v>1</v>
      </c>
      <c r="G2250" t="s">
        <v>8220</v>
      </c>
      <c r="H2250" t="s">
        <v>8232</v>
      </c>
      <c r="I2250" t="s">
        <v>8248</v>
      </c>
      <c r="J2250">
        <v>1425495447</v>
      </c>
      <c r="K2250">
        <v>1422903447</v>
      </c>
      <c r="L2250" t="b">
        <v>0</v>
      </c>
      <c r="M2250">
        <v>3</v>
      </c>
      <c r="N2250" t="b">
        <v>0</v>
      </c>
      <c r="O2250" t="s">
        <v>8292</v>
      </c>
      <c r="P2250" t="s">
        <v>8315</v>
      </c>
      <c r="Q2250" t="s">
        <v>8347</v>
      </c>
      <c r="R2250" s="13">
        <f t="shared" si="141"/>
        <v>42037.789895833332</v>
      </c>
      <c r="S2250" s="13">
        <f t="shared" si="142"/>
        <v>42067.789895833332</v>
      </c>
      <c r="T2250">
        <f t="shared" si="143"/>
        <v>2015</v>
      </c>
    </row>
    <row r="2251" spans="1:20" ht="43.2" x14ac:dyDescent="0.3">
      <c r="A2251">
        <v>1910</v>
      </c>
      <c r="B2251" s="3" t="s">
        <v>1911</v>
      </c>
      <c r="C2251" s="3" t="s">
        <v>6020</v>
      </c>
      <c r="D2251" s="6">
        <v>85000</v>
      </c>
      <c r="E2251" s="8">
        <v>33486</v>
      </c>
      <c r="F2251" s="9">
        <f t="shared" si="140"/>
        <v>39</v>
      </c>
      <c r="G2251" t="s">
        <v>8220</v>
      </c>
      <c r="H2251" t="s">
        <v>8232</v>
      </c>
      <c r="I2251" t="s">
        <v>8248</v>
      </c>
      <c r="J2251">
        <v>1446331500</v>
      </c>
      <c r="K2251">
        <v>1442531217</v>
      </c>
      <c r="L2251" t="b">
        <v>0</v>
      </c>
      <c r="M2251">
        <v>285</v>
      </c>
      <c r="N2251" t="b">
        <v>0</v>
      </c>
      <c r="O2251" t="s">
        <v>8292</v>
      </c>
      <c r="P2251" t="s">
        <v>8315</v>
      </c>
      <c r="Q2251" t="s">
        <v>8347</v>
      </c>
      <c r="R2251" s="13">
        <f t="shared" si="141"/>
        <v>42264.963159722218</v>
      </c>
      <c r="S2251" s="13">
        <f t="shared" si="142"/>
        <v>42308.947916666672</v>
      </c>
      <c r="T2251">
        <f t="shared" si="143"/>
        <v>2015</v>
      </c>
    </row>
    <row r="2252" spans="1:20" ht="28.8" x14ac:dyDescent="0.3">
      <c r="A2252">
        <v>2356</v>
      </c>
      <c r="B2252" s="3" t="s">
        <v>2357</v>
      </c>
      <c r="C2252" s="3" t="s">
        <v>6466</v>
      </c>
      <c r="D2252" s="6">
        <v>10000</v>
      </c>
      <c r="E2252" s="8">
        <v>0</v>
      </c>
      <c r="F2252" s="9">
        <f t="shared" si="140"/>
        <v>0</v>
      </c>
      <c r="G2252" t="s">
        <v>8219</v>
      </c>
      <c r="H2252" t="s">
        <v>8232</v>
      </c>
      <c r="I2252" t="s">
        <v>8248</v>
      </c>
      <c r="J2252">
        <v>1433530104</v>
      </c>
      <c r="K2252">
        <v>1430938104</v>
      </c>
      <c r="L2252" t="b">
        <v>0</v>
      </c>
      <c r="M2252">
        <v>0</v>
      </c>
      <c r="N2252" t="b">
        <v>0</v>
      </c>
      <c r="O2252" t="s">
        <v>8270</v>
      </c>
      <c r="P2252" t="s">
        <v>8315</v>
      </c>
      <c r="Q2252" t="s">
        <v>8347</v>
      </c>
      <c r="R2252" s="13">
        <f t="shared" si="141"/>
        <v>42130.78361111111</v>
      </c>
      <c r="S2252" s="13">
        <f t="shared" si="142"/>
        <v>42160.78361111111</v>
      </c>
      <c r="T2252">
        <f t="shared" si="143"/>
        <v>2015</v>
      </c>
    </row>
    <row r="2253" spans="1:20" ht="43.2" x14ac:dyDescent="0.3">
      <c r="A2253">
        <v>2122</v>
      </c>
      <c r="B2253" s="3" t="s">
        <v>2123</v>
      </c>
      <c r="C2253" s="3" t="s">
        <v>6232</v>
      </c>
      <c r="D2253" s="6">
        <v>80000</v>
      </c>
      <c r="E2253" s="8">
        <v>310</v>
      </c>
      <c r="F2253" s="9">
        <f t="shared" si="140"/>
        <v>0</v>
      </c>
      <c r="G2253" t="s">
        <v>8220</v>
      </c>
      <c r="H2253" t="s">
        <v>8237</v>
      </c>
      <c r="I2253" t="s">
        <v>8255</v>
      </c>
      <c r="J2253">
        <v>1483773169</v>
      </c>
      <c r="K2253">
        <v>1481181169</v>
      </c>
      <c r="L2253" t="b">
        <v>0</v>
      </c>
      <c r="M2253">
        <v>3</v>
      </c>
      <c r="N2253" t="b">
        <v>0</v>
      </c>
      <c r="O2253" t="s">
        <v>8280</v>
      </c>
      <c r="P2253" t="s">
        <v>8329</v>
      </c>
      <c r="Q2253" t="s">
        <v>8347</v>
      </c>
      <c r="R2253" s="13">
        <f t="shared" si="141"/>
        <v>42712.300567129627</v>
      </c>
      <c r="S2253" s="13">
        <f t="shared" si="142"/>
        <v>42742.300567129627</v>
      </c>
      <c r="T2253">
        <f t="shared" si="143"/>
        <v>2016</v>
      </c>
    </row>
    <row r="2254" spans="1:20" ht="28.8" x14ac:dyDescent="0.3">
      <c r="A2254">
        <v>1749</v>
      </c>
      <c r="B2254" s="3" t="s">
        <v>1750</v>
      </c>
      <c r="C2254" s="3" t="s">
        <v>5859</v>
      </c>
      <c r="D2254" s="6">
        <v>10050</v>
      </c>
      <c r="E2254" s="8">
        <v>12410.5</v>
      </c>
      <c r="F2254" s="9">
        <f t="shared" si="140"/>
        <v>123</v>
      </c>
      <c r="G2254" t="s">
        <v>8218</v>
      </c>
      <c r="H2254" t="s">
        <v>8242</v>
      </c>
      <c r="I2254" t="s">
        <v>8248</v>
      </c>
      <c r="J2254">
        <v>1488394800</v>
      </c>
      <c r="K2254">
        <v>1485213921</v>
      </c>
      <c r="L2254" t="b">
        <v>0</v>
      </c>
      <c r="M2254">
        <v>131</v>
      </c>
      <c r="N2254" t="b">
        <v>1</v>
      </c>
      <c r="O2254" t="s">
        <v>8283</v>
      </c>
      <c r="P2254" t="s">
        <v>8334</v>
      </c>
      <c r="Q2254" t="s">
        <v>8347</v>
      </c>
      <c r="R2254" s="13">
        <f t="shared" si="141"/>
        <v>42758.975937499999</v>
      </c>
      <c r="S2254" s="13">
        <f t="shared" si="142"/>
        <v>42795.791666666672</v>
      </c>
      <c r="T2254">
        <f t="shared" si="143"/>
        <v>2017</v>
      </c>
    </row>
    <row r="2255" spans="1:20" ht="57.6" x14ac:dyDescent="0.3">
      <c r="A2255">
        <v>1660</v>
      </c>
      <c r="B2255" s="3" t="s">
        <v>1661</v>
      </c>
      <c r="C2255" s="3" t="s">
        <v>5770</v>
      </c>
      <c r="D2255" s="6">
        <v>80</v>
      </c>
      <c r="E2255" s="8">
        <v>1003</v>
      </c>
      <c r="F2255" s="9">
        <f t="shared" si="140"/>
        <v>1254</v>
      </c>
      <c r="G2255" t="s">
        <v>8218</v>
      </c>
      <c r="H2255" t="s">
        <v>8236</v>
      </c>
      <c r="I2255" t="s">
        <v>8248</v>
      </c>
      <c r="J2255">
        <v>1462053540</v>
      </c>
      <c r="K2255">
        <v>1459355950</v>
      </c>
      <c r="L2255" t="b">
        <v>0</v>
      </c>
      <c r="M2255">
        <v>36</v>
      </c>
      <c r="N2255" t="b">
        <v>1</v>
      </c>
      <c r="O2255" t="s">
        <v>8290</v>
      </c>
      <c r="P2255" t="s">
        <v>8321</v>
      </c>
      <c r="Q2255" t="s">
        <v>8347</v>
      </c>
      <c r="R2255" s="13">
        <f t="shared" si="141"/>
        <v>42459.693865740745</v>
      </c>
      <c r="S2255" s="13">
        <f t="shared" si="142"/>
        <v>42490.915972222225</v>
      </c>
      <c r="T2255">
        <f t="shared" si="143"/>
        <v>2016</v>
      </c>
    </row>
    <row r="2256" spans="1:20" ht="43.2" x14ac:dyDescent="0.3">
      <c r="A2256">
        <v>1964</v>
      </c>
      <c r="B2256" s="3" t="s">
        <v>1965</v>
      </c>
      <c r="C2256" s="3" t="s">
        <v>6074</v>
      </c>
      <c r="D2256" s="6">
        <v>89200</v>
      </c>
      <c r="E2256" s="8">
        <v>231543.12</v>
      </c>
      <c r="F2256" s="9">
        <f t="shared" si="140"/>
        <v>260</v>
      </c>
      <c r="G2256" t="s">
        <v>8218</v>
      </c>
      <c r="H2256" t="s">
        <v>8236</v>
      </c>
      <c r="I2256" t="s">
        <v>8248</v>
      </c>
      <c r="J2256">
        <v>1461306772</v>
      </c>
      <c r="K2256">
        <v>1458714772</v>
      </c>
      <c r="L2256" t="b">
        <v>1</v>
      </c>
      <c r="M2256">
        <v>1281</v>
      </c>
      <c r="N2256" t="b">
        <v>1</v>
      </c>
      <c r="O2256" t="s">
        <v>8293</v>
      </c>
      <c r="P2256" t="s">
        <v>8315</v>
      </c>
      <c r="Q2256" t="s">
        <v>8347</v>
      </c>
      <c r="R2256" s="13">
        <f t="shared" si="141"/>
        <v>42452.272824074069</v>
      </c>
      <c r="S2256" s="13">
        <f t="shared" si="142"/>
        <v>42482.272824074069</v>
      </c>
      <c r="T2256">
        <f t="shared" si="143"/>
        <v>2016</v>
      </c>
    </row>
    <row r="2257" spans="1:20" ht="28.8" x14ac:dyDescent="0.3">
      <c r="A2257">
        <v>2278</v>
      </c>
      <c r="B2257" s="3" t="s">
        <v>2279</v>
      </c>
      <c r="C2257" s="3" t="s">
        <v>6388</v>
      </c>
      <c r="D2257" s="6">
        <v>2000</v>
      </c>
      <c r="E2257" s="8">
        <v>5414</v>
      </c>
      <c r="F2257" s="9">
        <f t="shared" si="140"/>
        <v>271</v>
      </c>
      <c r="G2257" t="s">
        <v>8218</v>
      </c>
      <c r="H2257" t="s">
        <v>8236</v>
      </c>
      <c r="I2257" t="s">
        <v>8248</v>
      </c>
      <c r="J2257">
        <v>1451861940</v>
      </c>
      <c r="K2257">
        <v>1448902867</v>
      </c>
      <c r="L2257" t="b">
        <v>0</v>
      </c>
      <c r="M2257">
        <v>102</v>
      </c>
      <c r="N2257" t="b">
        <v>1</v>
      </c>
      <c r="O2257" t="s">
        <v>8295</v>
      </c>
      <c r="P2257" t="s">
        <v>8329</v>
      </c>
      <c r="Q2257" t="s">
        <v>8347</v>
      </c>
      <c r="R2257" s="13">
        <f t="shared" si="141"/>
        <v>42338.709108796291</v>
      </c>
      <c r="S2257" s="13">
        <f t="shared" si="142"/>
        <v>42372.957638888889</v>
      </c>
      <c r="T2257">
        <f t="shared" si="143"/>
        <v>2015</v>
      </c>
    </row>
    <row r="2258" spans="1:20" x14ac:dyDescent="0.3">
      <c r="A2258">
        <v>1406</v>
      </c>
      <c r="B2258" s="3" t="s">
        <v>1407</v>
      </c>
      <c r="C2258" s="3" t="s">
        <v>5516</v>
      </c>
      <c r="D2258" s="6">
        <v>12000</v>
      </c>
      <c r="E2258" s="8">
        <v>15</v>
      </c>
      <c r="F2258" s="9">
        <f t="shared" si="140"/>
        <v>0</v>
      </c>
      <c r="G2258" t="s">
        <v>8220</v>
      </c>
      <c r="H2258" t="s">
        <v>8236</v>
      </c>
      <c r="I2258" t="s">
        <v>8248</v>
      </c>
      <c r="J2258">
        <v>1449914400</v>
      </c>
      <c r="K2258">
        <v>1445336607</v>
      </c>
      <c r="L2258" t="b">
        <v>0</v>
      </c>
      <c r="M2258">
        <v>3</v>
      </c>
      <c r="N2258" t="b">
        <v>0</v>
      </c>
      <c r="O2258" t="s">
        <v>8285</v>
      </c>
      <c r="P2258" t="s">
        <v>8318</v>
      </c>
      <c r="Q2258" t="s">
        <v>8347</v>
      </c>
      <c r="R2258" s="13">
        <f t="shared" si="141"/>
        <v>42297.432951388888</v>
      </c>
      <c r="S2258" s="13">
        <f t="shared" si="142"/>
        <v>42350.416666666672</v>
      </c>
      <c r="T2258">
        <f t="shared" si="143"/>
        <v>2015</v>
      </c>
    </row>
    <row r="2259" spans="1:20" ht="43.2" x14ac:dyDescent="0.3">
      <c r="A2259">
        <v>1410</v>
      </c>
      <c r="B2259" s="3" t="s">
        <v>1411</v>
      </c>
      <c r="C2259" s="3" t="s">
        <v>5520</v>
      </c>
      <c r="D2259" s="6">
        <v>6000</v>
      </c>
      <c r="E2259" s="8">
        <v>1</v>
      </c>
      <c r="F2259" s="9">
        <f t="shared" si="140"/>
        <v>0</v>
      </c>
      <c r="G2259" t="s">
        <v>8220</v>
      </c>
      <c r="H2259" t="s">
        <v>8236</v>
      </c>
      <c r="I2259" t="s">
        <v>8248</v>
      </c>
      <c r="J2259">
        <v>1464939520</v>
      </c>
      <c r="K2259">
        <v>1461051520</v>
      </c>
      <c r="L2259" t="b">
        <v>0</v>
      </c>
      <c r="M2259">
        <v>1</v>
      </c>
      <c r="N2259" t="b">
        <v>0</v>
      </c>
      <c r="O2259" t="s">
        <v>8285</v>
      </c>
      <c r="P2259" t="s">
        <v>8318</v>
      </c>
      <c r="Q2259" t="s">
        <v>8347</v>
      </c>
      <c r="R2259" s="13">
        <f t="shared" si="141"/>
        <v>42479.318518518514</v>
      </c>
      <c r="S2259" s="13">
        <f t="shared" si="142"/>
        <v>42524.318518518514</v>
      </c>
      <c r="T2259">
        <f t="shared" si="143"/>
        <v>2016</v>
      </c>
    </row>
    <row r="2260" spans="1:20" ht="57.6" x14ac:dyDescent="0.3">
      <c r="A2260">
        <v>1413</v>
      </c>
      <c r="B2260" s="3" t="s">
        <v>1414</v>
      </c>
      <c r="C2260" s="3" t="s">
        <v>5523</v>
      </c>
      <c r="D2260" s="6">
        <v>2000</v>
      </c>
      <c r="E2260" s="8">
        <v>100</v>
      </c>
      <c r="F2260" s="9">
        <f t="shared" si="140"/>
        <v>5</v>
      </c>
      <c r="G2260" t="s">
        <v>8220</v>
      </c>
      <c r="H2260" t="s">
        <v>8236</v>
      </c>
      <c r="I2260" t="s">
        <v>8248</v>
      </c>
      <c r="J2260">
        <v>1455964170</v>
      </c>
      <c r="K2260">
        <v>1450780170</v>
      </c>
      <c r="L2260" t="b">
        <v>0</v>
      </c>
      <c r="M2260">
        <v>1</v>
      </c>
      <c r="N2260" t="b">
        <v>0</v>
      </c>
      <c r="O2260" t="s">
        <v>8285</v>
      </c>
      <c r="P2260" t="s">
        <v>8318</v>
      </c>
      <c r="Q2260" t="s">
        <v>8347</v>
      </c>
      <c r="R2260" s="13">
        <f t="shared" si="141"/>
        <v>42360.437152777777</v>
      </c>
      <c r="S2260" s="13">
        <f t="shared" si="142"/>
        <v>42420.437152777777</v>
      </c>
      <c r="T2260">
        <f t="shared" si="143"/>
        <v>2015</v>
      </c>
    </row>
    <row r="2261" spans="1:20" ht="43.2" x14ac:dyDescent="0.3">
      <c r="A2261">
        <v>1433</v>
      </c>
      <c r="B2261" s="3" t="s">
        <v>1434</v>
      </c>
      <c r="C2261" s="3" t="s">
        <v>5543</v>
      </c>
      <c r="D2261" s="6">
        <v>12000</v>
      </c>
      <c r="E2261" s="8">
        <v>805</v>
      </c>
      <c r="F2261" s="9">
        <f t="shared" si="140"/>
        <v>7</v>
      </c>
      <c r="G2261" t="s">
        <v>8220</v>
      </c>
      <c r="H2261" t="s">
        <v>8236</v>
      </c>
      <c r="I2261" t="s">
        <v>8248</v>
      </c>
      <c r="J2261">
        <v>1481367600</v>
      </c>
      <c r="K2261">
        <v>1477839675</v>
      </c>
      <c r="L2261" t="b">
        <v>0</v>
      </c>
      <c r="M2261">
        <v>10</v>
      </c>
      <c r="N2261" t="b">
        <v>0</v>
      </c>
      <c r="O2261" t="s">
        <v>8285</v>
      </c>
      <c r="P2261" t="s">
        <v>8318</v>
      </c>
      <c r="Q2261" t="s">
        <v>8347</v>
      </c>
      <c r="R2261" s="13">
        <f t="shared" si="141"/>
        <v>42673.625868055555</v>
      </c>
      <c r="S2261" s="13">
        <f t="shared" si="142"/>
        <v>42714.458333333328</v>
      </c>
      <c r="T2261">
        <f t="shared" si="143"/>
        <v>2016</v>
      </c>
    </row>
    <row r="2262" spans="1:20" ht="43.2" x14ac:dyDescent="0.3">
      <c r="A2262">
        <v>1435</v>
      </c>
      <c r="B2262" s="3" t="s">
        <v>1436</v>
      </c>
      <c r="C2262" s="3" t="s">
        <v>5545</v>
      </c>
      <c r="D2262" s="6">
        <v>15000</v>
      </c>
      <c r="E2262" s="8">
        <v>15</v>
      </c>
      <c r="F2262" s="9">
        <f t="shared" si="140"/>
        <v>0</v>
      </c>
      <c r="G2262" t="s">
        <v>8220</v>
      </c>
      <c r="H2262" t="s">
        <v>8236</v>
      </c>
      <c r="I2262" t="s">
        <v>8248</v>
      </c>
      <c r="J2262">
        <v>1444589020</v>
      </c>
      <c r="K2262">
        <v>1441997020</v>
      </c>
      <c r="L2262" t="b">
        <v>0</v>
      </c>
      <c r="M2262">
        <v>2</v>
      </c>
      <c r="N2262" t="b">
        <v>0</v>
      </c>
      <c r="O2262" t="s">
        <v>8285</v>
      </c>
      <c r="P2262" t="s">
        <v>8318</v>
      </c>
      <c r="Q2262" t="s">
        <v>8347</v>
      </c>
      <c r="R2262" s="13">
        <f t="shared" si="141"/>
        <v>42258.780324074076</v>
      </c>
      <c r="S2262" s="13">
        <f t="shared" si="142"/>
        <v>42288.780324074076</v>
      </c>
      <c r="T2262">
        <f t="shared" si="143"/>
        <v>2015</v>
      </c>
    </row>
    <row r="2263" spans="1:20" ht="43.2" x14ac:dyDescent="0.3">
      <c r="A2263">
        <v>1440</v>
      </c>
      <c r="B2263" s="3" t="s">
        <v>1441</v>
      </c>
      <c r="C2263" s="3" t="s">
        <v>5550</v>
      </c>
      <c r="D2263" s="6">
        <v>13000</v>
      </c>
      <c r="E2263" s="8">
        <v>1</v>
      </c>
      <c r="F2263" s="9">
        <f t="shared" si="140"/>
        <v>0</v>
      </c>
      <c r="G2263" t="s">
        <v>8220</v>
      </c>
      <c r="H2263" t="s">
        <v>8236</v>
      </c>
      <c r="I2263" t="s">
        <v>8248</v>
      </c>
      <c r="J2263">
        <v>1464285463</v>
      </c>
      <c r="K2263">
        <v>1461693463</v>
      </c>
      <c r="L2263" t="b">
        <v>0</v>
      </c>
      <c r="M2263">
        <v>1</v>
      </c>
      <c r="N2263" t="b">
        <v>0</v>
      </c>
      <c r="O2263" t="s">
        <v>8285</v>
      </c>
      <c r="P2263" t="s">
        <v>8318</v>
      </c>
      <c r="Q2263" t="s">
        <v>8347</v>
      </c>
      <c r="R2263" s="13">
        <f t="shared" si="141"/>
        <v>42486.748414351852</v>
      </c>
      <c r="S2263" s="13">
        <f t="shared" si="142"/>
        <v>42516.748414351852</v>
      </c>
      <c r="T2263">
        <f t="shared" si="143"/>
        <v>2016</v>
      </c>
    </row>
    <row r="2264" spans="1:20" ht="43.2" x14ac:dyDescent="0.3">
      <c r="A2264">
        <v>1446</v>
      </c>
      <c r="B2264" s="3" t="s">
        <v>1447</v>
      </c>
      <c r="C2264" s="3" t="s">
        <v>5556</v>
      </c>
      <c r="D2264" s="6">
        <v>900</v>
      </c>
      <c r="E2264" s="8">
        <v>0</v>
      </c>
      <c r="F2264" s="9">
        <f t="shared" si="140"/>
        <v>0</v>
      </c>
      <c r="G2264" t="s">
        <v>8220</v>
      </c>
      <c r="H2264" t="s">
        <v>8236</v>
      </c>
      <c r="I2264" t="s">
        <v>8248</v>
      </c>
      <c r="J2264">
        <v>1461235478</v>
      </c>
      <c r="K2264">
        <v>1459507478</v>
      </c>
      <c r="L2264" t="b">
        <v>0</v>
      </c>
      <c r="M2264">
        <v>0</v>
      </c>
      <c r="N2264" t="b">
        <v>0</v>
      </c>
      <c r="O2264" t="s">
        <v>8285</v>
      </c>
      <c r="P2264" t="s">
        <v>8318</v>
      </c>
      <c r="Q2264" t="s">
        <v>8347</v>
      </c>
      <c r="R2264" s="13">
        <f t="shared" si="141"/>
        <v>42461.447662037041</v>
      </c>
      <c r="S2264" s="13">
        <f t="shared" si="142"/>
        <v>42481.447662037041</v>
      </c>
      <c r="T2264">
        <f t="shared" si="143"/>
        <v>2016</v>
      </c>
    </row>
    <row r="2265" spans="1:20" x14ac:dyDescent="0.3">
      <c r="A2265">
        <v>1590</v>
      </c>
      <c r="B2265" s="3" t="s">
        <v>1591</v>
      </c>
      <c r="C2265" s="3" t="s">
        <v>5700</v>
      </c>
      <c r="D2265" s="6">
        <v>60000</v>
      </c>
      <c r="E2265" s="8">
        <v>1020</v>
      </c>
      <c r="F2265" s="9">
        <f t="shared" si="140"/>
        <v>2</v>
      </c>
      <c r="G2265" t="s">
        <v>8220</v>
      </c>
      <c r="H2265" t="s">
        <v>8236</v>
      </c>
      <c r="I2265" t="s">
        <v>8248</v>
      </c>
      <c r="J2265">
        <v>1443040464</v>
      </c>
      <c r="K2265">
        <v>1440448464</v>
      </c>
      <c r="L2265" t="b">
        <v>0</v>
      </c>
      <c r="M2265">
        <v>2</v>
      </c>
      <c r="N2265" t="b">
        <v>0</v>
      </c>
      <c r="O2265" t="s">
        <v>8289</v>
      </c>
      <c r="P2265" t="s">
        <v>8334</v>
      </c>
      <c r="Q2265" t="s">
        <v>8347</v>
      </c>
      <c r="R2265" s="13">
        <f t="shared" si="141"/>
        <v>42240.857222222221</v>
      </c>
      <c r="S2265" s="13">
        <f t="shared" si="142"/>
        <v>42270.857222222221</v>
      </c>
      <c r="T2265">
        <f t="shared" si="143"/>
        <v>2015</v>
      </c>
    </row>
    <row r="2266" spans="1:20" x14ac:dyDescent="0.3">
      <c r="A2266">
        <v>1456</v>
      </c>
      <c r="B2266" s="3" t="s">
        <v>1457</v>
      </c>
      <c r="C2266" s="3" t="s">
        <v>5566</v>
      </c>
      <c r="D2266" s="6">
        <v>5000</v>
      </c>
      <c r="E2266" s="8">
        <v>145</v>
      </c>
      <c r="F2266" s="9">
        <f t="shared" si="140"/>
        <v>3</v>
      </c>
      <c r="G2266" t="s">
        <v>8219</v>
      </c>
      <c r="H2266" t="s">
        <v>8236</v>
      </c>
      <c r="I2266" t="s">
        <v>8248</v>
      </c>
      <c r="J2266">
        <v>1483459365</v>
      </c>
      <c r="K2266">
        <v>1480867365</v>
      </c>
      <c r="L2266" t="b">
        <v>0</v>
      </c>
      <c r="M2266">
        <v>3</v>
      </c>
      <c r="N2266" t="b">
        <v>0</v>
      </c>
      <c r="O2266" t="s">
        <v>8285</v>
      </c>
      <c r="P2266" t="s">
        <v>8318</v>
      </c>
      <c r="Q2266" t="s">
        <v>8347</v>
      </c>
      <c r="R2266" s="13">
        <f t="shared" si="141"/>
        <v>42708.668576388889</v>
      </c>
      <c r="S2266" s="13">
        <f t="shared" si="142"/>
        <v>42738.668576388889</v>
      </c>
      <c r="T2266">
        <f t="shared" si="143"/>
        <v>2016</v>
      </c>
    </row>
    <row r="2267" spans="1:20" ht="43.2" x14ac:dyDescent="0.3">
      <c r="A2267">
        <v>2365</v>
      </c>
      <c r="B2267" s="3" t="s">
        <v>2366</v>
      </c>
      <c r="C2267" s="3" t="s">
        <v>6475</v>
      </c>
      <c r="D2267" s="6">
        <v>1000</v>
      </c>
      <c r="E2267" s="8">
        <v>0</v>
      </c>
      <c r="F2267" s="9">
        <f t="shared" si="140"/>
        <v>0</v>
      </c>
      <c r="G2267" t="s">
        <v>8219</v>
      </c>
      <c r="H2267" t="s">
        <v>8236</v>
      </c>
      <c r="I2267" t="s">
        <v>8248</v>
      </c>
      <c r="J2267">
        <v>1453071600</v>
      </c>
      <c r="K2267">
        <v>1449596425</v>
      </c>
      <c r="L2267" t="b">
        <v>0</v>
      </c>
      <c r="M2267">
        <v>0</v>
      </c>
      <c r="N2267" t="b">
        <v>0</v>
      </c>
      <c r="O2267" t="s">
        <v>8270</v>
      </c>
      <c r="P2267" t="s">
        <v>8315</v>
      </c>
      <c r="Q2267" t="s">
        <v>8347</v>
      </c>
      <c r="R2267" s="13">
        <f t="shared" si="141"/>
        <v>42346.736400462964</v>
      </c>
      <c r="S2267" s="13">
        <f t="shared" si="142"/>
        <v>42386.958333333328</v>
      </c>
      <c r="T2267">
        <f t="shared" si="143"/>
        <v>2015</v>
      </c>
    </row>
    <row r="2268" spans="1:20" ht="43.2" x14ac:dyDescent="0.3">
      <c r="A2268">
        <v>2018</v>
      </c>
      <c r="B2268" s="3" t="s">
        <v>2019</v>
      </c>
      <c r="C2268" s="3" t="s">
        <v>6128</v>
      </c>
      <c r="D2268" s="6">
        <v>65000</v>
      </c>
      <c r="E2268" s="8">
        <v>66458.23</v>
      </c>
      <c r="F2268" s="9">
        <f t="shared" si="140"/>
        <v>102</v>
      </c>
      <c r="G2268" t="s">
        <v>8218</v>
      </c>
      <c r="H2268" t="s">
        <v>8240</v>
      </c>
      <c r="I2268" t="s">
        <v>8248</v>
      </c>
      <c r="J2268">
        <v>1439455609</v>
      </c>
      <c r="K2268">
        <v>1436863609</v>
      </c>
      <c r="L2268" t="b">
        <v>1</v>
      </c>
      <c r="M2268">
        <v>450</v>
      </c>
      <c r="N2268" t="b">
        <v>1</v>
      </c>
      <c r="O2268" t="s">
        <v>8293</v>
      </c>
      <c r="P2268" t="s">
        <v>8315</v>
      </c>
      <c r="Q2268" t="s">
        <v>8347</v>
      </c>
      <c r="R2268" s="13">
        <f t="shared" si="141"/>
        <v>42199.365844907406</v>
      </c>
      <c r="S2268" s="13">
        <f t="shared" si="142"/>
        <v>42229.365844907406</v>
      </c>
      <c r="T2268">
        <f t="shared" si="143"/>
        <v>2015</v>
      </c>
    </row>
    <row r="2269" spans="1:20" ht="28.8" x14ac:dyDescent="0.3">
      <c r="A2269">
        <v>2199</v>
      </c>
      <c r="B2269" s="3" t="s">
        <v>2200</v>
      </c>
      <c r="C2269" s="3" t="s">
        <v>6309</v>
      </c>
      <c r="D2269" s="6">
        <v>9000</v>
      </c>
      <c r="E2269" s="8">
        <v>13228</v>
      </c>
      <c r="F2269" s="9">
        <f t="shared" si="140"/>
        <v>147</v>
      </c>
      <c r="G2269" t="s">
        <v>8218</v>
      </c>
      <c r="H2269" t="s">
        <v>8240</v>
      </c>
      <c r="I2269" t="s">
        <v>8248</v>
      </c>
      <c r="J2269">
        <v>1444903198</v>
      </c>
      <c r="K2269">
        <v>1442311198</v>
      </c>
      <c r="L2269" t="b">
        <v>1</v>
      </c>
      <c r="M2269">
        <v>251</v>
      </c>
      <c r="N2269" t="b">
        <v>1</v>
      </c>
      <c r="O2269" t="s">
        <v>8295</v>
      </c>
      <c r="P2269" t="s">
        <v>8329</v>
      </c>
      <c r="Q2269" t="s">
        <v>8347</v>
      </c>
      <c r="R2269" s="13">
        <f t="shared" si="141"/>
        <v>42262.416643518518</v>
      </c>
      <c r="S2269" s="13">
        <f t="shared" si="142"/>
        <v>42292.416643518518</v>
      </c>
      <c r="T2269">
        <f t="shared" si="143"/>
        <v>2015</v>
      </c>
    </row>
    <row r="2270" spans="1:20" ht="43.2" x14ac:dyDescent="0.3">
      <c r="A2270">
        <v>2350</v>
      </c>
      <c r="B2270" s="3" t="s">
        <v>2351</v>
      </c>
      <c r="C2270" s="3" t="s">
        <v>6460</v>
      </c>
      <c r="D2270" s="6">
        <v>50000</v>
      </c>
      <c r="E2270" s="8">
        <v>0</v>
      </c>
      <c r="F2270" s="9">
        <f t="shared" si="140"/>
        <v>0</v>
      </c>
      <c r="G2270" t="s">
        <v>8219</v>
      </c>
      <c r="H2270" t="s">
        <v>8240</v>
      </c>
      <c r="I2270" t="s">
        <v>8248</v>
      </c>
      <c r="J2270">
        <v>1483474370</v>
      </c>
      <c r="K2270">
        <v>1480882370</v>
      </c>
      <c r="L2270" t="b">
        <v>0</v>
      </c>
      <c r="M2270">
        <v>0</v>
      </c>
      <c r="N2270" t="b">
        <v>0</v>
      </c>
      <c r="O2270" t="s">
        <v>8270</v>
      </c>
      <c r="P2270" t="s">
        <v>8315</v>
      </c>
      <c r="Q2270" t="s">
        <v>8347</v>
      </c>
      <c r="R2270" s="13">
        <f t="shared" si="141"/>
        <v>42708.842245370368</v>
      </c>
      <c r="S2270" s="13">
        <f t="shared" si="142"/>
        <v>42738.842245370368</v>
      </c>
      <c r="T2270">
        <f t="shared" si="143"/>
        <v>2016</v>
      </c>
    </row>
    <row r="2271" spans="1:20" ht="43.2" x14ac:dyDescent="0.3">
      <c r="A2271">
        <v>2394</v>
      </c>
      <c r="B2271" s="3" t="s">
        <v>2395</v>
      </c>
      <c r="C2271" s="3" t="s">
        <v>6504</v>
      </c>
      <c r="D2271" s="6">
        <v>5000</v>
      </c>
      <c r="E2271" s="8">
        <v>3</v>
      </c>
      <c r="F2271" s="9">
        <f t="shared" si="140"/>
        <v>0</v>
      </c>
      <c r="G2271" t="s">
        <v>8219</v>
      </c>
      <c r="H2271" t="s">
        <v>8240</v>
      </c>
      <c r="I2271" t="s">
        <v>8248</v>
      </c>
      <c r="J2271">
        <v>1424940093</v>
      </c>
      <c r="K2271">
        <v>1422348093</v>
      </c>
      <c r="L2271" t="b">
        <v>0</v>
      </c>
      <c r="M2271">
        <v>2</v>
      </c>
      <c r="N2271" t="b">
        <v>0</v>
      </c>
      <c r="O2271" t="s">
        <v>8270</v>
      </c>
      <c r="P2271" t="s">
        <v>8315</v>
      </c>
      <c r="Q2271" t="s">
        <v>8347</v>
      </c>
      <c r="R2271" s="13">
        <f t="shared" si="141"/>
        <v>42031.362187499995</v>
      </c>
      <c r="S2271" s="13">
        <f t="shared" si="142"/>
        <v>42061.362187499995</v>
      </c>
      <c r="T2271">
        <f t="shared" si="143"/>
        <v>2015</v>
      </c>
    </row>
    <row r="2272" spans="1:20" ht="28.8" x14ac:dyDescent="0.3">
      <c r="A2272">
        <v>1917</v>
      </c>
      <c r="B2272" s="3" t="s">
        <v>1918</v>
      </c>
      <c r="C2272" s="3" t="s">
        <v>6027</v>
      </c>
      <c r="D2272" s="6">
        <v>390000</v>
      </c>
      <c r="E2272" s="8">
        <v>205025</v>
      </c>
      <c r="F2272" s="9">
        <f t="shared" si="140"/>
        <v>53</v>
      </c>
      <c r="G2272" t="s">
        <v>8220</v>
      </c>
      <c r="H2272" t="s">
        <v>8230</v>
      </c>
      <c r="I2272" t="s">
        <v>8251</v>
      </c>
      <c r="J2272">
        <v>1486708133</v>
      </c>
      <c r="K2272">
        <v>1484116133</v>
      </c>
      <c r="L2272" t="b">
        <v>0</v>
      </c>
      <c r="M2272">
        <v>70</v>
      </c>
      <c r="N2272" t="b">
        <v>0</v>
      </c>
      <c r="O2272" t="s">
        <v>8292</v>
      </c>
      <c r="P2272" t="s">
        <v>8315</v>
      </c>
      <c r="Q2272" t="s">
        <v>8347</v>
      </c>
      <c r="R2272" s="13">
        <f t="shared" si="141"/>
        <v>42746.270057870366</v>
      </c>
      <c r="S2272" s="13">
        <f t="shared" si="142"/>
        <v>42776.270057870366</v>
      </c>
      <c r="T2272">
        <f t="shared" si="143"/>
        <v>2017</v>
      </c>
    </row>
    <row r="2273" spans="1:20" ht="43.2" x14ac:dyDescent="0.3">
      <c r="A2273">
        <v>1982</v>
      </c>
      <c r="B2273" s="3" t="s">
        <v>1983</v>
      </c>
      <c r="C2273" s="3" t="s">
        <v>6092</v>
      </c>
      <c r="D2273" s="6">
        <v>180000</v>
      </c>
      <c r="E2273" s="8">
        <v>0</v>
      </c>
      <c r="F2273" s="9">
        <f t="shared" si="140"/>
        <v>0</v>
      </c>
      <c r="G2273" t="s">
        <v>8220</v>
      </c>
      <c r="H2273" t="s">
        <v>8230</v>
      </c>
      <c r="I2273" t="s">
        <v>8251</v>
      </c>
      <c r="J2273">
        <v>1480863887</v>
      </c>
      <c r="K2273">
        <v>1478268287</v>
      </c>
      <c r="L2273" t="b">
        <v>0</v>
      </c>
      <c r="M2273">
        <v>0</v>
      </c>
      <c r="N2273" t="b">
        <v>0</v>
      </c>
      <c r="O2273" t="s">
        <v>8294</v>
      </c>
      <c r="P2273" t="s">
        <v>8334</v>
      </c>
      <c r="Q2273" t="s">
        <v>8347</v>
      </c>
      <c r="R2273" s="13">
        <f t="shared" si="141"/>
        <v>42678.586655092593</v>
      </c>
      <c r="S2273" s="13">
        <f t="shared" si="142"/>
        <v>42708.628321759257</v>
      </c>
      <c r="T2273">
        <f t="shared" si="143"/>
        <v>2016</v>
      </c>
    </row>
    <row r="2274" spans="1:20" ht="43.2" x14ac:dyDescent="0.3">
      <c r="A2274">
        <v>1502</v>
      </c>
      <c r="B2274" s="3" t="s">
        <v>1503</v>
      </c>
      <c r="C2274" s="3" t="s">
        <v>5612</v>
      </c>
      <c r="D2274" s="6">
        <v>22000</v>
      </c>
      <c r="E2274" s="8">
        <v>22318</v>
      </c>
      <c r="F2274" s="9">
        <f t="shared" si="140"/>
        <v>101</v>
      </c>
      <c r="G2274" t="s">
        <v>8218</v>
      </c>
      <c r="H2274" t="s">
        <v>8224</v>
      </c>
      <c r="I2274" t="s">
        <v>8246</v>
      </c>
      <c r="J2274">
        <v>1458943200</v>
      </c>
      <c r="K2274">
        <v>1456491680</v>
      </c>
      <c r="L2274" t="b">
        <v>1</v>
      </c>
      <c r="M2274">
        <v>329</v>
      </c>
      <c r="N2274" t="b">
        <v>1</v>
      </c>
      <c r="O2274" t="s">
        <v>8283</v>
      </c>
      <c r="P2274" t="s">
        <v>8334</v>
      </c>
      <c r="Q2274" t="s">
        <v>8347</v>
      </c>
      <c r="R2274" s="13">
        <f t="shared" si="141"/>
        <v>42426.542592592596</v>
      </c>
      <c r="S2274" s="13">
        <f t="shared" si="142"/>
        <v>42454.916666666672</v>
      </c>
      <c r="T2274">
        <f t="shared" si="143"/>
        <v>2016</v>
      </c>
    </row>
    <row r="2275" spans="1:20" ht="43.2" x14ac:dyDescent="0.3">
      <c r="A2275">
        <v>1504</v>
      </c>
      <c r="B2275" s="3" t="s">
        <v>1505</v>
      </c>
      <c r="C2275" s="3" t="s">
        <v>5614</v>
      </c>
      <c r="D2275" s="6">
        <v>6500</v>
      </c>
      <c r="E2275" s="8">
        <v>18066</v>
      </c>
      <c r="F2275" s="9">
        <f t="shared" si="140"/>
        <v>278</v>
      </c>
      <c r="G2275" t="s">
        <v>8218</v>
      </c>
      <c r="H2275" t="s">
        <v>8224</v>
      </c>
      <c r="I2275" t="s">
        <v>8246</v>
      </c>
      <c r="J2275">
        <v>1402389180</v>
      </c>
      <c r="K2275">
        <v>1399996024</v>
      </c>
      <c r="L2275" t="b">
        <v>1</v>
      </c>
      <c r="M2275">
        <v>269</v>
      </c>
      <c r="N2275" t="b">
        <v>1</v>
      </c>
      <c r="O2275" t="s">
        <v>8283</v>
      </c>
      <c r="P2275" t="s">
        <v>8334</v>
      </c>
      <c r="Q2275" t="s">
        <v>8347</v>
      </c>
      <c r="R2275" s="13">
        <f t="shared" si="141"/>
        <v>41772.657685185186</v>
      </c>
      <c r="S2275" s="13">
        <f t="shared" si="142"/>
        <v>41800.356249999997</v>
      </c>
      <c r="T2275">
        <f t="shared" si="143"/>
        <v>2014</v>
      </c>
    </row>
    <row r="2276" spans="1:20" ht="43.2" x14ac:dyDescent="0.3">
      <c r="A2276">
        <v>1506</v>
      </c>
      <c r="B2276" s="3" t="s">
        <v>1507</v>
      </c>
      <c r="C2276" s="3" t="s">
        <v>5616</v>
      </c>
      <c r="D2276" s="6">
        <v>1500</v>
      </c>
      <c r="E2276" s="8">
        <v>1671</v>
      </c>
      <c r="F2276" s="9">
        <f t="shared" si="140"/>
        <v>111</v>
      </c>
      <c r="G2276" t="s">
        <v>8218</v>
      </c>
      <c r="H2276" t="s">
        <v>8224</v>
      </c>
      <c r="I2276" t="s">
        <v>8246</v>
      </c>
      <c r="J2276">
        <v>1406227904</v>
      </c>
      <c r="K2276">
        <v>1403635904</v>
      </c>
      <c r="L2276" t="b">
        <v>1</v>
      </c>
      <c r="M2276">
        <v>43</v>
      </c>
      <c r="N2276" t="b">
        <v>1</v>
      </c>
      <c r="O2276" t="s">
        <v>8283</v>
      </c>
      <c r="P2276" t="s">
        <v>8334</v>
      </c>
      <c r="Q2276" t="s">
        <v>8347</v>
      </c>
      <c r="R2276" s="13">
        <f t="shared" si="141"/>
        <v>41814.785925925928</v>
      </c>
      <c r="S2276" s="13">
        <f t="shared" si="142"/>
        <v>41844.785925925928</v>
      </c>
      <c r="T2276">
        <f t="shared" si="143"/>
        <v>2014</v>
      </c>
    </row>
    <row r="2277" spans="1:20" ht="43.2" x14ac:dyDescent="0.3">
      <c r="A2277">
        <v>1510</v>
      </c>
      <c r="B2277" s="3" t="s">
        <v>1511</v>
      </c>
      <c r="C2277" s="3" t="s">
        <v>5620</v>
      </c>
      <c r="D2277" s="6">
        <v>16000</v>
      </c>
      <c r="E2277" s="8">
        <v>16165.6</v>
      </c>
      <c r="F2277" s="9">
        <f t="shared" si="140"/>
        <v>101</v>
      </c>
      <c r="G2277" t="s">
        <v>8218</v>
      </c>
      <c r="H2277" t="s">
        <v>8224</v>
      </c>
      <c r="I2277" t="s">
        <v>8246</v>
      </c>
      <c r="J2277">
        <v>1405761278</v>
      </c>
      <c r="K2277">
        <v>1403169278</v>
      </c>
      <c r="L2277" t="b">
        <v>1</v>
      </c>
      <c r="M2277">
        <v>405</v>
      </c>
      <c r="N2277" t="b">
        <v>1</v>
      </c>
      <c r="O2277" t="s">
        <v>8283</v>
      </c>
      <c r="P2277" t="s">
        <v>8334</v>
      </c>
      <c r="Q2277" t="s">
        <v>8347</v>
      </c>
      <c r="R2277" s="13">
        <f t="shared" si="141"/>
        <v>41809.385162037033</v>
      </c>
      <c r="S2277" s="13">
        <f t="shared" si="142"/>
        <v>41839.385162037033</v>
      </c>
      <c r="T2277">
        <f t="shared" si="143"/>
        <v>2014</v>
      </c>
    </row>
    <row r="2278" spans="1:20" ht="43.2" x14ac:dyDescent="0.3">
      <c r="A2278">
        <v>1513</v>
      </c>
      <c r="B2278" s="3" t="s">
        <v>1514</v>
      </c>
      <c r="C2278" s="3" t="s">
        <v>5623</v>
      </c>
      <c r="D2278" s="6">
        <v>8000</v>
      </c>
      <c r="E2278" s="8">
        <v>12001.5</v>
      </c>
      <c r="F2278" s="9">
        <f t="shared" si="140"/>
        <v>150</v>
      </c>
      <c r="G2278" t="s">
        <v>8218</v>
      </c>
      <c r="H2278" t="s">
        <v>8224</v>
      </c>
      <c r="I2278" t="s">
        <v>8246</v>
      </c>
      <c r="J2278">
        <v>1405523866</v>
      </c>
      <c r="K2278">
        <v>1402931866</v>
      </c>
      <c r="L2278" t="b">
        <v>1</v>
      </c>
      <c r="M2278">
        <v>215</v>
      </c>
      <c r="N2278" t="b">
        <v>1</v>
      </c>
      <c r="O2278" t="s">
        <v>8283</v>
      </c>
      <c r="P2278" t="s">
        <v>8334</v>
      </c>
      <c r="Q2278" t="s">
        <v>8347</v>
      </c>
      <c r="R2278" s="13">
        <f t="shared" si="141"/>
        <v>41806.637337962966</v>
      </c>
      <c r="S2278" s="13">
        <f t="shared" si="142"/>
        <v>41836.637337962966</v>
      </c>
      <c r="T2278">
        <f t="shared" si="143"/>
        <v>2014</v>
      </c>
    </row>
    <row r="2279" spans="1:20" ht="43.2" x14ac:dyDescent="0.3">
      <c r="A2279">
        <v>1623</v>
      </c>
      <c r="B2279" s="3" t="s">
        <v>1624</v>
      </c>
      <c r="C2279" s="3" t="s">
        <v>5733</v>
      </c>
      <c r="D2279" s="6">
        <v>750</v>
      </c>
      <c r="E2279" s="8">
        <v>758</v>
      </c>
      <c r="F2279" s="9">
        <f t="shared" si="140"/>
        <v>101</v>
      </c>
      <c r="G2279" t="s">
        <v>8218</v>
      </c>
      <c r="H2279" t="s">
        <v>8224</v>
      </c>
      <c r="I2279" t="s">
        <v>8246</v>
      </c>
      <c r="J2279">
        <v>1377621089</v>
      </c>
      <c r="K2279">
        <v>1372437089</v>
      </c>
      <c r="L2279" t="b">
        <v>0</v>
      </c>
      <c r="M2279">
        <v>18</v>
      </c>
      <c r="N2279" t="b">
        <v>1</v>
      </c>
      <c r="O2279" t="s">
        <v>8274</v>
      </c>
      <c r="P2279" t="s">
        <v>8321</v>
      </c>
      <c r="Q2279" t="s">
        <v>8347</v>
      </c>
      <c r="R2279" s="13">
        <f t="shared" si="141"/>
        <v>41453.688530092593</v>
      </c>
      <c r="S2279" s="13">
        <f t="shared" si="142"/>
        <v>41513.688530092593</v>
      </c>
      <c r="T2279">
        <f t="shared" si="143"/>
        <v>2013</v>
      </c>
    </row>
    <row r="2280" spans="1:20" ht="57.6" x14ac:dyDescent="0.3">
      <c r="A2280">
        <v>1646</v>
      </c>
      <c r="B2280" s="3" t="s">
        <v>1647</v>
      </c>
      <c r="C2280" s="3" t="s">
        <v>5756</v>
      </c>
      <c r="D2280" s="6">
        <v>2000</v>
      </c>
      <c r="E2280" s="8">
        <v>2204</v>
      </c>
      <c r="F2280" s="9">
        <f t="shared" si="140"/>
        <v>110</v>
      </c>
      <c r="G2280" t="s">
        <v>8218</v>
      </c>
      <c r="H2280" t="s">
        <v>8224</v>
      </c>
      <c r="I2280" t="s">
        <v>8246</v>
      </c>
      <c r="J2280">
        <v>1408039860</v>
      </c>
      <c r="K2280">
        <v>1405248503</v>
      </c>
      <c r="L2280" t="b">
        <v>0</v>
      </c>
      <c r="M2280">
        <v>83</v>
      </c>
      <c r="N2280" t="b">
        <v>1</v>
      </c>
      <c r="O2280" t="s">
        <v>8290</v>
      </c>
      <c r="P2280" t="s">
        <v>8321</v>
      </c>
      <c r="Q2280" t="s">
        <v>8347</v>
      </c>
      <c r="R2280" s="13">
        <f t="shared" si="141"/>
        <v>41833.450266203705</v>
      </c>
      <c r="S2280" s="13">
        <f t="shared" si="142"/>
        <v>41865.757638888892</v>
      </c>
      <c r="T2280">
        <f t="shared" si="143"/>
        <v>2014</v>
      </c>
    </row>
    <row r="2281" spans="1:20" ht="43.2" x14ac:dyDescent="0.3">
      <c r="A2281">
        <v>1659</v>
      </c>
      <c r="B2281" s="3" t="s">
        <v>1660</v>
      </c>
      <c r="C2281" s="3" t="s">
        <v>5769</v>
      </c>
      <c r="D2281" s="6">
        <v>500</v>
      </c>
      <c r="E2281" s="8">
        <v>564</v>
      </c>
      <c r="F2281" s="9">
        <f t="shared" si="140"/>
        <v>113</v>
      </c>
      <c r="G2281" t="s">
        <v>8218</v>
      </c>
      <c r="H2281" t="s">
        <v>8224</v>
      </c>
      <c r="I2281" t="s">
        <v>8246</v>
      </c>
      <c r="J2281">
        <v>1387281600</v>
      </c>
      <c r="K2281">
        <v>1384811721</v>
      </c>
      <c r="L2281" t="b">
        <v>0</v>
      </c>
      <c r="M2281">
        <v>45</v>
      </c>
      <c r="N2281" t="b">
        <v>1</v>
      </c>
      <c r="O2281" t="s">
        <v>8290</v>
      </c>
      <c r="P2281" t="s">
        <v>8321</v>
      </c>
      <c r="Q2281" t="s">
        <v>8347</v>
      </c>
      <c r="R2281" s="13">
        <f t="shared" si="141"/>
        <v>41596.913437499999</v>
      </c>
      <c r="S2281" s="13">
        <f t="shared" si="142"/>
        <v>41625.5</v>
      </c>
      <c r="T2281">
        <f t="shared" si="143"/>
        <v>2013</v>
      </c>
    </row>
    <row r="2282" spans="1:20" ht="28.8" x14ac:dyDescent="0.3">
      <c r="A2282">
        <v>1741</v>
      </c>
      <c r="B2282" s="3" t="s">
        <v>1742</v>
      </c>
      <c r="C2282" s="3" t="s">
        <v>5851</v>
      </c>
      <c r="D2282" s="6">
        <v>1200</v>
      </c>
      <c r="E2282" s="8">
        <v>1330</v>
      </c>
      <c r="F2282" s="9">
        <f t="shared" si="140"/>
        <v>111</v>
      </c>
      <c r="G2282" t="s">
        <v>8218</v>
      </c>
      <c r="H2282" t="s">
        <v>8224</v>
      </c>
      <c r="I2282" t="s">
        <v>8246</v>
      </c>
      <c r="J2282">
        <v>1433948671</v>
      </c>
      <c r="K2282">
        <v>1430060671</v>
      </c>
      <c r="L2282" t="b">
        <v>0</v>
      </c>
      <c r="M2282">
        <v>52</v>
      </c>
      <c r="N2282" t="b">
        <v>1</v>
      </c>
      <c r="O2282" t="s">
        <v>8283</v>
      </c>
      <c r="P2282" t="s">
        <v>8334</v>
      </c>
      <c r="Q2282" t="s">
        <v>8347</v>
      </c>
      <c r="R2282" s="13">
        <f t="shared" si="141"/>
        <v>42120.628136574072</v>
      </c>
      <c r="S2282" s="13">
        <f t="shared" si="142"/>
        <v>42165.628136574072</v>
      </c>
      <c r="T2282">
        <f t="shared" si="143"/>
        <v>2015</v>
      </c>
    </row>
    <row r="2283" spans="1:20" ht="43.2" x14ac:dyDescent="0.3">
      <c r="A2283">
        <v>1744</v>
      </c>
      <c r="B2283" s="3" t="s">
        <v>1745</v>
      </c>
      <c r="C2283" s="3" t="s">
        <v>5854</v>
      </c>
      <c r="D2283" s="6">
        <v>5500</v>
      </c>
      <c r="E2283" s="8">
        <v>6515</v>
      </c>
      <c r="F2283" s="9">
        <f t="shared" si="140"/>
        <v>118</v>
      </c>
      <c r="G2283" t="s">
        <v>8218</v>
      </c>
      <c r="H2283" t="s">
        <v>8224</v>
      </c>
      <c r="I2283" t="s">
        <v>8246</v>
      </c>
      <c r="J2283">
        <v>1425821477</v>
      </c>
      <c r="K2283">
        <v>1421937077</v>
      </c>
      <c r="L2283" t="b">
        <v>0</v>
      </c>
      <c r="M2283">
        <v>70</v>
      </c>
      <c r="N2283" t="b">
        <v>1</v>
      </c>
      <c r="O2283" t="s">
        <v>8283</v>
      </c>
      <c r="P2283" t="s">
        <v>8334</v>
      </c>
      <c r="Q2283" t="s">
        <v>8322</v>
      </c>
      <c r="R2283" s="13">
        <f t="shared" si="141"/>
        <v>42026.605057870373</v>
      </c>
      <c r="S2283" s="13">
        <f t="shared" si="142"/>
        <v>42071.563391203701</v>
      </c>
      <c r="T2283">
        <f t="shared" si="143"/>
        <v>2015</v>
      </c>
    </row>
    <row r="2284" spans="1:20" ht="43.2" x14ac:dyDescent="0.3">
      <c r="A2284">
        <v>1747</v>
      </c>
      <c r="B2284" s="3" t="s">
        <v>1748</v>
      </c>
      <c r="C2284" s="3" t="s">
        <v>5857</v>
      </c>
      <c r="D2284" s="6">
        <v>9000</v>
      </c>
      <c r="E2284" s="8">
        <v>9446</v>
      </c>
      <c r="F2284" s="9">
        <f t="shared" si="140"/>
        <v>105</v>
      </c>
      <c r="G2284" t="s">
        <v>8218</v>
      </c>
      <c r="H2284" t="s">
        <v>8224</v>
      </c>
      <c r="I2284" t="s">
        <v>8246</v>
      </c>
      <c r="J2284">
        <v>1447426800</v>
      </c>
      <c r="K2284">
        <v>1444904830</v>
      </c>
      <c r="L2284" t="b">
        <v>0</v>
      </c>
      <c r="M2284">
        <v>159</v>
      </c>
      <c r="N2284" t="b">
        <v>1</v>
      </c>
      <c r="O2284" t="s">
        <v>8283</v>
      </c>
      <c r="P2284" t="s">
        <v>8334</v>
      </c>
      <c r="Q2284" t="s">
        <v>8322</v>
      </c>
      <c r="R2284" s="13">
        <f t="shared" si="141"/>
        <v>42292.435532407413</v>
      </c>
      <c r="S2284" s="13">
        <f t="shared" si="142"/>
        <v>42321.625</v>
      </c>
      <c r="T2284">
        <f t="shared" si="143"/>
        <v>2015</v>
      </c>
    </row>
    <row r="2285" spans="1:20" ht="28.8" x14ac:dyDescent="0.3">
      <c r="A2285">
        <v>1752</v>
      </c>
      <c r="B2285" s="3" t="s">
        <v>1753</v>
      </c>
      <c r="C2285" s="3" t="s">
        <v>5862</v>
      </c>
      <c r="D2285" s="6">
        <v>1200</v>
      </c>
      <c r="E2285" s="8">
        <v>3122</v>
      </c>
      <c r="F2285" s="9">
        <f t="shared" si="140"/>
        <v>260</v>
      </c>
      <c r="G2285" t="s">
        <v>8218</v>
      </c>
      <c r="H2285" t="s">
        <v>8224</v>
      </c>
      <c r="I2285" t="s">
        <v>8246</v>
      </c>
      <c r="J2285">
        <v>1476425082</v>
      </c>
      <c r="K2285">
        <v>1473833082</v>
      </c>
      <c r="L2285" t="b">
        <v>0</v>
      </c>
      <c r="M2285">
        <v>90</v>
      </c>
      <c r="N2285" t="b">
        <v>1</v>
      </c>
      <c r="O2285" t="s">
        <v>8283</v>
      </c>
      <c r="P2285" t="s">
        <v>8334</v>
      </c>
      <c r="Q2285" t="s">
        <v>8322</v>
      </c>
      <c r="R2285" s="13">
        <f t="shared" si="141"/>
        <v>42627.253263888888</v>
      </c>
      <c r="S2285" s="13">
        <f t="shared" si="142"/>
        <v>42657.253263888888</v>
      </c>
      <c r="T2285">
        <f t="shared" si="143"/>
        <v>2016</v>
      </c>
    </row>
    <row r="2286" spans="1:20" ht="28.8" x14ac:dyDescent="0.3">
      <c r="A2286">
        <v>1761</v>
      </c>
      <c r="B2286" s="3" t="s">
        <v>1762</v>
      </c>
      <c r="C2286" s="3" t="s">
        <v>5871</v>
      </c>
      <c r="D2286" s="6">
        <v>100</v>
      </c>
      <c r="E2286" s="8">
        <v>155</v>
      </c>
      <c r="F2286" s="9">
        <f t="shared" si="140"/>
        <v>155</v>
      </c>
      <c r="G2286" t="s">
        <v>8218</v>
      </c>
      <c r="H2286" t="s">
        <v>8224</v>
      </c>
      <c r="I2286" t="s">
        <v>8246</v>
      </c>
      <c r="J2286">
        <v>1442065060</v>
      </c>
      <c r="K2286">
        <v>1437745060</v>
      </c>
      <c r="L2286" t="b">
        <v>0</v>
      </c>
      <c r="M2286">
        <v>3</v>
      </c>
      <c r="N2286" t="b">
        <v>1</v>
      </c>
      <c r="O2286" t="s">
        <v>8283</v>
      </c>
      <c r="P2286" t="s">
        <v>8334</v>
      </c>
      <c r="Q2286" t="s">
        <v>8322</v>
      </c>
      <c r="R2286" s="13">
        <f t="shared" si="141"/>
        <v>42209.567824074074</v>
      </c>
      <c r="S2286" s="13">
        <f t="shared" si="142"/>
        <v>42259.567824074074</v>
      </c>
      <c r="T2286">
        <f t="shared" si="143"/>
        <v>2015</v>
      </c>
    </row>
    <row r="2287" spans="1:20" ht="57.6" x14ac:dyDescent="0.3">
      <c r="A2287">
        <v>1835</v>
      </c>
      <c r="B2287" s="3" t="s">
        <v>1836</v>
      </c>
      <c r="C2287" s="3" t="s">
        <v>5945</v>
      </c>
      <c r="D2287" s="6">
        <v>500</v>
      </c>
      <c r="E2287" s="8">
        <v>520</v>
      </c>
      <c r="F2287" s="9">
        <f t="shared" si="140"/>
        <v>104</v>
      </c>
      <c r="G2287" t="s">
        <v>8218</v>
      </c>
      <c r="H2287" t="s">
        <v>8224</v>
      </c>
      <c r="I2287" t="s">
        <v>8246</v>
      </c>
      <c r="J2287">
        <v>1459439471</v>
      </c>
      <c r="K2287">
        <v>1456851071</v>
      </c>
      <c r="L2287" t="b">
        <v>0</v>
      </c>
      <c r="M2287">
        <v>11</v>
      </c>
      <c r="N2287" t="b">
        <v>1</v>
      </c>
      <c r="O2287" t="s">
        <v>8274</v>
      </c>
      <c r="P2287" t="s">
        <v>8321</v>
      </c>
      <c r="Q2287" t="s">
        <v>8322</v>
      </c>
      <c r="R2287" s="13">
        <f t="shared" si="141"/>
        <v>42430.702210648145</v>
      </c>
      <c r="S2287" s="13">
        <f t="shared" si="142"/>
        <v>42460.660543981481</v>
      </c>
      <c r="T2287">
        <f t="shared" si="143"/>
        <v>2016</v>
      </c>
    </row>
    <row r="2288" spans="1:20" ht="43.2" x14ac:dyDescent="0.3">
      <c r="A2288">
        <v>1949</v>
      </c>
      <c r="B2288" s="3" t="s">
        <v>1950</v>
      </c>
      <c r="C2288" s="3" t="s">
        <v>6059</v>
      </c>
      <c r="D2288" s="6">
        <v>50000</v>
      </c>
      <c r="E2288" s="8">
        <v>53001.3</v>
      </c>
      <c r="F2288" s="9">
        <f t="shared" si="140"/>
        <v>106</v>
      </c>
      <c r="G2288" t="s">
        <v>8218</v>
      </c>
      <c r="H2288" t="s">
        <v>8224</v>
      </c>
      <c r="I2288" t="s">
        <v>8246</v>
      </c>
      <c r="J2288">
        <v>1404986951</v>
      </c>
      <c r="K2288">
        <v>1402394951</v>
      </c>
      <c r="L2288" t="b">
        <v>1</v>
      </c>
      <c r="M2288">
        <v>943</v>
      </c>
      <c r="N2288" t="b">
        <v>1</v>
      </c>
      <c r="O2288" t="s">
        <v>8293</v>
      </c>
      <c r="P2288" t="s">
        <v>8315</v>
      </c>
      <c r="Q2288" t="s">
        <v>8322</v>
      </c>
      <c r="R2288" s="13">
        <f t="shared" si="141"/>
        <v>41800.423043981478</v>
      </c>
      <c r="S2288" s="13">
        <f t="shared" si="142"/>
        <v>41830.423043981478</v>
      </c>
      <c r="T2288">
        <f t="shared" si="143"/>
        <v>2014</v>
      </c>
    </row>
    <row r="2289" spans="1:20" ht="43.2" x14ac:dyDescent="0.3">
      <c r="A2289">
        <v>1963</v>
      </c>
      <c r="B2289" s="3" t="s">
        <v>1964</v>
      </c>
      <c r="C2289" s="3" t="s">
        <v>6073</v>
      </c>
      <c r="D2289" s="6">
        <v>19000</v>
      </c>
      <c r="E2289" s="8">
        <v>24108</v>
      </c>
      <c r="F2289" s="9">
        <f t="shared" si="140"/>
        <v>127</v>
      </c>
      <c r="G2289" t="s">
        <v>8218</v>
      </c>
      <c r="H2289" t="s">
        <v>8224</v>
      </c>
      <c r="I2289" t="s">
        <v>8246</v>
      </c>
      <c r="J2289">
        <v>1410862734</v>
      </c>
      <c r="K2289">
        <v>1407838734</v>
      </c>
      <c r="L2289" t="b">
        <v>1</v>
      </c>
      <c r="M2289">
        <v>205</v>
      </c>
      <c r="N2289" t="b">
        <v>1</v>
      </c>
      <c r="O2289" t="s">
        <v>8293</v>
      </c>
      <c r="P2289" t="s">
        <v>8315</v>
      </c>
      <c r="Q2289" t="s">
        <v>8322</v>
      </c>
      <c r="R2289" s="13">
        <f t="shared" si="141"/>
        <v>41863.429791666669</v>
      </c>
      <c r="S2289" s="13">
        <f t="shared" si="142"/>
        <v>41898.429791666669</v>
      </c>
      <c r="T2289">
        <f t="shared" si="143"/>
        <v>2014</v>
      </c>
    </row>
    <row r="2290" spans="1:20" ht="43.2" x14ac:dyDescent="0.3">
      <c r="A2290">
        <v>1969</v>
      </c>
      <c r="B2290" s="3" t="s">
        <v>1970</v>
      </c>
      <c r="C2290" s="3" t="s">
        <v>6079</v>
      </c>
      <c r="D2290" s="6">
        <v>20000</v>
      </c>
      <c r="E2290" s="8">
        <v>115816</v>
      </c>
      <c r="F2290" s="9">
        <f t="shared" si="140"/>
        <v>579</v>
      </c>
      <c r="G2290" t="s">
        <v>8218</v>
      </c>
      <c r="H2290" t="s">
        <v>8224</v>
      </c>
      <c r="I2290" t="s">
        <v>8246</v>
      </c>
      <c r="J2290">
        <v>1470423668</v>
      </c>
      <c r="K2290">
        <v>1467831668</v>
      </c>
      <c r="L2290" t="b">
        <v>1</v>
      </c>
      <c r="M2290">
        <v>1887</v>
      </c>
      <c r="N2290" t="b">
        <v>1</v>
      </c>
      <c r="O2290" t="s">
        <v>8293</v>
      </c>
      <c r="P2290" t="s">
        <v>8315</v>
      </c>
      <c r="Q2290" t="s">
        <v>8322</v>
      </c>
      <c r="R2290" s="13">
        <f t="shared" si="141"/>
        <v>42557.792453703703</v>
      </c>
      <c r="S2290" s="13">
        <f t="shared" si="142"/>
        <v>42587.792453703703</v>
      </c>
      <c r="T2290">
        <f t="shared" si="143"/>
        <v>2016</v>
      </c>
    </row>
    <row r="2291" spans="1:20" ht="43.2" x14ac:dyDescent="0.3">
      <c r="A2291">
        <v>1974</v>
      </c>
      <c r="B2291" s="3" t="s">
        <v>1975</v>
      </c>
      <c r="C2291" s="3" t="s">
        <v>6084</v>
      </c>
      <c r="D2291" s="6">
        <v>20000</v>
      </c>
      <c r="E2291" s="8">
        <v>75099.199999999997</v>
      </c>
      <c r="F2291" s="9">
        <f t="shared" si="140"/>
        <v>375</v>
      </c>
      <c r="G2291" t="s">
        <v>8218</v>
      </c>
      <c r="H2291" t="s">
        <v>8224</v>
      </c>
      <c r="I2291" t="s">
        <v>8246</v>
      </c>
      <c r="J2291">
        <v>1376899269</v>
      </c>
      <c r="K2291">
        <v>1371715269</v>
      </c>
      <c r="L2291" t="b">
        <v>1</v>
      </c>
      <c r="M2291">
        <v>402</v>
      </c>
      <c r="N2291" t="b">
        <v>1</v>
      </c>
      <c r="O2291" t="s">
        <v>8293</v>
      </c>
      <c r="P2291" t="s">
        <v>8315</v>
      </c>
      <c r="Q2291" t="s">
        <v>8322</v>
      </c>
      <c r="R2291" s="13">
        <f t="shared" si="141"/>
        <v>41445.334131944444</v>
      </c>
      <c r="S2291" s="13">
        <f t="shared" si="142"/>
        <v>41505.334131944444</v>
      </c>
      <c r="T2291">
        <f t="shared" si="143"/>
        <v>2013</v>
      </c>
    </row>
    <row r="2292" spans="1:20" ht="28.8" x14ac:dyDescent="0.3">
      <c r="A2292">
        <v>1976</v>
      </c>
      <c r="B2292" s="3" t="s">
        <v>1977</v>
      </c>
      <c r="C2292" s="3" t="s">
        <v>6086</v>
      </c>
      <c r="D2292" s="6">
        <v>4000</v>
      </c>
      <c r="E2292" s="8">
        <v>13864</v>
      </c>
      <c r="F2292" s="9">
        <f t="shared" si="140"/>
        <v>347</v>
      </c>
      <c r="G2292" t="s">
        <v>8218</v>
      </c>
      <c r="H2292" t="s">
        <v>8224</v>
      </c>
      <c r="I2292" t="s">
        <v>8246</v>
      </c>
      <c r="J2292">
        <v>1373751325</v>
      </c>
      <c r="K2292">
        <v>1371159325</v>
      </c>
      <c r="L2292" t="b">
        <v>1</v>
      </c>
      <c r="M2292">
        <v>473</v>
      </c>
      <c r="N2292" t="b">
        <v>1</v>
      </c>
      <c r="O2292" t="s">
        <v>8293</v>
      </c>
      <c r="P2292" t="s">
        <v>8315</v>
      </c>
      <c r="Q2292" t="s">
        <v>8322</v>
      </c>
      <c r="R2292" s="13">
        <f t="shared" si="141"/>
        <v>41438.899594907409</v>
      </c>
      <c r="S2292" s="13">
        <f t="shared" si="142"/>
        <v>41468.899594907409</v>
      </c>
      <c r="T2292">
        <f t="shared" si="143"/>
        <v>2013</v>
      </c>
    </row>
    <row r="2293" spans="1:20" ht="43.2" x14ac:dyDescent="0.3">
      <c r="A2293">
        <v>2030</v>
      </c>
      <c r="B2293" s="3" t="s">
        <v>2031</v>
      </c>
      <c r="C2293" s="3" t="s">
        <v>6140</v>
      </c>
      <c r="D2293" s="6">
        <v>32768</v>
      </c>
      <c r="E2293" s="8">
        <v>74134</v>
      </c>
      <c r="F2293" s="9">
        <f t="shared" si="140"/>
        <v>226</v>
      </c>
      <c r="G2293" t="s">
        <v>8218</v>
      </c>
      <c r="H2293" t="s">
        <v>8224</v>
      </c>
      <c r="I2293" t="s">
        <v>8246</v>
      </c>
      <c r="J2293">
        <v>1354233296</v>
      </c>
      <c r="K2293">
        <v>1351641296</v>
      </c>
      <c r="L2293" t="b">
        <v>1</v>
      </c>
      <c r="M2293">
        <v>625</v>
      </c>
      <c r="N2293" t="b">
        <v>1</v>
      </c>
      <c r="O2293" t="s">
        <v>8293</v>
      </c>
      <c r="P2293" t="s">
        <v>8315</v>
      </c>
      <c r="Q2293" t="s">
        <v>8322</v>
      </c>
      <c r="R2293" s="13">
        <f t="shared" si="141"/>
        <v>41212.996481481481</v>
      </c>
      <c r="S2293" s="13">
        <f t="shared" si="142"/>
        <v>41242.996481481481</v>
      </c>
      <c r="T2293">
        <f t="shared" si="143"/>
        <v>2012</v>
      </c>
    </row>
    <row r="2294" spans="1:20" ht="43.2" x14ac:dyDescent="0.3">
      <c r="A2294">
        <v>2038</v>
      </c>
      <c r="B2294" s="3" t="s">
        <v>2039</v>
      </c>
      <c r="C2294" s="3" t="s">
        <v>6148</v>
      </c>
      <c r="D2294" s="6">
        <v>8000</v>
      </c>
      <c r="E2294" s="8">
        <v>33641</v>
      </c>
      <c r="F2294" s="9">
        <f t="shared" si="140"/>
        <v>421</v>
      </c>
      <c r="G2294" t="s">
        <v>8218</v>
      </c>
      <c r="H2294" t="s">
        <v>8224</v>
      </c>
      <c r="I2294" t="s">
        <v>8246</v>
      </c>
      <c r="J2294">
        <v>1372701600</v>
      </c>
      <c r="K2294">
        <v>1369895421</v>
      </c>
      <c r="L2294" t="b">
        <v>1</v>
      </c>
      <c r="M2294">
        <v>204</v>
      </c>
      <c r="N2294" t="b">
        <v>1</v>
      </c>
      <c r="O2294" t="s">
        <v>8293</v>
      </c>
      <c r="P2294" t="s">
        <v>8315</v>
      </c>
      <c r="Q2294" t="s">
        <v>8322</v>
      </c>
      <c r="R2294" s="13">
        <f t="shared" si="141"/>
        <v>41424.27107638889</v>
      </c>
      <c r="S2294" s="13">
        <f t="shared" si="142"/>
        <v>41456.75</v>
      </c>
      <c r="T2294">
        <f t="shared" si="143"/>
        <v>2013</v>
      </c>
    </row>
    <row r="2295" spans="1:20" x14ac:dyDescent="0.3">
      <c r="A2295">
        <v>2049</v>
      </c>
      <c r="B2295" s="3" t="s">
        <v>2050</v>
      </c>
      <c r="C2295" s="3" t="s">
        <v>6159</v>
      </c>
      <c r="D2295" s="6">
        <v>50000</v>
      </c>
      <c r="E2295" s="8">
        <v>60095.35</v>
      </c>
      <c r="F2295" s="9">
        <f t="shared" si="140"/>
        <v>120</v>
      </c>
      <c r="G2295" t="s">
        <v>8218</v>
      </c>
      <c r="H2295" t="s">
        <v>8224</v>
      </c>
      <c r="I2295" t="s">
        <v>8246</v>
      </c>
      <c r="J2295">
        <v>1386025140</v>
      </c>
      <c r="K2295">
        <v>1382963963</v>
      </c>
      <c r="L2295" t="b">
        <v>0</v>
      </c>
      <c r="M2295">
        <v>742</v>
      </c>
      <c r="N2295" t="b">
        <v>1</v>
      </c>
      <c r="O2295" t="s">
        <v>8293</v>
      </c>
      <c r="P2295" t="s">
        <v>8315</v>
      </c>
      <c r="Q2295" t="s">
        <v>8322</v>
      </c>
      <c r="R2295" s="13">
        <f t="shared" si="141"/>
        <v>41575.527349537035</v>
      </c>
      <c r="S2295" s="13">
        <f t="shared" si="142"/>
        <v>41610.957638888889</v>
      </c>
      <c r="T2295">
        <f t="shared" si="143"/>
        <v>2013</v>
      </c>
    </row>
    <row r="2296" spans="1:20" ht="43.2" x14ac:dyDescent="0.3">
      <c r="A2296">
        <v>2054</v>
      </c>
      <c r="B2296" s="3" t="s">
        <v>2055</v>
      </c>
      <c r="C2296" s="3" t="s">
        <v>6164</v>
      </c>
      <c r="D2296" s="6">
        <v>35000</v>
      </c>
      <c r="E2296" s="8">
        <v>39757</v>
      </c>
      <c r="F2296" s="9">
        <f t="shared" si="140"/>
        <v>114</v>
      </c>
      <c r="G2296" t="s">
        <v>8218</v>
      </c>
      <c r="H2296" t="s">
        <v>8224</v>
      </c>
      <c r="I2296" t="s">
        <v>8246</v>
      </c>
      <c r="J2296">
        <v>1399033810</v>
      </c>
      <c r="K2296">
        <v>1396441810</v>
      </c>
      <c r="L2296" t="b">
        <v>0</v>
      </c>
      <c r="M2296">
        <v>621</v>
      </c>
      <c r="N2296" t="b">
        <v>1</v>
      </c>
      <c r="O2296" t="s">
        <v>8293</v>
      </c>
      <c r="P2296" t="s">
        <v>8315</v>
      </c>
      <c r="Q2296" t="s">
        <v>8322</v>
      </c>
      <c r="R2296" s="13">
        <f t="shared" si="141"/>
        <v>41731.520949074074</v>
      </c>
      <c r="S2296" s="13">
        <f t="shared" si="142"/>
        <v>41761.520949074074</v>
      </c>
      <c r="T2296">
        <f t="shared" si="143"/>
        <v>2014</v>
      </c>
    </row>
    <row r="2297" spans="1:20" ht="57.6" x14ac:dyDescent="0.3">
      <c r="A2297">
        <v>2057</v>
      </c>
      <c r="B2297" s="3" t="s">
        <v>2058</v>
      </c>
      <c r="C2297" s="3" t="s">
        <v>6167</v>
      </c>
      <c r="D2297" s="6">
        <v>15000</v>
      </c>
      <c r="E2297" s="8">
        <v>30334.83</v>
      </c>
      <c r="F2297" s="9">
        <f t="shared" si="140"/>
        <v>202</v>
      </c>
      <c r="G2297" t="s">
        <v>8218</v>
      </c>
      <c r="H2297" t="s">
        <v>8224</v>
      </c>
      <c r="I2297" t="s">
        <v>8246</v>
      </c>
      <c r="J2297">
        <v>1456487532</v>
      </c>
      <c r="K2297">
        <v>1453895532</v>
      </c>
      <c r="L2297" t="b">
        <v>0</v>
      </c>
      <c r="M2297">
        <v>666</v>
      </c>
      <c r="N2297" t="b">
        <v>1</v>
      </c>
      <c r="O2297" t="s">
        <v>8293</v>
      </c>
      <c r="P2297" t="s">
        <v>8315</v>
      </c>
      <c r="Q2297" t="s">
        <v>8322</v>
      </c>
      <c r="R2297" s="13">
        <f t="shared" si="141"/>
        <v>42396.494583333333</v>
      </c>
      <c r="S2297" s="13">
        <f t="shared" si="142"/>
        <v>42426.494583333333</v>
      </c>
      <c r="T2297">
        <f t="shared" si="143"/>
        <v>2016</v>
      </c>
    </row>
    <row r="2298" spans="1:20" ht="28.8" x14ac:dyDescent="0.3">
      <c r="A2298">
        <v>2058</v>
      </c>
      <c r="B2298" s="3" t="s">
        <v>2059</v>
      </c>
      <c r="C2298" s="3" t="s">
        <v>6168</v>
      </c>
      <c r="D2298" s="6">
        <v>2560</v>
      </c>
      <c r="E2298" s="8">
        <v>4308</v>
      </c>
      <c r="F2298" s="9">
        <f t="shared" si="140"/>
        <v>168</v>
      </c>
      <c r="G2298" t="s">
        <v>8218</v>
      </c>
      <c r="H2298" t="s">
        <v>8224</v>
      </c>
      <c r="I2298" t="s">
        <v>8246</v>
      </c>
      <c r="J2298">
        <v>1425326400</v>
      </c>
      <c r="K2298">
        <v>1421916830</v>
      </c>
      <c r="L2298" t="b">
        <v>0</v>
      </c>
      <c r="M2298">
        <v>410</v>
      </c>
      <c r="N2298" t="b">
        <v>1</v>
      </c>
      <c r="O2298" t="s">
        <v>8293</v>
      </c>
      <c r="P2298" t="s">
        <v>8315</v>
      </c>
      <c r="Q2298" t="s">
        <v>8322</v>
      </c>
      <c r="R2298" s="13">
        <f t="shared" si="141"/>
        <v>42026.370717592596</v>
      </c>
      <c r="S2298" s="13">
        <f t="shared" si="142"/>
        <v>42065.833333333328</v>
      </c>
      <c r="T2298">
        <f t="shared" si="143"/>
        <v>2015</v>
      </c>
    </row>
    <row r="2299" spans="1:20" ht="43.2" x14ac:dyDescent="0.3">
      <c r="A2299">
        <v>2065</v>
      </c>
      <c r="B2299" s="3" t="s">
        <v>2066</v>
      </c>
      <c r="C2299" s="3" t="s">
        <v>6175</v>
      </c>
      <c r="D2299" s="6">
        <v>40000</v>
      </c>
      <c r="E2299" s="8">
        <v>79686.05</v>
      </c>
      <c r="F2299" s="9">
        <f t="shared" si="140"/>
        <v>199</v>
      </c>
      <c r="G2299" t="s">
        <v>8218</v>
      </c>
      <c r="H2299" t="s">
        <v>8224</v>
      </c>
      <c r="I2299" t="s">
        <v>8246</v>
      </c>
      <c r="J2299">
        <v>1387958429</v>
      </c>
      <c r="K2299">
        <v>1385366429</v>
      </c>
      <c r="L2299" t="b">
        <v>0</v>
      </c>
      <c r="M2299">
        <v>1556</v>
      </c>
      <c r="N2299" t="b">
        <v>1</v>
      </c>
      <c r="O2299" t="s">
        <v>8293</v>
      </c>
      <c r="P2299" t="s">
        <v>8315</v>
      </c>
      <c r="Q2299" t="s">
        <v>8322</v>
      </c>
      <c r="R2299" s="13">
        <f t="shared" si="141"/>
        <v>41603.333668981482</v>
      </c>
      <c r="S2299" s="13">
        <f t="shared" si="142"/>
        <v>41633.333668981482</v>
      </c>
      <c r="T2299">
        <f t="shared" si="143"/>
        <v>2013</v>
      </c>
    </row>
    <row r="2300" spans="1:20" ht="43.2" x14ac:dyDescent="0.3">
      <c r="A2300">
        <v>2067</v>
      </c>
      <c r="B2300" s="3" t="s">
        <v>2068</v>
      </c>
      <c r="C2300" s="3" t="s">
        <v>6177</v>
      </c>
      <c r="D2300" s="6">
        <v>495</v>
      </c>
      <c r="E2300" s="8">
        <v>628</v>
      </c>
      <c r="F2300" s="9">
        <f t="shared" si="140"/>
        <v>127</v>
      </c>
      <c r="G2300" t="s">
        <v>8218</v>
      </c>
      <c r="H2300" t="s">
        <v>8224</v>
      </c>
      <c r="I2300" t="s">
        <v>8246</v>
      </c>
      <c r="J2300">
        <v>1432499376</v>
      </c>
      <c r="K2300">
        <v>1429648176</v>
      </c>
      <c r="L2300" t="b">
        <v>0</v>
      </c>
      <c r="M2300">
        <v>10</v>
      </c>
      <c r="N2300" t="b">
        <v>1</v>
      </c>
      <c r="O2300" t="s">
        <v>8293</v>
      </c>
      <c r="P2300" t="s">
        <v>8315</v>
      </c>
      <c r="Q2300" t="s">
        <v>8322</v>
      </c>
      <c r="R2300" s="13">
        <f t="shared" si="141"/>
        <v>42115.853888888887</v>
      </c>
      <c r="S2300" s="13">
        <f t="shared" si="142"/>
        <v>42148.853888888887</v>
      </c>
      <c r="T2300">
        <f t="shared" si="143"/>
        <v>2015</v>
      </c>
    </row>
    <row r="2301" spans="1:20" ht="28.8" x14ac:dyDescent="0.3">
      <c r="A2301">
        <v>2076</v>
      </c>
      <c r="B2301" s="3" t="s">
        <v>2077</v>
      </c>
      <c r="C2301" s="3" t="s">
        <v>6186</v>
      </c>
      <c r="D2301" s="6">
        <v>179000</v>
      </c>
      <c r="E2301" s="8">
        <v>972594.99</v>
      </c>
      <c r="F2301" s="9">
        <f t="shared" si="140"/>
        <v>543</v>
      </c>
      <c r="G2301" t="s">
        <v>8218</v>
      </c>
      <c r="H2301" t="s">
        <v>8224</v>
      </c>
      <c r="I2301" t="s">
        <v>8246</v>
      </c>
      <c r="J2301">
        <v>1406149689</v>
      </c>
      <c r="K2301">
        <v>1402693689</v>
      </c>
      <c r="L2301" t="b">
        <v>0</v>
      </c>
      <c r="M2301">
        <v>8359</v>
      </c>
      <c r="N2301" t="b">
        <v>1</v>
      </c>
      <c r="O2301" t="s">
        <v>8293</v>
      </c>
      <c r="P2301" t="s">
        <v>8315</v>
      </c>
      <c r="Q2301" t="s">
        <v>8322</v>
      </c>
      <c r="R2301" s="13">
        <f t="shared" si="141"/>
        <v>41803.880659722221</v>
      </c>
      <c r="S2301" s="13">
        <f t="shared" si="142"/>
        <v>41843.880659722221</v>
      </c>
      <c r="T2301">
        <f t="shared" si="143"/>
        <v>2014</v>
      </c>
    </row>
    <row r="2302" spans="1:20" ht="57.6" x14ac:dyDescent="0.3">
      <c r="A2302">
        <v>2079</v>
      </c>
      <c r="B2302" s="3" t="s">
        <v>2080</v>
      </c>
      <c r="C2302" s="3" t="s">
        <v>6189</v>
      </c>
      <c r="D2302" s="6">
        <v>10000</v>
      </c>
      <c r="E2302" s="8">
        <v>28817</v>
      </c>
      <c r="F2302" s="9">
        <f t="shared" ref="F2302:F2365" si="144">ROUND(E2302/D2302*100,0)</f>
        <v>288</v>
      </c>
      <c r="G2302" t="s">
        <v>8218</v>
      </c>
      <c r="H2302" t="s">
        <v>8224</v>
      </c>
      <c r="I2302" t="s">
        <v>8246</v>
      </c>
      <c r="J2302">
        <v>1435258800</v>
      </c>
      <c r="K2302">
        <v>1432659793</v>
      </c>
      <c r="L2302" t="b">
        <v>0</v>
      </c>
      <c r="M2302">
        <v>607</v>
      </c>
      <c r="N2302" t="b">
        <v>1</v>
      </c>
      <c r="O2302" t="s">
        <v>8293</v>
      </c>
      <c r="P2302" t="s">
        <v>8315</v>
      </c>
      <c r="Q2302" t="s">
        <v>8322</v>
      </c>
      <c r="R2302" s="13">
        <f t="shared" ref="R2302:R2365" si="145">(((K2302/60)/60)/24)+DATE(1970, 1, 1)</f>
        <v>42150.71056712963</v>
      </c>
      <c r="S2302" s="13">
        <f t="shared" ref="S2302:S2365" si="146">(((J2302/60)/60)/24)+DATE(1970, 1, 1)</f>
        <v>42180.791666666672</v>
      </c>
      <c r="T2302">
        <f t="shared" si="143"/>
        <v>2015</v>
      </c>
    </row>
    <row r="2303" spans="1:20" ht="57.6" x14ac:dyDescent="0.3">
      <c r="A2303">
        <v>2174</v>
      </c>
      <c r="B2303" s="3" t="s">
        <v>2175</v>
      </c>
      <c r="C2303" s="3" t="s">
        <v>6284</v>
      </c>
      <c r="D2303" s="6">
        <v>4000</v>
      </c>
      <c r="E2303" s="8">
        <v>4119</v>
      </c>
      <c r="F2303" s="9">
        <f t="shared" si="144"/>
        <v>103</v>
      </c>
      <c r="G2303" t="s">
        <v>8218</v>
      </c>
      <c r="H2303" t="s">
        <v>8224</v>
      </c>
      <c r="I2303" t="s">
        <v>8246</v>
      </c>
      <c r="J2303">
        <v>1462453307</v>
      </c>
      <c r="K2303">
        <v>1459861307</v>
      </c>
      <c r="L2303" t="b">
        <v>0</v>
      </c>
      <c r="M2303">
        <v>63</v>
      </c>
      <c r="N2303" t="b">
        <v>1</v>
      </c>
      <c r="O2303" t="s">
        <v>8274</v>
      </c>
      <c r="P2303" t="s">
        <v>8321</v>
      </c>
      <c r="Q2303" t="s">
        <v>8325</v>
      </c>
      <c r="R2303" s="13">
        <f t="shared" si="145"/>
        <v>42465.542905092589</v>
      </c>
      <c r="S2303" s="13">
        <f t="shared" si="146"/>
        <v>42495.542905092589</v>
      </c>
      <c r="T2303">
        <f t="shared" si="143"/>
        <v>2016</v>
      </c>
    </row>
    <row r="2304" spans="1:20" ht="43.2" x14ac:dyDescent="0.3">
      <c r="A2304">
        <v>2185</v>
      </c>
      <c r="B2304" s="3" t="s">
        <v>2186</v>
      </c>
      <c r="C2304" s="3" t="s">
        <v>6295</v>
      </c>
      <c r="D2304" s="6">
        <v>5000</v>
      </c>
      <c r="E2304" s="8">
        <v>92848.5</v>
      </c>
      <c r="F2304" s="9">
        <f t="shared" si="144"/>
        <v>1857</v>
      </c>
      <c r="G2304" t="s">
        <v>8218</v>
      </c>
      <c r="H2304" t="s">
        <v>8224</v>
      </c>
      <c r="I2304" t="s">
        <v>8246</v>
      </c>
      <c r="J2304">
        <v>1364286239</v>
      </c>
      <c r="K2304">
        <v>1360830239</v>
      </c>
      <c r="L2304" t="b">
        <v>0</v>
      </c>
      <c r="M2304">
        <v>623</v>
      </c>
      <c r="N2304" t="b">
        <v>1</v>
      </c>
      <c r="O2304" t="s">
        <v>8295</v>
      </c>
      <c r="P2304" t="s">
        <v>8329</v>
      </c>
      <c r="Q2304" t="s">
        <v>8325</v>
      </c>
      <c r="R2304" s="13">
        <f t="shared" si="145"/>
        <v>41319.349988425929</v>
      </c>
      <c r="S2304" s="13">
        <f t="shared" si="146"/>
        <v>41359.349988425929</v>
      </c>
      <c r="T2304">
        <f t="shared" si="143"/>
        <v>2013</v>
      </c>
    </row>
    <row r="2305" spans="1:20" ht="43.2" x14ac:dyDescent="0.3">
      <c r="A2305">
        <v>2189</v>
      </c>
      <c r="B2305" s="3" t="s">
        <v>2190</v>
      </c>
      <c r="C2305" s="3" t="s">
        <v>6299</v>
      </c>
      <c r="D2305" s="6">
        <v>1200</v>
      </c>
      <c r="E2305" s="8">
        <v>6039</v>
      </c>
      <c r="F2305" s="9">
        <f t="shared" si="144"/>
        <v>503</v>
      </c>
      <c r="G2305" t="s">
        <v>8218</v>
      </c>
      <c r="H2305" t="s">
        <v>8224</v>
      </c>
      <c r="I2305" t="s">
        <v>8246</v>
      </c>
      <c r="J2305">
        <v>1461276000</v>
      </c>
      <c r="K2305">
        <v>1460055300</v>
      </c>
      <c r="L2305" t="b">
        <v>0</v>
      </c>
      <c r="M2305">
        <v>88</v>
      </c>
      <c r="N2305" t="b">
        <v>1</v>
      </c>
      <c r="O2305" t="s">
        <v>8295</v>
      </c>
      <c r="P2305" t="s">
        <v>8329</v>
      </c>
      <c r="Q2305" t="s">
        <v>8325</v>
      </c>
      <c r="R2305" s="13">
        <f t="shared" si="145"/>
        <v>42467.788194444445</v>
      </c>
      <c r="S2305" s="13">
        <f t="shared" si="146"/>
        <v>42481.916666666672</v>
      </c>
      <c r="T2305">
        <f t="shared" si="143"/>
        <v>2016</v>
      </c>
    </row>
    <row r="2306" spans="1:20" ht="43.2" x14ac:dyDescent="0.3">
      <c r="A2306">
        <v>2191</v>
      </c>
      <c r="B2306" s="3" t="s">
        <v>2192</v>
      </c>
      <c r="C2306" s="3" t="s">
        <v>6301</v>
      </c>
      <c r="D2306" s="6">
        <v>750</v>
      </c>
      <c r="E2306" s="8">
        <v>898</v>
      </c>
      <c r="F2306" s="9">
        <f t="shared" si="144"/>
        <v>120</v>
      </c>
      <c r="G2306" t="s">
        <v>8218</v>
      </c>
      <c r="H2306" t="s">
        <v>8224</v>
      </c>
      <c r="I2306" t="s">
        <v>8246</v>
      </c>
      <c r="J2306">
        <v>1487102427</v>
      </c>
      <c r="K2306">
        <v>1486065627</v>
      </c>
      <c r="L2306" t="b">
        <v>0</v>
      </c>
      <c r="M2306">
        <v>25</v>
      </c>
      <c r="N2306" t="b">
        <v>1</v>
      </c>
      <c r="O2306" t="s">
        <v>8295</v>
      </c>
      <c r="P2306" t="s">
        <v>8329</v>
      </c>
      <c r="Q2306" t="s">
        <v>8325</v>
      </c>
      <c r="R2306" s="13">
        <f t="shared" si="145"/>
        <v>42768.833645833336</v>
      </c>
      <c r="S2306" s="13">
        <f t="shared" si="146"/>
        <v>42780.833645833336</v>
      </c>
      <c r="T2306">
        <f t="shared" si="143"/>
        <v>2017</v>
      </c>
    </row>
    <row r="2307" spans="1:20" ht="43.2" x14ac:dyDescent="0.3">
      <c r="A2307">
        <v>2192</v>
      </c>
      <c r="B2307" s="3" t="s">
        <v>2193</v>
      </c>
      <c r="C2307" s="3" t="s">
        <v>6302</v>
      </c>
      <c r="D2307" s="6">
        <v>12000</v>
      </c>
      <c r="E2307" s="8">
        <v>129748.82</v>
      </c>
      <c r="F2307" s="9">
        <f t="shared" si="144"/>
        <v>1081</v>
      </c>
      <c r="G2307" t="s">
        <v>8218</v>
      </c>
      <c r="H2307" t="s">
        <v>8224</v>
      </c>
      <c r="I2307" t="s">
        <v>8246</v>
      </c>
      <c r="J2307">
        <v>1481842800</v>
      </c>
      <c r="K2307">
        <v>1479414344</v>
      </c>
      <c r="L2307" t="b">
        <v>0</v>
      </c>
      <c r="M2307">
        <v>3238</v>
      </c>
      <c r="N2307" t="b">
        <v>1</v>
      </c>
      <c r="O2307" t="s">
        <v>8295</v>
      </c>
      <c r="P2307" t="s">
        <v>8329</v>
      </c>
      <c r="Q2307" t="s">
        <v>8325</v>
      </c>
      <c r="R2307" s="13">
        <f t="shared" si="145"/>
        <v>42691.8512037037</v>
      </c>
      <c r="S2307" s="13">
        <f t="shared" si="146"/>
        <v>42719.958333333328</v>
      </c>
      <c r="T2307">
        <f t="shared" ref="T2307:T2370" si="147">YEAR(R2307)</f>
        <v>2016</v>
      </c>
    </row>
    <row r="2308" spans="1:20" ht="43.2" x14ac:dyDescent="0.3">
      <c r="A2308">
        <v>2200</v>
      </c>
      <c r="B2308" s="3" t="s">
        <v>2201</v>
      </c>
      <c r="C2308" s="3" t="s">
        <v>6310</v>
      </c>
      <c r="D2308" s="6">
        <v>2000</v>
      </c>
      <c r="E2308" s="8">
        <v>10843</v>
      </c>
      <c r="F2308" s="9">
        <f t="shared" si="144"/>
        <v>542</v>
      </c>
      <c r="G2308" t="s">
        <v>8218</v>
      </c>
      <c r="H2308" t="s">
        <v>8224</v>
      </c>
      <c r="I2308" t="s">
        <v>8246</v>
      </c>
      <c r="J2308">
        <v>1436151600</v>
      </c>
      <c r="K2308">
        <v>1433775668</v>
      </c>
      <c r="L2308" t="b">
        <v>0</v>
      </c>
      <c r="M2308">
        <v>263</v>
      </c>
      <c r="N2308" t="b">
        <v>1</v>
      </c>
      <c r="O2308" t="s">
        <v>8295</v>
      </c>
      <c r="P2308" t="s">
        <v>8329</v>
      </c>
      <c r="Q2308" t="s">
        <v>8325</v>
      </c>
      <c r="R2308" s="13">
        <f t="shared" si="145"/>
        <v>42163.625787037032</v>
      </c>
      <c r="S2308" s="13">
        <f t="shared" si="146"/>
        <v>42191.125</v>
      </c>
      <c r="T2308">
        <f t="shared" si="147"/>
        <v>2015</v>
      </c>
    </row>
    <row r="2309" spans="1:20" ht="43.2" x14ac:dyDescent="0.3">
      <c r="A2309">
        <v>2201</v>
      </c>
      <c r="B2309" s="3" t="s">
        <v>2202</v>
      </c>
      <c r="C2309" s="3" t="s">
        <v>6311</v>
      </c>
      <c r="D2309" s="6">
        <v>110</v>
      </c>
      <c r="E2309" s="8">
        <v>420.99</v>
      </c>
      <c r="F2309" s="9">
        <f t="shared" si="144"/>
        <v>383</v>
      </c>
      <c r="G2309" t="s">
        <v>8218</v>
      </c>
      <c r="H2309" t="s">
        <v>8224</v>
      </c>
      <c r="I2309" t="s">
        <v>8246</v>
      </c>
      <c r="J2309">
        <v>1358367565</v>
      </c>
      <c r="K2309">
        <v>1357157965</v>
      </c>
      <c r="L2309" t="b">
        <v>0</v>
      </c>
      <c r="M2309">
        <v>28</v>
      </c>
      <c r="N2309" t="b">
        <v>1</v>
      </c>
      <c r="O2309" t="s">
        <v>8278</v>
      </c>
      <c r="P2309" t="s">
        <v>8321</v>
      </c>
      <c r="Q2309" t="s">
        <v>8325</v>
      </c>
      <c r="R2309" s="13">
        <f t="shared" si="145"/>
        <v>41276.846817129634</v>
      </c>
      <c r="S2309" s="13">
        <f t="shared" si="146"/>
        <v>41290.846817129634</v>
      </c>
      <c r="T2309">
        <f t="shared" si="147"/>
        <v>2013</v>
      </c>
    </row>
    <row r="2310" spans="1:20" ht="28.8" x14ac:dyDescent="0.3">
      <c r="A2310">
        <v>2209</v>
      </c>
      <c r="B2310" s="3" t="s">
        <v>2210</v>
      </c>
      <c r="C2310" s="3" t="s">
        <v>6319</v>
      </c>
      <c r="D2310" s="6">
        <v>500</v>
      </c>
      <c r="E2310" s="8">
        <v>754</v>
      </c>
      <c r="F2310" s="9">
        <f t="shared" si="144"/>
        <v>151</v>
      </c>
      <c r="G2310" t="s">
        <v>8218</v>
      </c>
      <c r="H2310" t="s">
        <v>8224</v>
      </c>
      <c r="I2310" t="s">
        <v>8246</v>
      </c>
      <c r="J2310">
        <v>1397516400</v>
      </c>
      <c r="K2310">
        <v>1396524644</v>
      </c>
      <c r="L2310" t="b">
        <v>0</v>
      </c>
      <c r="M2310">
        <v>15</v>
      </c>
      <c r="N2310" t="b">
        <v>1</v>
      </c>
      <c r="O2310" t="s">
        <v>8278</v>
      </c>
      <c r="P2310" t="s">
        <v>8321</v>
      </c>
      <c r="Q2310" t="s">
        <v>8325</v>
      </c>
      <c r="R2310" s="13">
        <f t="shared" si="145"/>
        <v>41732.479675925926</v>
      </c>
      <c r="S2310" s="13">
        <f t="shared" si="146"/>
        <v>41743.958333333336</v>
      </c>
      <c r="T2310">
        <f t="shared" si="147"/>
        <v>2014</v>
      </c>
    </row>
    <row r="2311" spans="1:20" ht="43.2" x14ac:dyDescent="0.3">
      <c r="A2311">
        <v>2225</v>
      </c>
      <c r="B2311" s="3" t="s">
        <v>2226</v>
      </c>
      <c r="C2311" s="3" t="s">
        <v>6335</v>
      </c>
      <c r="D2311" s="6">
        <v>21000</v>
      </c>
      <c r="E2311" s="8">
        <v>198415.01</v>
      </c>
      <c r="F2311" s="9">
        <f t="shared" si="144"/>
        <v>945</v>
      </c>
      <c r="G2311" t="s">
        <v>8218</v>
      </c>
      <c r="H2311" t="s">
        <v>8224</v>
      </c>
      <c r="I2311" t="s">
        <v>8246</v>
      </c>
      <c r="J2311">
        <v>1411326015</v>
      </c>
      <c r="K2311">
        <v>1408734015</v>
      </c>
      <c r="L2311" t="b">
        <v>0</v>
      </c>
      <c r="M2311">
        <v>1204</v>
      </c>
      <c r="N2311" t="b">
        <v>1</v>
      </c>
      <c r="O2311" t="s">
        <v>8295</v>
      </c>
      <c r="P2311" t="s">
        <v>8329</v>
      </c>
      <c r="Q2311" t="s">
        <v>8325</v>
      </c>
      <c r="R2311" s="13">
        <f t="shared" si="145"/>
        <v>41873.79184027778</v>
      </c>
      <c r="S2311" s="13">
        <f t="shared" si="146"/>
        <v>41903.79184027778</v>
      </c>
      <c r="T2311">
        <f t="shared" si="147"/>
        <v>2014</v>
      </c>
    </row>
    <row r="2312" spans="1:20" ht="43.2" x14ac:dyDescent="0.3">
      <c r="A2312">
        <v>2227</v>
      </c>
      <c r="B2312" s="3" t="s">
        <v>2228</v>
      </c>
      <c r="C2312" s="3" t="s">
        <v>6337</v>
      </c>
      <c r="D2312" s="6">
        <v>13000</v>
      </c>
      <c r="E2312" s="8">
        <v>20459</v>
      </c>
      <c r="F2312" s="9">
        <f t="shared" si="144"/>
        <v>157</v>
      </c>
      <c r="G2312" t="s">
        <v>8218</v>
      </c>
      <c r="H2312" t="s">
        <v>8224</v>
      </c>
      <c r="I2312" t="s">
        <v>8246</v>
      </c>
      <c r="J2312">
        <v>1384374155</v>
      </c>
      <c r="K2312">
        <v>1381778555</v>
      </c>
      <c r="L2312" t="b">
        <v>0</v>
      </c>
      <c r="M2312">
        <v>301</v>
      </c>
      <c r="N2312" t="b">
        <v>1</v>
      </c>
      <c r="O2312" t="s">
        <v>8295</v>
      </c>
      <c r="P2312" t="s">
        <v>8329</v>
      </c>
      <c r="Q2312" t="s">
        <v>8325</v>
      </c>
      <c r="R2312" s="13">
        <f t="shared" si="145"/>
        <v>41561.807349537034</v>
      </c>
      <c r="S2312" s="13">
        <f t="shared" si="146"/>
        <v>41591.849016203705</v>
      </c>
      <c r="T2312">
        <f t="shared" si="147"/>
        <v>2013</v>
      </c>
    </row>
    <row r="2313" spans="1:20" ht="43.2" x14ac:dyDescent="0.3">
      <c r="A2313">
        <v>2233</v>
      </c>
      <c r="B2313" s="3" t="s">
        <v>2234</v>
      </c>
      <c r="C2313" s="3" t="s">
        <v>6343</v>
      </c>
      <c r="D2313" s="6">
        <v>2500</v>
      </c>
      <c r="E2313" s="8">
        <v>8301</v>
      </c>
      <c r="F2313" s="9">
        <f t="shared" si="144"/>
        <v>332</v>
      </c>
      <c r="G2313" t="s">
        <v>8218</v>
      </c>
      <c r="H2313" t="s">
        <v>8224</v>
      </c>
      <c r="I2313" t="s">
        <v>8246</v>
      </c>
      <c r="J2313">
        <v>1450051200</v>
      </c>
      <c r="K2313">
        <v>1448269539</v>
      </c>
      <c r="L2313" t="b">
        <v>0</v>
      </c>
      <c r="M2313">
        <v>391</v>
      </c>
      <c r="N2313" t="b">
        <v>1</v>
      </c>
      <c r="O2313" t="s">
        <v>8295</v>
      </c>
      <c r="P2313" t="s">
        <v>8329</v>
      </c>
      <c r="Q2313" t="s">
        <v>8325</v>
      </c>
      <c r="R2313" s="13">
        <f t="shared" si="145"/>
        <v>42331.378923611104</v>
      </c>
      <c r="S2313" s="13">
        <f t="shared" si="146"/>
        <v>42352</v>
      </c>
      <c r="T2313">
        <f t="shared" si="147"/>
        <v>2015</v>
      </c>
    </row>
    <row r="2314" spans="1:20" ht="43.2" x14ac:dyDescent="0.3">
      <c r="A2314">
        <v>2241</v>
      </c>
      <c r="B2314" s="3" t="s">
        <v>2242</v>
      </c>
      <c r="C2314" s="3" t="s">
        <v>6351</v>
      </c>
      <c r="D2314" s="6">
        <v>1000</v>
      </c>
      <c r="E2314" s="8">
        <v>8064</v>
      </c>
      <c r="F2314" s="9">
        <f t="shared" si="144"/>
        <v>806</v>
      </c>
      <c r="G2314" t="s">
        <v>8218</v>
      </c>
      <c r="H2314" t="s">
        <v>8224</v>
      </c>
      <c r="I2314" t="s">
        <v>8246</v>
      </c>
      <c r="J2314">
        <v>1488484300</v>
      </c>
      <c r="K2314">
        <v>1485892300</v>
      </c>
      <c r="L2314" t="b">
        <v>0</v>
      </c>
      <c r="M2314">
        <v>163</v>
      </c>
      <c r="N2314" t="b">
        <v>1</v>
      </c>
      <c r="O2314" t="s">
        <v>8295</v>
      </c>
      <c r="P2314" t="s">
        <v>8329</v>
      </c>
      <c r="Q2314" t="s">
        <v>8325</v>
      </c>
      <c r="R2314" s="13">
        <f t="shared" si="145"/>
        <v>42766.827546296292</v>
      </c>
      <c r="S2314" s="13">
        <f t="shared" si="146"/>
        <v>42796.827546296292</v>
      </c>
      <c r="T2314">
        <f t="shared" si="147"/>
        <v>2017</v>
      </c>
    </row>
    <row r="2315" spans="1:20" ht="43.2" x14ac:dyDescent="0.3">
      <c r="A2315">
        <v>2246</v>
      </c>
      <c r="B2315" s="3" t="s">
        <v>2247</v>
      </c>
      <c r="C2315" s="3" t="s">
        <v>6356</v>
      </c>
      <c r="D2315" s="6">
        <v>2500</v>
      </c>
      <c r="E2315" s="8">
        <v>2503</v>
      </c>
      <c r="F2315" s="9">
        <f t="shared" si="144"/>
        <v>100</v>
      </c>
      <c r="G2315" t="s">
        <v>8218</v>
      </c>
      <c r="H2315" t="s">
        <v>8224</v>
      </c>
      <c r="I2315" t="s">
        <v>8246</v>
      </c>
      <c r="J2315">
        <v>1441393210</v>
      </c>
      <c r="K2315">
        <v>1438801210</v>
      </c>
      <c r="L2315" t="b">
        <v>0</v>
      </c>
      <c r="M2315">
        <v>57</v>
      </c>
      <c r="N2315" t="b">
        <v>1</v>
      </c>
      <c r="O2315" t="s">
        <v>8295</v>
      </c>
      <c r="P2315" t="s">
        <v>8329</v>
      </c>
      <c r="Q2315" t="s">
        <v>8325</v>
      </c>
      <c r="R2315" s="13">
        <f t="shared" si="145"/>
        <v>42221.79178240741</v>
      </c>
      <c r="S2315" s="13">
        <f t="shared" si="146"/>
        <v>42251.79178240741</v>
      </c>
      <c r="T2315">
        <f t="shared" si="147"/>
        <v>2015</v>
      </c>
    </row>
    <row r="2316" spans="1:20" ht="43.2" x14ac:dyDescent="0.3">
      <c r="A2316">
        <v>2248</v>
      </c>
      <c r="B2316" s="3" t="s">
        <v>2249</v>
      </c>
      <c r="C2316" s="3" t="s">
        <v>6358</v>
      </c>
      <c r="D2316" s="6">
        <v>7000</v>
      </c>
      <c r="E2316" s="8">
        <v>7505</v>
      </c>
      <c r="F2316" s="9">
        <f t="shared" si="144"/>
        <v>107</v>
      </c>
      <c r="G2316" t="s">
        <v>8218</v>
      </c>
      <c r="H2316" t="s">
        <v>8224</v>
      </c>
      <c r="I2316" t="s">
        <v>8246</v>
      </c>
      <c r="J2316">
        <v>1481749278</v>
      </c>
      <c r="K2316">
        <v>1479157278</v>
      </c>
      <c r="L2316" t="b">
        <v>0</v>
      </c>
      <c r="M2316">
        <v>128</v>
      </c>
      <c r="N2316" t="b">
        <v>1</v>
      </c>
      <c r="O2316" t="s">
        <v>8295</v>
      </c>
      <c r="P2316" t="s">
        <v>8329</v>
      </c>
      <c r="Q2316" t="s">
        <v>8325</v>
      </c>
      <c r="R2316" s="13">
        <f t="shared" si="145"/>
        <v>42688.875902777778</v>
      </c>
      <c r="S2316" s="13">
        <f t="shared" si="146"/>
        <v>42718.875902777778</v>
      </c>
      <c r="T2316">
        <f t="shared" si="147"/>
        <v>2016</v>
      </c>
    </row>
    <row r="2317" spans="1:20" ht="43.2" x14ac:dyDescent="0.3">
      <c r="A2317">
        <v>2256</v>
      </c>
      <c r="B2317" s="3" t="s">
        <v>2257</v>
      </c>
      <c r="C2317" s="3" t="s">
        <v>6366</v>
      </c>
      <c r="D2317" s="6">
        <v>480</v>
      </c>
      <c r="E2317" s="8">
        <v>1069</v>
      </c>
      <c r="F2317" s="9">
        <f t="shared" si="144"/>
        <v>223</v>
      </c>
      <c r="G2317" t="s">
        <v>8218</v>
      </c>
      <c r="H2317" t="s">
        <v>8224</v>
      </c>
      <c r="I2317" t="s">
        <v>8246</v>
      </c>
      <c r="J2317">
        <v>1479811846</v>
      </c>
      <c r="K2317">
        <v>1478602246</v>
      </c>
      <c r="L2317" t="b">
        <v>0</v>
      </c>
      <c r="M2317">
        <v>50</v>
      </c>
      <c r="N2317" t="b">
        <v>1</v>
      </c>
      <c r="O2317" t="s">
        <v>8295</v>
      </c>
      <c r="P2317" t="s">
        <v>8329</v>
      </c>
      <c r="Q2317" t="s">
        <v>8325</v>
      </c>
      <c r="R2317" s="13">
        <f t="shared" si="145"/>
        <v>42682.451921296291</v>
      </c>
      <c r="S2317" s="13">
        <f t="shared" si="146"/>
        <v>42696.451921296291</v>
      </c>
      <c r="T2317">
        <f t="shared" si="147"/>
        <v>2016</v>
      </c>
    </row>
    <row r="2318" spans="1:20" ht="57.6" x14ac:dyDescent="0.3">
      <c r="A2318">
        <v>2257</v>
      </c>
      <c r="B2318" s="3" t="s">
        <v>2258</v>
      </c>
      <c r="C2318" s="3" t="s">
        <v>6367</v>
      </c>
      <c r="D2318" s="6">
        <v>2500</v>
      </c>
      <c r="E2318" s="8">
        <v>15903.5</v>
      </c>
      <c r="F2318" s="9">
        <f t="shared" si="144"/>
        <v>636</v>
      </c>
      <c r="G2318" t="s">
        <v>8218</v>
      </c>
      <c r="H2318" t="s">
        <v>8224</v>
      </c>
      <c r="I2318" t="s">
        <v>8246</v>
      </c>
      <c r="J2318">
        <v>1466377200</v>
      </c>
      <c r="K2318">
        <v>1463351329</v>
      </c>
      <c r="L2318" t="b">
        <v>0</v>
      </c>
      <c r="M2318">
        <v>169</v>
      </c>
      <c r="N2318" t="b">
        <v>1</v>
      </c>
      <c r="O2318" t="s">
        <v>8295</v>
      </c>
      <c r="P2318" t="s">
        <v>8329</v>
      </c>
      <c r="Q2318" t="s">
        <v>8325</v>
      </c>
      <c r="R2318" s="13">
        <f t="shared" si="145"/>
        <v>42505.936678240745</v>
      </c>
      <c r="S2318" s="13">
        <f t="shared" si="146"/>
        <v>42540.958333333328</v>
      </c>
      <c r="T2318">
        <f t="shared" si="147"/>
        <v>2016</v>
      </c>
    </row>
    <row r="2319" spans="1:20" ht="43.2" x14ac:dyDescent="0.3">
      <c r="A2319">
        <v>2259</v>
      </c>
      <c r="B2319" s="3" t="s">
        <v>2260</v>
      </c>
      <c r="C2319" s="3" t="s">
        <v>6369</v>
      </c>
      <c r="D2319" s="6">
        <v>1000</v>
      </c>
      <c r="E2319" s="8">
        <v>18671</v>
      </c>
      <c r="F2319" s="9">
        <f t="shared" si="144"/>
        <v>1867</v>
      </c>
      <c r="G2319" t="s">
        <v>8218</v>
      </c>
      <c r="H2319" t="s">
        <v>8224</v>
      </c>
      <c r="I2319" t="s">
        <v>8246</v>
      </c>
      <c r="J2319">
        <v>1481224736</v>
      </c>
      <c r="K2319">
        <v>1480360736</v>
      </c>
      <c r="L2319" t="b">
        <v>0</v>
      </c>
      <c r="M2319">
        <v>206</v>
      </c>
      <c r="N2319" t="b">
        <v>1</v>
      </c>
      <c r="O2319" t="s">
        <v>8295</v>
      </c>
      <c r="P2319" t="s">
        <v>8329</v>
      </c>
      <c r="Q2319" t="s">
        <v>8325</v>
      </c>
      <c r="R2319" s="13">
        <f t="shared" si="145"/>
        <v>42702.804814814815</v>
      </c>
      <c r="S2319" s="13">
        <f t="shared" si="146"/>
        <v>42712.804814814815</v>
      </c>
      <c r="T2319">
        <f t="shared" si="147"/>
        <v>2016</v>
      </c>
    </row>
    <row r="2320" spans="1:20" ht="43.2" x14ac:dyDescent="0.3">
      <c r="A2320">
        <v>2265</v>
      </c>
      <c r="B2320" s="3" t="s">
        <v>2266</v>
      </c>
      <c r="C2320" s="3" t="s">
        <v>6375</v>
      </c>
      <c r="D2320" s="6">
        <v>200</v>
      </c>
      <c r="E2320" s="8">
        <v>597</v>
      </c>
      <c r="F2320" s="9">
        <f t="shared" si="144"/>
        <v>299</v>
      </c>
      <c r="G2320" t="s">
        <v>8218</v>
      </c>
      <c r="H2320" t="s">
        <v>8224</v>
      </c>
      <c r="I2320" t="s">
        <v>8246</v>
      </c>
      <c r="J2320">
        <v>1479846507</v>
      </c>
      <c r="K2320">
        <v>1479241707</v>
      </c>
      <c r="L2320" t="b">
        <v>0</v>
      </c>
      <c r="M2320">
        <v>17</v>
      </c>
      <c r="N2320" t="b">
        <v>1</v>
      </c>
      <c r="O2320" t="s">
        <v>8295</v>
      </c>
      <c r="P2320" t="s">
        <v>8329</v>
      </c>
      <c r="Q2320" t="s">
        <v>8325</v>
      </c>
      <c r="R2320" s="13">
        <f t="shared" si="145"/>
        <v>42689.853090277778</v>
      </c>
      <c r="S2320" s="13">
        <f t="shared" si="146"/>
        <v>42696.853090277778</v>
      </c>
      <c r="T2320">
        <f t="shared" si="147"/>
        <v>2016</v>
      </c>
    </row>
    <row r="2321" spans="1:20" ht="43.2" x14ac:dyDescent="0.3">
      <c r="A2321">
        <v>2275</v>
      </c>
      <c r="B2321" s="3" t="s">
        <v>2276</v>
      </c>
      <c r="C2321" s="3" t="s">
        <v>6385</v>
      </c>
      <c r="D2321" s="6">
        <v>650</v>
      </c>
      <c r="E2321" s="8">
        <v>2650.5</v>
      </c>
      <c r="F2321" s="9">
        <f t="shared" si="144"/>
        <v>408</v>
      </c>
      <c r="G2321" t="s">
        <v>8218</v>
      </c>
      <c r="H2321" t="s">
        <v>8224</v>
      </c>
      <c r="I2321" t="s">
        <v>8246</v>
      </c>
      <c r="J2321">
        <v>1419259679</v>
      </c>
      <c r="K2321">
        <v>1416667679</v>
      </c>
      <c r="L2321" t="b">
        <v>0</v>
      </c>
      <c r="M2321">
        <v>79</v>
      </c>
      <c r="N2321" t="b">
        <v>1</v>
      </c>
      <c r="O2321" t="s">
        <v>8295</v>
      </c>
      <c r="P2321" t="s">
        <v>8329</v>
      </c>
      <c r="Q2321" t="s">
        <v>8325</v>
      </c>
      <c r="R2321" s="13">
        <f t="shared" si="145"/>
        <v>41965.616655092599</v>
      </c>
      <c r="S2321" s="13">
        <f t="shared" si="146"/>
        <v>41995.616655092599</v>
      </c>
      <c r="T2321">
        <f t="shared" si="147"/>
        <v>2014</v>
      </c>
    </row>
    <row r="2322" spans="1:20" ht="43.2" x14ac:dyDescent="0.3">
      <c r="A2322">
        <v>1693</v>
      </c>
      <c r="B2322" s="3" t="s">
        <v>1694</v>
      </c>
      <c r="C2322" s="3" t="s">
        <v>5803</v>
      </c>
      <c r="D2322" s="6">
        <v>3000</v>
      </c>
      <c r="E2322" s="8">
        <v>280</v>
      </c>
      <c r="F2322" s="9">
        <f t="shared" si="144"/>
        <v>9</v>
      </c>
      <c r="G2322" t="s">
        <v>8221</v>
      </c>
      <c r="H2322" t="s">
        <v>8224</v>
      </c>
      <c r="I2322" t="s">
        <v>8246</v>
      </c>
      <c r="J2322">
        <v>1491768000</v>
      </c>
      <c r="K2322">
        <v>1489097112</v>
      </c>
      <c r="L2322" t="b">
        <v>0</v>
      </c>
      <c r="M2322">
        <v>8</v>
      </c>
      <c r="N2322" t="b">
        <v>0</v>
      </c>
      <c r="O2322" t="s">
        <v>8291</v>
      </c>
      <c r="P2322" t="s">
        <v>8321</v>
      </c>
      <c r="Q2322" t="s">
        <v>8325</v>
      </c>
      <c r="R2322" s="13">
        <f t="shared" si="145"/>
        <v>42803.920277777783</v>
      </c>
      <c r="S2322" s="13">
        <f t="shared" si="146"/>
        <v>42834.833333333328</v>
      </c>
      <c r="T2322">
        <f t="shared" si="147"/>
        <v>2017</v>
      </c>
    </row>
    <row r="2323" spans="1:20" ht="43.2" x14ac:dyDescent="0.3">
      <c r="A2323">
        <v>2324</v>
      </c>
      <c r="B2323" s="3" t="s">
        <v>2325</v>
      </c>
      <c r="C2323" s="3" t="s">
        <v>6434</v>
      </c>
      <c r="D2323" s="6">
        <v>7500</v>
      </c>
      <c r="E2323" s="8">
        <v>1555</v>
      </c>
      <c r="F2323" s="9">
        <f t="shared" si="144"/>
        <v>21</v>
      </c>
      <c r="G2323" t="s">
        <v>8221</v>
      </c>
      <c r="H2323" t="s">
        <v>8224</v>
      </c>
      <c r="I2323" t="s">
        <v>8246</v>
      </c>
      <c r="J2323">
        <v>1490559285</v>
      </c>
      <c r="K2323">
        <v>1487970885</v>
      </c>
      <c r="L2323" t="b">
        <v>0</v>
      </c>
      <c r="M2323">
        <v>61</v>
      </c>
      <c r="N2323" t="b">
        <v>0</v>
      </c>
      <c r="O2323" t="s">
        <v>8296</v>
      </c>
      <c r="P2323" t="s">
        <v>8332</v>
      </c>
      <c r="Q2323" t="s">
        <v>8348</v>
      </c>
      <c r="R2323" s="13">
        <f t="shared" si="145"/>
        <v>42790.885243055556</v>
      </c>
      <c r="S2323" s="13">
        <f t="shared" si="146"/>
        <v>42820.843576388885</v>
      </c>
      <c r="T2323">
        <f t="shared" si="147"/>
        <v>2017</v>
      </c>
    </row>
    <row r="2324" spans="1:20" ht="43.2" x14ac:dyDescent="0.3">
      <c r="A2324">
        <v>1404</v>
      </c>
      <c r="B2324" s="3" t="s">
        <v>1405</v>
      </c>
      <c r="C2324" s="3" t="s">
        <v>5514</v>
      </c>
      <c r="D2324" s="6">
        <v>14500</v>
      </c>
      <c r="E2324" s="8">
        <v>241</v>
      </c>
      <c r="F2324" s="9">
        <f t="shared" si="144"/>
        <v>2</v>
      </c>
      <c r="G2324" t="s">
        <v>8220</v>
      </c>
      <c r="H2324" t="s">
        <v>8224</v>
      </c>
      <c r="I2324" t="s">
        <v>8246</v>
      </c>
      <c r="J2324">
        <v>1424607285</v>
      </c>
      <c r="K2324">
        <v>1422447285</v>
      </c>
      <c r="L2324" t="b">
        <v>1</v>
      </c>
      <c r="M2324">
        <v>5</v>
      </c>
      <c r="N2324" t="b">
        <v>0</v>
      </c>
      <c r="O2324" t="s">
        <v>8285</v>
      </c>
      <c r="P2324" t="s">
        <v>8318</v>
      </c>
      <c r="Q2324" t="s">
        <v>8348</v>
      </c>
      <c r="R2324" s="13">
        <f t="shared" si="145"/>
        <v>42032.510243055556</v>
      </c>
      <c r="S2324" s="13">
        <f t="shared" si="146"/>
        <v>42057.510243055556</v>
      </c>
      <c r="T2324">
        <f t="shared" si="147"/>
        <v>2015</v>
      </c>
    </row>
    <row r="2325" spans="1:20" ht="43.2" x14ac:dyDescent="0.3">
      <c r="A2325">
        <v>1408</v>
      </c>
      <c r="B2325" s="3" t="s">
        <v>1409</v>
      </c>
      <c r="C2325" s="3" t="s">
        <v>5518</v>
      </c>
      <c r="D2325" s="6">
        <v>1000</v>
      </c>
      <c r="E2325" s="8">
        <v>72</v>
      </c>
      <c r="F2325" s="9">
        <f t="shared" si="144"/>
        <v>7</v>
      </c>
      <c r="G2325" t="s">
        <v>8220</v>
      </c>
      <c r="H2325" t="s">
        <v>8224</v>
      </c>
      <c r="I2325" t="s">
        <v>8246</v>
      </c>
      <c r="J2325">
        <v>1447451756</v>
      </c>
      <c r="K2325">
        <v>1444856156</v>
      </c>
      <c r="L2325" t="b">
        <v>0</v>
      </c>
      <c r="M2325">
        <v>6</v>
      </c>
      <c r="N2325" t="b">
        <v>0</v>
      </c>
      <c r="O2325" t="s">
        <v>8285</v>
      </c>
      <c r="P2325" t="s">
        <v>8318</v>
      </c>
      <c r="Q2325" t="s">
        <v>8348</v>
      </c>
      <c r="R2325" s="13">
        <f t="shared" si="145"/>
        <v>42291.872175925921</v>
      </c>
      <c r="S2325" s="13">
        <f t="shared" si="146"/>
        <v>42321.913842592592</v>
      </c>
      <c r="T2325">
        <f t="shared" si="147"/>
        <v>2015</v>
      </c>
    </row>
    <row r="2326" spans="1:20" ht="57.6" x14ac:dyDescent="0.3">
      <c r="A2326">
        <v>1411</v>
      </c>
      <c r="B2326" s="3" t="s">
        <v>1412</v>
      </c>
      <c r="C2326" s="3" t="s">
        <v>5521</v>
      </c>
      <c r="D2326" s="6">
        <v>3000</v>
      </c>
      <c r="E2326" s="8">
        <v>7</v>
      </c>
      <c r="F2326" s="9">
        <f t="shared" si="144"/>
        <v>0</v>
      </c>
      <c r="G2326" t="s">
        <v>8220</v>
      </c>
      <c r="H2326" t="s">
        <v>8224</v>
      </c>
      <c r="I2326" t="s">
        <v>8246</v>
      </c>
      <c r="J2326">
        <v>1423185900</v>
      </c>
      <c r="K2326">
        <v>1420766700</v>
      </c>
      <c r="L2326" t="b">
        <v>0</v>
      </c>
      <c r="M2326">
        <v>3</v>
      </c>
      <c r="N2326" t="b">
        <v>0</v>
      </c>
      <c r="O2326" t="s">
        <v>8285</v>
      </c>
      <c r="P2326" t="s">
        <v>8318</v>
      </c>
      <c r="Q2326" t="s">
        <v>8348</v>
      </c>
      <c r="R2326" s="13">
        <f t="shared" si="145"/>
        <v>42013.059027777781</v>
      </c>
      <c r="S2326" s="13">
        <f t="shared" si="146"/>
        <v>42041.059027777781</v>
      </c>
      <c r="T2326">
        <f t="shared" si="147"/>
        <v>2015</v>
      </c>
    </row>
    <row r="2327" spans="1:20" ht="43.2" x14ac:dyDescent="0.3">
      <c r="A2327">
        <v>1441</v>
      </c>
      <c r="B2327" s="3" t="s">
        <v>1442</v>
      </c>
      <c r="C2327" s="3" t="s">
        <v>5551</v>
      </c>
      <c r="D2327" s="6">
        <v>180000</v>
      </c>
      <c r="E2327" s="8">
        <v>2020</v>
      </c>
      <c r="F2327" s="9">
        <f t="shared" si="144"/>
        <v>1</v>
      </c>
      <c r="G2327" t="s">
        <v>8220</v>
      </c>
      <c r="H2327" t="s">
        <v>8224</v>
      </c>
      <c r="I2327" t="s">
        <v>8246</v>
      </c>
      <c r="J2327">
        <v>1441995769</v>
      </c>
      <c r="K2327">
        <v>1436811769</v>
      </c>
      <c r="L2327" t="b">
        <v>0</v>
      </c>
      <c r="M2327">
        <v>3</v>
      </c>
      <c r="N2327" t="b">
        <v>0</v>
      </c>
      <c r="O2327" t="s">
        <v>8285</v>
      </c>
      <c r="P2327" t="s">
        <v>8318</v>
      </c>
      <c r="Q2327" t="s">
        <v>8348</v>
      </c>
      <c r="R2327" s="13">
        <f t="shared" si="145"/>
        <v>42198.765844907408</v>
      </c>
      <c r="S2327" s="13">
        <f t="shared" si="146"/>
        <v>42258.765844907408</v>
      </c>
      <c r="T2327">
        <f t="shared" si="147"/>
        <v>2015</v>
      </c>
    </row>
    <row r="2328" spans="1:20" ht="43.2" x14ac:dyDescent="0.3">
      <c r="A2328">
        <v>1546</v>
      </c>
      <c r="B2328" s="3" t="s">
        <v>1547</v>
      </c>
      <c r="C2328" s="3" t="s">
        <v>5656</v>
      </c>
      <c r="D2328" s="6">
        <v>1000</v>
      </c>
      <c r="E2328" s="8">
        <v>289</v>
      </c>
      <c r="F2328" s="9">
        <f t="shared" si="144"/>
        <v>29</v>
      </c>
      <c r="G2328" t="s">
        <v>8220</v>
      </c>
      <c r="H2328" t="s">
        <v>8224</v>
      </c>
      <c r="I2328" t="s">
        <v>8246</v>
      </c>
      <c r="J2328">
        <v>1410930399</v>
      </c>
      <c r="K2328">
        <v>1405746399</v>
      </c>
      <c r="L2328" t="b">
        <v>0</v>
      </c>
      <c r="M2328">
        <v>11</v>
      </c>
      <c r="N2328" t="b">
        <v>0</v>
      </c>
      <c r="O2328" t="s">
        <v>8287</v>
      </c>
      <c r="P2328" t="s">
        <v>8334</v>
      </c>
      <c r="Q2328" t="s">
        <v>8348</v>
      </c>
      <c r="R2328" s="13">
        <f t="shared" si="145"/>
        <v>41839.212951388887</v>
      </c>
      <c r="S2328" s="13">
        <f t="shared" si="146"/>
        <v>41899.212951388887</v>
      </c>
      <c r="T2328">
        <f t="shared" si="147"/>
        <v>2014</v>
      </c>
    </row>
    <row r="2329" spans="1:20" ht="57.6" x14ac:dyDescent="0.3">
      <c r="A2329">
        <v>1550</v>
      </c>
      <c r="B2329" s="3" t="s">
        <v>1551</v>
      </c>
      <c r="C2329" s="3" t="s">
        <v>5660</v>
      </c>
      <c r="D2329" s="6">
        <v>750</v>
      </c>
      <c r="E2329" s="8">
        <v>101</v>
      </c>
      <c r="F2329" s="9">
        <f t="shared" si="144"/>
        <v>13</v>
      </c>
      <c r="G2329" t="s">
        <v>8220</v>
      </c>
      <c r="H2329" t="s">
        <v>8224</v>
      </c>
      <c r="I2329" t="s">
        <v>8246</v>
      </c>
      <c r="J2329">
        <v>1463050034</v>
      </c>
      <c r="K2329">
        <v>1460458034</v>
      </c>
      <c r="L2329" t="b">
        <v>0</v>
      </c>
      <c r="M2329">
        <v>7</v>
      </c>
      <c r="N2329" t="b">
        <v>0</v>
      </c>
      <c r="O2329" t="s">
        <v>8287</v>
      </c>
      <c r="P2329" t="s">
        <v>8334</v>
      </c>
      <c r="Q2329" t="s">
        <v>8348</v>
      </c>
      <c r="R2329" s="13">
        <f t="shared" si="145"/>
        <v>42472.449467592596</v>
      </c>
      <c r="S2329" s="13">
        <f t="shared" si="146"/>
        <v>42502.449467592596</v>
      </c>
      <c r="T2329">
        <f t="shared" si="147"/>
        <v>2016</v>
      </c>
    </row>
    <row r="2330" spans="1:20" ht="43.2" x14ac:dyDescent="0.3">
      <c r="A2330">
        <v>1558</v>
      </c>
      <c r="B2330" s="3" t="s">
        <v>1559</v>
      </c>
      <c r="C2330" s="3" t="s">
        <v>5668</v>
      </c>
      <c r="D2330" s="6">
        <v>750</v>
      </c>
      <c r="E2330" s="8">
        <v>35</v>
      </c>
      <c r="F2330" s="9">
        <f t="shared" si="144"/>
        <v>5</v>
      </c>
      <c r="G2330" t="s">
        <v>8220</v>
      </c>
      <c r="H2330" t="s">
        <v>8224</v>
      </c>
      <c r="I2330" t="s">
        <v>8246</v>
      </c>
      <c r="J2330">
        <v>1440763920</v>
      </c>
      <c r="K2330">
        <v>1435656759</v>
      </c>
      <c r="L2330" t="b">
        <v>0</v>
      </c>
      <c r="M2330">
        <v>3</v>
      </c>
      <c r="N2330" t="b">
        <v>0</v>
      </c>
      <c r="O2330" t="s">
        <v>8287</v>
      </c>
      <c r="P2330" t="s">
        <v>8334</v>
      </c>
      <c r="Q2330" t="s">
        <v>8348</v>
      </c>
      <c r="R2330" s="13">
        <f t="shared" si="145"/>
        <v>42185.397673611107</v>
      </c>
      <c r="S2330" s="13">
        <f t="shared" si="146"/>
        <v>42244.508333333331</v>
      </c>
      <c r="T2330">
        <f t="shared" si="147"/>
        <v>2015</v>
      </c>
    </row>
    <row r="2331" spans="1:20" ht="43.2" x14ac:dyDescent="0.3">
      <c r="A2331">
        <v>1581</v>
      </c>
      <c r="B2331" s="3" t="s">
        <v>1582</v>
      </c>
      <c r="C2331" s="3" t="s">
        <v>5691</v>
      </c>
      <c r="D2331" s="6">
        <v>1000</v>
      </c>
      <c r="E2331" s="8">
        <v>5</v>
      </c>
      <c r="F2331" s="9">
        <f t="shared" si="144"/>
        <v>1</v>
      </c>
      <c r="G2331" t="s">
        <v>8220</v>
      </c>
      <c r="H2331" t="s">
        <v>8224</v>
      </c>
      <c r="I2331" t="s">
        <v>8246</v>
      </c>
      <c r="J2331">
        <v>1450521990</v>
      </c>
      <c r="K2331">
        <v>1447757190</v>
      </c>
      <c r="L2331" t="b">
        <v>0</v>
      </c>
      <c r="M2331">
        <v>1</v>
      </c>
      <c r="N2331" t="b">
        <v>0</v>
      </c>
      <c r="O2331" t="s">
        <v>8289</v>
      </c>
      <c r="P2331" t="s">
        <v>8334</v>
      </c>
      <c r="Q2331" t="s">
        <v>8348</v>
      </c>
      <c r="R2331" s="13">
        <f t="shared" si="145"/>
        <v>42325.448958333334</v>
      </c>
      <c r="S2331" s="13">
        <f t="shared" si="146"/>
        <v>42357.448958333334</v>
      </c>
      <c r="T2331">
        <f t="shared" si="147"/>
        <v>2015</v>
      </c>
    </row>
    <row r="2332" spans="1:20" ht="57.6" x14ac:dyDescent="0.3">
      <c r="A2332">
        <v>1583</v>
      </c>
      <c r="B2332" s="3" t="s">
        <v>1584</v>
      </c>
      <c r="C2332" s="3" t="s">
        <v>5693</v>
      </c>
      <c r="D2332" s="6">
        <v>20000</v>
      </c>
      <c r="E2332" s="8">
        <v>15</v>
      </c>
      <c r="F2332" s="9">
        <f t="shared" si="144"/>
        <v>0</v>
      </c>
      <c r="G2332" t="s">
        <v>8220</v>
      </c>
      <c r="H2332" t="s">
        <v>8224</v>
      </c>
      <c r="I2332" t="s">
        <v>8246</v>
      </c>
      <c r="J2332">
        <v>1411681391</v>
      </c>
      <c r="K2332">
        <v>1409089391</v>
      </c>
      <c r="L2332" t="b">
        <v>0</v>
      </c>
      <c r="M2332">
        <v>1</v>
      </c>
      <c r="N2332" t="b">
        <v>0</v>
      </c>
      <c r="O2332" t="s">
        <v>8289</v>
      </c>
      <c r="P2332" t="s">
        <v>8334</v>
      </c>
      <c r="Q2332" t="s">
        <v>8348</v>
      </c>
      <c r="R2332" s="13">
        <f t="shared" si="145"/>
        <v>41877.904988425929</v>
      </c>
      <c r="S2332" s="13">
        <f t="shared" si="146"/>
        <v>41907.904988425929</v>
      </c>
      <c r="T2332">
        <f t="shared" si="147"/>
        <v>2014</v>
      </c>
    </row>
    <row r="2333" spans="1:20" ht="57.6" x14ac:dyDescent="0.3">
      <c r="A2333">
        <v>1591</v>
      </c>
      <c r="B2333" s="3" t="s">
        <v>1592</v>
      </c>
      <c r="C2333" s="3" t="s">
        <v>5701</v>
      </c>
      <c r="D2333" s="6">
        <v>14000</v>
      </c>
      <c r="E2333" s="8">
        <v>4092</v>
      </c>
      <c r="F2333" s="9">
        <f t="shared" si="144"/>
        <v>29</v>
      </c>
      <c r="G2333" t="s">
        <v>8220</v>
      </c>
      <c r="H2333" t="s">
        <v>8224</v>
      </c>
      <c r="I2333" t="s">
        <v>8246</v>
      </c>
      <c r="J2333">
        <v>1459700741</v>
      </c>
      <c r="K2333">
        <v>1457112341</v>
      </c>
      <c r="L2333" t="b">
        <v>0</v>
      </c>
      <c r="M2333">
        <v>92</v>
      </c>
      <c r="N2333" t="b">
        <v>0</v>
      </c>
      <c r="O2333" t="s">
        <v>8289</v>
      </c>
      <c r="P2333" t="s">
        <v>8334</v>
      </c>
      <c r="Q2333" t="s">
        <v>8348</v>
      </c>
      <c r="R2333" s="13">
        <f t="shared" si="145"/>
        <v>42433.726168981477</v>
      </c>
      <c r="S2333" s="13">
        <f t="shared" si="146"/>
        <v>42463.68450231482</v>
      </c>
      <c r="T2333">
        <f t="shared" si="147"/>
        <v>2016</v>
      </c>
    </row>
    <row r="2334" spans="1:20" ht="43.2" x14ac:dyDescent="0.3">
      <c r="A2334">
        <v>1596</v>
      </c>
      <c r="B2334" s="3" t="s">
        <v>1597</v>
      </c>
      <c r="C2334" s="3" t="s">
        <v>5706</v>
      </c>
      <c r="D2334" s="6">
        <v>3250</v>
      </c>
      <c r="E2334" s="8">
        <v>75</v>
      </c>
      <c r="F2334" s="9">
        <f t="shared" si="144"/>
        <v>2</v>
      </c>
      <c r="G2334" t="s">
        <v>8220</v>
      </c>
      <c r="H2334" t="s">
        <v>8224</v>
      </c>
      <c r="I2334" t="s">
        <v>8246</v>
      </c>
      <c r="J2334">
        <v>1418469569</v>
      </c>
      <c r="K2334">
        <v>1414577969</v>
      </c>
      <c r="L2334" t="b">
        <v>0</v>
      </c>
      <c r="M2334">
        <v>3</v>
      </c>
      <c r="N2334" t="b">
        <v>0</v>
      </c>
      <c r="O2334" t="s">
        <v>8289</v>
      </c>
      <c r="P2334" t="s">
        <v>8334</v>
      </c>
      <c r="Q2334" t="s">
        <v>8348</v>
      </c>
      <c r="R2334" s="13">
        <f t="shared" si="145"/>
        <v>41941.430196759262</v>
      </c>
      <c r="S2334" s="13">
        <f t="shared" si="146"/>
        <v>41986.471863425926</v>
      </c>
      <c r="T2334">
        <f t="shared" si="147"/>
        <v>2014</v>
      </c>
    </row>
    <row r="2335" spans="1:20" ht="43.2" x14ac:dyDescent="0.3">
      <c r="A2335">
        <v>1599</v>
      </c>
      <c r="B2335" s="3" t="s">
        <v>1600</v>
      </c>
      <c r="C2335" s="3" t="s">
        <v>5709</v>
      </c>
      <c r="D2335" s="6">
        <v>500</v>
      </c>
      <c r="E2335" s="8">
        <v>0</v>
      </c>
      <c r="F2335" s="9">
        <f t="shared" si="144"/>
        <v>0</v>
      </c>
      <c r="G2335" t="s">
        <v>8220</v>
      </c>
      <c r="H2335" t="s">
        <v>8224</v>
      </c>
      <c r="I2335" t="s">
        <v>8246</v>
      </c>
      <c r="J2335">
        <v>1460116576</v>
      </c>
      <c r="K2335">
        <v>1457528176</v>
      </c>
      <c r="L2335" t="b">
        <v>0</v>
      </c>
      <c r="M2335">
        <v>0</v>
      </c>
      <c r="N2335" t="b">
        <v>0</v>
      </c>
      <c r="O2335" t="s">
        <v>8289</v>
      </c>
      <c r="P2335" t="s">
        <v>8334</v>
      </c>
      <c r="Q2335" t="s">
        <v>8348</v>
      </c>
      <c r="R2335" s="13">
        <f t="shared" si="145"/>
        <v>42438.53907407407</v>
      </c>
      <c r="S2335" s="13">
        <f t="shared" si="146"/>
        <v>42468.497407407413</v>
      </c>
      <c r="T2335">
        <f t="shared" si="147"/>
        <v>2016</v>
      </c>
    </row>
    <row r="2336" spans="1:20" ht="43.2" x14ac:dyDescent="0.3">
      <c r="A2336">
        <v>1727</v>
      </c>
      <c r="B2336" s="3" t="s">
        <v>1728</v>
      </c>
      <c r="C2336" s="3" t="s">
        <v>5837</v>
      </c>
      <c r="D2336" s="6">
        <v>3000</v>
      </c>
      <c r="E2336" s="8">
        <v>1</v>
      </c>
      <c r="F2336" s="9">
        <f t="shared" si="144"/>
        <v>0</v>
      </c>
      <c r="G2336" t="s">
        <v>8220</v>
      </c>
      <c r="H2336" t="s">
        <v>8224</v>
      </c>
      <c r="I2336" t="s">
        <v>8246</v>
      </c>
      <c r="J2336">
        <v>1428231600</v>
      </c>
      <c r="K2336">
        <v>1423520177</v>
      </c>
      <c r="L2336" t="b">
        <v>0</v>
      </c>
      <c r="M2336">
        <v>1</v>
      </c>
      <c r="N2336" t="b">
        <v>0</v>
      </c>
      <c r="O2336" t="s">
        <v>8291</v>
      </c>
      <c r="P2336" t="s">
        <v>8321</v>
      </c>
      <c r="Q2336" t="s">
        <v>8348</v>
      </c>
      <c r="R2336" s="13">
        <f t="shared" si="145"/>
        <v>42044.927974537044</v>
      </c>
      <c r="S2336" s="13">
        <f t="shared" si="146"/>
        <v>42099.458333333328</v>
      </c>
      <c r="T2336">
        <f t="shared" si="147"/>
        <v>2015</v>
      </c>
    </row>
    <row r="2337" spans="1:20" ht="43.2" x14ac:dyDescent="0.3">
      <c r="A2337">
        <v>1764</v>
      </c>
      <c r="B2337" s="3" t="s">
        <v>1765</v>
      </c>
      <c r="C2337" s="3" t="s">
        <v>5874</v>
      </c>
      <c r="D2337" s="6">
        <v>11000</v>
      </c>
      <c r="E2337" s="8">
        <v>2156</v>
      </c>
      <c r="F2337" s="9">
        <f t="shared" si="144"/>
        <v>20</v>
      </c>
      <c r="G2337" t="s">
        <v>8220</v>
      </c>
      <c r="H2337" t="s">
        <v>8224</v>
      </c>
      <c r="I2337" t="s">
        <v>8246</v>
      </c>
      <c r="J2337">
        <v>1407065979</v>
      </c>
      <c r="K2337">
        <v>1404560379</v>
      </c>
      <c r="L2337" t="b">
        <v>1</v>
      </c>
      <c r="M2337">
        <v>39</v>
      </c>
      <c r="N2337" t="b">
        <v>0</v>
      </c>
      <c r="O2337" t="s">
        <v>8283</v>
      </c>
      <c r="P2337" t="s">
        <v>8334</v>
      </c>
      <c r="Q2337" t="s">
        <v>8348</v>
      </c>
      <c r="R2337" s="13">
        <f t="shared" si="145"/>
        <v>41825.485868055555</v>
      </c>
      <c r="S2337" s="13">
        <f t="shared" si="146"/>
        <v>41854.485868055555</v>
      </c>
      <c r="T2337">
        <f t="shared" si="147"/>
        <v>2014</v>
      </c>
    </row>
    <row r="2338" spans="1:20" ht="43.2" x14ac:dyDescent="0.3">
      <c r="A2338">
        <v>1771</v>
      </c>
      <c r="B2338" s="3" t="s">
        <v>1772</v>
      </c>
      <c r="C2338" s="3" t="s">
        <v>5881</v>
      </c>
      <c r="D2338" s="6">
        <v>4200</v>
      </c>
      <c r="E2338" s="8">
        <v>895</v>
      </c>
      <c r="F2338" s="9">
        <f t="shared" si="144"/>
        <v>21</v>
      </c>
      <c r="G2338" t="s">
        <v>8220</v>
      </c>
      <c r="H2338" t="s">
        <v>8224</v>
      </c>
      <c r="I2338" t="s">
        <v>8246</v>
      </c>
      <c r="J2338">
        <v>1414107040</v>
      </c>
      <c r="K2338">
        <v>1411515040</v>
      </c>
      <c r="L2338" t="b">
        <v>1</v>
      </c>
      <c r="M2338">
        <v>25</v>
      </c>
      <c r="N2338" t="b">
        <v>0</v>
      </c>
      <c r="O2338" t="s">
        <v>8283</v>
      </c>
      <c r="P2338" t="s">
        <v>8334</v>
      </c>
      <c r="Q2338" t="s">
        <v>8348</v>
      </c>
      <c r="R2338" s="13">
        <f t="shared" si="145"/>
        <v>41905.979629629634</v>
      </c>
      <c r="S2338" s="13">
        <f t="shared" si="146"/>
        <v>41935.979629629634</v>
      </c>
      <c r="T2338">
        <f t="shared" si="147"/>
        <v>2014</v>
      </c>
    </row>
    <row r="2339" spans="1:20" ht="43.2" x14ac:dyDescent="0.3">
      <c r="A2339">
        <v>1772</v>
      </c>
      <c r="B2339" s="3" t="s">
        <v>1773</v>
      </c>
      <c r="C2339" s="3" t="s">
        <v>5882</v>
      </c>
      <c r="D2339" s="6">
        <v>5500</v>
      </c>
      <c r="E2339" s="8">
        <v>858</v>
      </c>
      <c r="F2339" s="9">
        <f t="shared" si="144"/>
        <v>16</v>
      </c>
      <c r="G2339" t="s">
        <v>8220</v>
      </c>
      <c r="H2339" t="s">
        <v>8224</v>
      </c>
      <c r="I2339" t="s">
        <v>8246</v>
      </c>
      <c r="J2339">
        <v>1404666836</v>
      </c>
      <c r="K2339">
        <v>1399482836</v>
      </c>
      <c r="L2339" t="b">
        <v>1</v>
      </c>
      <c r="M2339">
        <v>19</v>
      </c>
      <c r="N2339" t="b">
        <v>0</v>
      </c>
      <c r="O2339" t="s">
        <v>8283</v>
      </c>
      <c r="P2339" t="s">
        <v>8334</v>
      </c>
      <c r="Q2339" t="s">
        <v>8348</v>
      </c>
      <c r="R2339" s="13">
        <f t="shared" si="145"/>
        <v>41766.718009259261</v>
      </c>
      <c r="S2339" s="13">
        <f t="shared" si="146"/>
        <v>41826.718009259261</v>
      </c>
      <c r="T2339">
        <f t="shared" si="147"/>
        <v>2014</v>
      </c>
    </row>
    <row r="2340" spans="1:20" ht="43.2" x14ac:dyDescent="0.3">
      <c r="A2340">
        <v>1776</v>
      </c>
      <c r="B2340" s="3" t="s">
        <v>1777</v>
      </c>
      <c r="C2340" s="3" t="s">
        <v>5886</v>
      </c>
      <c r="D2340" s="6">
        <v>5000</v>
      </c>
      <c r="E2340" s="8">
        <v>335</v>
      </c>
      <c r="F2340" s="9">
        <f t="shared" si="144"/>
        <v>7</v>
      </c>
      <c r="G2340" t="s">
        <v>8220</v>
      </c>
      <c r="H2340" t="s">
        <v>8224</v>
      </c>
      <c r="I2340" t="s">
        <v>8246</v>
      </c>
      <c r="J2340">
        <v>1414623471</v>
      </c>
      <c r="K2340">
        <v>1411513071</v>
      </c>
      <c r="L2340" t="b">
        <v>1</v>
      </c>
      <c r="M2340">
        <v>4</v>
      </c>
      <c r="N2340" t="b">
        <v>0</v>
      </c>
      <c r="O2340" t="s">
        <v>8283</v>
      </c>
      <c r="P2340" t="s">
        <v>8334</v>
      </c>
      <c r="Q2340" t="s">
        <v>8348</v>
      </c>
      <c r="R2340" s="13">
        <f t="shared" si="145"/>
        <v>41905.95684027778</v>
      </c>
      <c r="S2340" s="13">
        <f t="shared" si="146"/>
        <v>41941.95684027778</v>
      </c>
      <c r="T2340">
        <f t="shared" si="147"/>
        <v>2014</v>
      </c>
    </row>
    <row r="2341" spans="1:20" ht="43.2" x14ac:dyDescent="0.3">
      <c r="A2341">
        <v>1788</v>
      </c>
      <c r="B2341" s="3" t="s">
        <v>1789</v>
      </c>
      <c r="C2341" s="3" t="s">
        <v>5898</v>
      </c>
      <c r="D2341" s="6">
        <v>5500</v>
      </c>
      <c r="E2341" s="8">
        <v>76</v>
      </c>
      <c r="F2341" s="9">
        <f t="shared" si="144"/>
        <v>1</v>
      </c>
      <c r="G2341" t="s">
        <v>8220</v>
      </c>
      <c r="H2341" t="s">
        <v>8224</v>
      </c>
      <c r="I2341" t="s">
        <v>8246</v>
      </c>
      <c r="J2341">
        <v>1414795542</v>
      </c>
      <c r="K2341">
        <v>1412203542</v>
      </c>
      <c r="L2341" t="b">
        <v>1</v>
      </c>
      <c r="M2341">
        <v>4</v>
      </c>
      <c r="N2341" t="b">
        <v>0</v>
      </c>
      <c r="O2341" t="s">
        <v>8283</v>
      </c>
      <c r="P2341" t="s">
        <v>8334</v>
      </c>
      <c r="Q2341" t="s">
        <v>8348</v>
      </c>
      <c r="R2341" s="13">
        <f t="shared" si="145"/>
        <v>41913.94840277778</v>
      </c>
      <c r="S2341" s="13">
        <f t="shared" si="146"/>
        <v>41943.94840277778</v>
      </c>
      <c r="T2341">
        <f t="shared" si="147"/>
        <v>2014</v>
      </c>
    </row>
    <row r="2342" spans="1:20" ht="28.8" x14ac:dyDescent="0.3">
      <c r="A2342">
        <v>1791</v>
      </c>
      <c r="B2342" s="3" t="s">
        <v>1792</v>
      </c>
      <c r="C2342" s="3" t="s">
        <v>5901</v>
      </c>
      <c r="D2342" s="6">
        <v>3000</v>
      </c>
      <c r="E2342" s="8">
        <v>107</v>
      </c>
      <c r="F2342" s="9">
        <f t="shared" si="144"/>
        <v>4</v>
      </c>
      <c r="G2342" t="s">
        <v>8220</v>
      </c>
      <c r="H2342" t="s">
        <v>8224</v>
      </c>
      <c r="I2342" t="s">
        <v>8246</v>
      </c>
      <c r="J2342">
        <v>1422553565</v>
      </c>
      <c r="K2342">
        <v>1417369565</v>
      </c>
      <c r="L2342" t="b">
        <v>1</v>
      </c>
      <c r="M2342">
        <v>4</v>
      </c>
      <c r="N2342" t="b">
        <v>0</v>
      </c>
      <c r="O2342" t="s">
        <v>8283</v>
      </c>
      <c r="P2342" t="s">
        <v>8334</v>
      </c>
      <c r="Q2342" t="s">
        <v>8348</v>
      </c>
      <c r="R2342" s="13">
        <f t="shared" si="145"/>
        <v>41973.740335648152</v>
      </c>
      <c r="S2342" s="13">
        <f t="shared" si="146"/>
        <v>42033.740335648152</v>
      </c>
      <c r="T2342">
        <f t="shared" si="147"/>
        <v>2014</v>
      </c>
    </row>
    <row r="2343" spans="1:20" ht="57.6" x14ac:dyDescent="0.3">
      <c r="A2343">
        <v>1796</v>
      </c>
      <c r="B2343" s="3" t="s">
        <v>1797</v>
      </c>
      <c r="C2343" s="3" t="s">
        <v>5906</v>
      </c>
      <c r="D2343" s="6">
        <v>19000</v>
      </c>
      <c r="E2343" s="8">
        <v>4190</v>
      </c>
      <c r="F2343" s="9">
        <f t="shared" si="144"/>
        <v>22</v>
      </c>
      <c r="G2343" t="s">
        <v>8220</v>
      </c>
      <c r="H2343" t="s">
        <v>8224</v>
      </c>
      <c r="I2343" t="s">
        <v>8246</v>
      </c>
      <c r="J2343">
        <v>1469356366</v>
      </c>
      <c r="K2343">
        <v>1464172366</v>
      </c>
      <c r="L2343" t="b">
        <v>1</v>
      </c>
      <c r="M2343">
        <v>86</v>
      </c>
      <c r="N2343" t="b">
        <v>0</v>
      </c>
      <c r="O2343" t="s">
        <v>8283</v>
      </c>
      <c r="P2343" t="s">
        <v>8334</v>
      </c>
      <c r="Q2343" t="s">
        <v>8316</v>
      </c>
      <c r="R2343" s="13">
        <f t="shared" si="145"/>
        <v>42515.439421296294</v>
      </c>
      <c r="S2343" s="13">
        <f t="shared" si="146"/>
        <v>42575.439421296294</v>
      </c>
      <c r="T2343">
        <f t="shared" si="147"/>
        <v>2016</v>
      </c>
    </row>
    <row r="2344" spans="1:20" ht="28.8" x14ac:dyDescent="0.3">
      <c r="A2344">
        <v>1799</v>
      </c>
      <c r="B2344" s="3" t="s">
        <v>1800</v>
      </c>
      <c r="C2344" s="3" t="s">
        <v>5909</v>
      </c>
      <c r="D2344" s="6">
        <v>4000</v>
      </c>
      <c r="E2344" s="8">
        <v>69.83</v>
      </c>
      <c r="F2344" s="9">
        <f t="shared" si="144"/>
        <v>2</v>
      </c>
      <c r="G2344" t="s">
        <v>8220</v>
      </c>
      <c r="H2344" t="s">
        <v>8224</v>
      </c>
      <c r="I2344" t="s">
        <v>8246</v>
      </c>
      <c r="J2344">
        <v>1415740408</v>
      </c>
      <c r="K2344">
        <v>1414008808</v>
      </c>
      <c r="L2344" t="b">
        <v>1</v>
      </c>
      <c r="M2344">
        <v>6</v>
      </c>
      <c r="N2344" t="b">
        <v>0</v>
      </c>
      <c r="O2344" t="s">
        <v>8283</v>
      </c>
      <c r="P2344" t="s">
        <v>8334</v>
      </c>
      <c r="Q2344" t="s">
        <v>8316</v>
      </c>
      <c r="R2344" s="13">
        <f t="shared" si="145"/>
        <v>41934.842685185184</v>
      </c>
      <c r="S2344" s="13">
        <f t="shared" si="146"/>
        <v>41954.884351851855</v>
      </c>
      <c r="T2344">
        <f t="shared" si="147"/>
        <v>2014</v>
      </c>
    </row>
    <row r="2345" spans="1:20" ht="43.2" x14ac:dyDescent="0.3">
      <c r="A2345">
        <v>1800</v>
      </c>
      <c r="B2345" s="3" t="s">
        <v>1801</v>
      </c>
      <c r="C2345" s="3" t="s">
        <v>5910</v>
      </c>
      <c r="D2345" s="6">
        <v>46260</v>
      </c>
      <c r="E2345" s="8">
        <v>9460</v>
      </c>
      <c r="F2345" s="9">
        <f t="shared" si="144"/>
        <v>20</v>
      </c>
      <c r="G2345" t="s">
        <v>8220</v>
      </c>
      <c r="H2345" t="s">
        <v>8224</v>
      </c>
      <c r="I2345" t="s">
        <v>8246</v>
      </c>
      <c r="J2345">
        <v>1476109970</v>
      </c>
      <c r="K2345">
        <v>1473517970</v>
      </c>
      <c r="L2345" t="b">
        <v>1</v>
      </c>
      <c r="M2345">
        <v>113</v>
      </c>
      <c r="N2345" t="b">
        <v>0</v>
      </c>
      <c r="O2345" t="s">
        <v>8283</v>
      </c>
      <c r="P2345" t="s">
        <v>8334</v>
      </c>
      <c r="Q2345" t="s">
        <v>8316</v>
      </c>
      <c r="R2345" s="13">
        <f t="shared" si="145"/>
        <v>42623.606134259258</v>
      </c>
      <c r="S2345" s="13">
        <f t="shared" si="146"/>
        <v>42653.606134259258</v>
      </c>
      <c r="T2345">
        <f t="shared" si="147"/>
        <v>2016</v>
      </c>
    </row>
    <row r="2346" spans="1:20" ht="43.2" x14ac:dyDescent="0.3">
      <c r="A2346">
        <v>1801</v>
      </c>
      <c r="B2346" s="3" t="s">
        <v>1802</v>
      </c>
      <c r="C2346" s="3" t="s">
        <v>5911</v>
      </c>
      <c r="D2346" s="6">
        <v>17000</v>
      </c>
      <c r="E2346" s="8">
        <v>2355</v>
      </c>
      <c r="F2346" s="9">
        <f t="shared" si="144"/>
        <v>14</v>
      </c>
      <c r="G2346" t="s">
        <v>8220</v>
      </c>
      <c r="H2346" t="s">
        <v>8224</v>
      </c>
      <c r="I2346" t="s">
        <v>8246</v>
      </c>
      <c r="J2346">
        <v>1450181400</v>
      </c>
      <c r="K2346">
        <v>1447429868</v>
      </c>
      <c r="L2346" t="b">
        <v>1</v>
      </c>
      <c r="M2346">
        <v>37</v>
      </c>
      <c r="N2346" t="b">
        <v>0</v>
      </c>
      <c r="O2346" t="s">
        <v>8283</v>
      </c>
      <c r="P2346" t="s">
        <v>8334</v>
      </c>
      <c r="Q2346" t="s">
        <v>8316</v>
      </c>
      <c r="R2346" s="13">
        <f t="shared" si="145"/>
        <v>42321.660509259258</v>
      </c>
      <c r="S2346" s="13">
        <f t="shared" si="146"/>
        <v>42353.506944444445</v>
      </c>
      <c r="T2346">
        <f t="shared" si="147"/>
        <v>2015</v>
      </c>
    </row>
    <row r="2347" spans="1:20" ht="43.2" x14ac:dyDescent="0.3">
      <c r="A2347">
        <v>1806</v>
      </c>
      <c r="B2347" s="3" t="s">
        <v>1807</v>
      </c>
      <c r="C2347" s="3" t="s">
        <v>5916</v>
      </c>
      <c r="D2347" s="6">
        <v>20000</v>
      </c>
      <c r="E2347" s="8">
        <v>591</v>
      </c>
      <c r="F2347" s="9">
        <f t="shared" si="144"/>
        <v>3</v>
      </c>
      <c r="G2347" t="s">
        <v>8220</v>
      </c>
      <c r="H2347" t="s">
        <v>8224</v>
      </c>
      <c r="I2347" t="s">
        <v>8246</v>
      </c>
      <c r="J2347">
        <v>1412090349</v>
      </c>
      <c r="K2347">
        <v>1409066349</v>
      </c>
      <c r="L2347" t="b">
        <v>1</v>
      </c>
      <c r="M2347">
        <v>8</v>
      </c>
      <c r="N2347" t="b">
        <v>0</v>
      </c>
      <c r="O2347" t="s">
        <v>8283</v>
      </c>
      <c r="P2347" t="s">
        <v>8334</v>
      </c>
      <c r="Q2347" t="s">
        <v>8316</v>
      </c>
      <c r="R2347" s="13">
        <f t="shared" si="145"/>
        <v>41877.638298611113</v>
      </c>
      <c r="S2347" s="13">
        <f t="shared" si="146"/>
        <v>41912.638298611113</v>
      </c>
      <c r="T2347">
        <f t="shared" si="147"/>
        <v>2014</v>
      </c>
    </row>
    <row r="2348" spans="1:20" ht="43.2" x14ac:dyDescent="0.3">
      <c r="A2348">
        <v>1812</v>
      </c>
      <c r="B2348" s="3" t="s">
        <v>1813</v>
      </c>
      <c r="C2348" s="3" t="s">
        <v>5922</v>
      </c>
      <c r="D2348" s="6">
        <v>6500</v>
      </c>
      <c r="E2348" s="8">
        <v>865</v>
      </c>
      <c r="F2348" s="9">
        <f t="shared" si="144"/>
        <v>13</v>
      </c>
      <c r="G2348" t="s">
        <v>8220</v>
      </c>
      <c r="H2348" t="s">
        <v>8224</v>
      </c>
      <c r="I2348" t="s">
        <v>8246</v>
      </c>
      <c r="J2348">
        <v>1467531536</v>
      </c>
      <c r="K2348">
        <v>1464939536</v>
      </c>
      <c r="L2348" t="b">
        <v>0</v>
      </c>
      <c r="M2348">
        <v>23</v>
      </c>
      <c r="N2348" t="b">
        <v>0</v>
      </c>
      <c r="O2348" t="s">
        <v>8283</v>
      </c>
      <c r="P2348" t="s">
        <v>8334</v>
      </c>
      <c r="Q2348" t="s">
        <v>8316</v>
      </c>
      <c r="R2348" s="13">
        <f t="shared" si="145"/>
        <v>42524.318703703699</v>
      </c>
      <c r="S2348" s="13">
        <f t="shared" si="146"/>
        <v>42554.318703703699</v>
      </c>
      <c r="T2348">
        <f t="shared" si="147"/>
        <v>2016</v>
      </c>
    </row>
    <row r="2349" spans="1:20" ht="43.2" x14ac:dyDescent="0.3">
      <c r="A2349">
        <v>1813</v>
      </c>
      <c r="B2349" s="3" t="s">
        <v>1814</v>
      </c>
      <c r="C2349" s="3" t="s">
        <v>5923</v>
      </c>
      <c r="D2349" s="6">
        <v>8750</v>
      </c>
      <c r="E2349" s="8">
        <v>0</v>
      </c>
      <c r="F2349" s="9">
        <f t="shared" si="144"/>
        <v>0</v>
      </c>
      <c r="G2349" t="s">
        <v>8220</v>
      </c>
      <c r="H2349" t="s">
        <v>8224</v>
      </c>
      <c r="I2349" t="s">
        <v>8246</v>
      </c>
      <c r="J2349">
        <v>1407532812</v>
      </c>
      <c r="K2349">
        <v>1404940812</v>
      </c>
      <c r="L2349" t="b">
        <v>0</v>
      </c>
      <c r="M2349">
        <v>0</v>
      </c>
      <c r="N2349" t="b">
        <v>0</v>
      </c>
      <c r="O2349" t="s">
        <v>8283</v>
      </c>
      <c r="P2349" t="s">
        <v>8334</v>
      </c>
      <c r="Q2349" t="s">
        <v>8316</v>
      </c>
      <c r="R2349" s="13">
        <f t="shared" si="145"/>
        <v>41829.889027777775</v>
      </c>
      <c r="S2349" s="13">
        <f t="shared" si="146"/>
        <v>41859.889027777775</v>
      </c>
      <c r="T2349">
        <f t="shared" si="147"/>
        <v>2014</v>
      </c>
    </row>
    <row r="2350" spans="1:20" ht="43.2" x14ac:dyDescent="0.3">
      <c r="A2350">
        <v>1814</v>
      </c>
      <c r="B2350" s="3" t="s">
        <v>1815</v>
      </c>
      <c r="C2350" s="3" t="s">
        <v>5924</v>
      </c>
      <c r="D2350" s="6">
        <v>12000</v>
      </c>
      <c r="E2350" s="8">
        <v>5902</v>
      </c>
      <c r="F2350" s="9">
        <f t="shared" si="144"/>
        <v>49</v>
      </c>
      <c r="G2350" t="s">
        <v>8220</v>
      </c>
      <c r="H2350" t="s">
        <v>8224</v>
      </c>
      <c r="I2350" t="s">
        <v>8246</v>
      </c>
      <c r="J2350">
        <v>1425108736</v>
      </c>
      <c r="K2350">
        <v>1422516736</v>
      </c>
      <c r="L2350" t="b">
        <v>0</v>
      </c>
      <c r="M2350">
        <v>140</v>
      </c>
      <c r="N2350" t="b">
        <v>0</v>
      </c>
      <c r="O2350" t="s">
        <v>8283</v>
      </c>
      <c r="P2350" t="s">
        <v>8334</v>
      </c>
      <c r="Q2350" t="s">
        <v>8316</v>
      </c>
      <c r="R2350" s="13">
        <f t="shared" si="145"/>
        <v>42033.314074074078</v>
      </c>
      <c r="S2350" s="13">
        <f t="shared" si="146"/>
        <v>42063.314074074078</v>
      </c>
      <c r="T2350">
        <f t="shared" si="147"/>
        <v>2015</v>
      </c>
    </row>
    <row r="2351" spans="1:20" ht="43.2" x14ac:dyDescent="0.3">
      <c r="A2351">
        <v>1861</v>
      </c>
      <c r="B2351" s="3" t="s">
        <v>1862</v>
      </c>
      <c r="C2351" s="3" t="s">
        <v>5971</v>
      </c>
      <c r="D2351" s="6">
        <v>250000</v>
      </c>
      <c r="E2351" s="8">
        <v>0</v>
      </c>
      <c r="F2351" s="9">
        <f t="shared" si="144"/>
        <v>0</v>
      </c>
      <c r="G2351" t="s">
        <v>8220</v>
      </c>
      <c r="H2351" t="s">
        <v>8224</v>
      </c>
      <c r="I2351" t="s">
        <v>8246</v>
      </c>
      <c r="J2351">
        <v>1422256341</v>
      </c>
      <c r="K2351">
        <v>1419664341</v>
      </c>
      <c r="L2351" t="b">
        <v>0</v>
      </c>
      <c r="M2351">
        <v>0</v>
      </c>
      <c r="N2351" t="b">
        <v>0</v>
      </c>
      <c r="O2351" t="s">
        <v>8281</v>
      </c>
      <c r="P2351" t="s">
        <v>8329</v>
      </c>
      <c r="Q2351" t="s">
        <v>8316</v>
      </c>
      <c r="R2351" s="13">
        <f t="shared" si="145"/>
        <v>42000.300243055557</v>
      </c>
      <c r="S2351" s="13">
        <f t="shared" si="146"/>
        <v>42030.300243055557</v>
      </c>
      <c r="T2351">
        <f t="shared" si="147"/>
        <v>2014</v>
      </c>
    </row>
    <row r="2352" spans="1:20" ht="57.6" x14ac:dyDescent="0.3">
      <c r="A2352">
        <v>1865</v>
      </c>
      <c r="B2352" s="3" t="s">
        <v>1866</v>
      </c>
      <c r="C2352" s="3" t="s">
        <v>5975</v>
      </c>
      <c r="D2352" s="6">
        <v>110000</v>
      </c>
      <c r="E2352" s="8">
        <v>4</v>
      </c>
      <c r="F2352" s="9">
        <f t="shared" si="144"/>
        <v>0</v>
      </c>
      <c r="G2352" t="s">
        <v>8220</v>
      </c>
      <c r="H2352" t="s">
        <v>8224</v>
      </c>
      <c r="I2352" t="s">
        <v>8246</v>
      </c>
      <c r="J2352">
        <v>1478425747</v>
      </c>
      <c r="K2352">
        <v>1475398147</v>
      </c>
      <c r="L2352" t="b">
        <v>0</v>
      </c>
      <c r="M2352">
        <v>2</v>
      </c>
      <c r="N2352" t="b">
        <v>0</v>
      </c>
      <c r="O2352" t="s">
        <v>8281</v>
      </c>
      <c r="P2352" t="s">
        <v>8329</v>
      </c>
      <c r="Q2352" t="s">
        <v>8316</v>
      </c>
      <c r="R2352" s="13">
        <f t="shared" si="145"/>
        <v>42645.367442129631</v>
      </c>
      <c r="S2352" s="13">
        <f t="shared" si="146"/>
        <v>42680.409108796302</v>
      </c>
      <c r="T2352">
        <f t="shared" si="147"/>
        <v>2016</v>
      </c>
    </row>
    <row r="2353" spans="1:20" ht="28.8" x14ac:dyDescent="0.3">
      <c r="A2353">
        <v>1880</v>
      </c>
      <c r="B2353" s="3" t="s">
        <v>1881</v>
      </c>
      <c r="C2353" s="3" t="s">
        <v>5990</v>
      </c>
      <c r="D2353" s="6">
        <v>5000</v>
      </c>
      <c r="E2353" s="8">
        <v>1004</v>
      </c>
      <c r="F2353" s="9">
        <f t="shared" si="144"/>
        <v>20</v>
      </c>
      <c r="G2353" t="s">
        <v>8220</v>
      </c>
      <c r="H2353" t="s">
        <v>8224</v>
      </c>
      <c r="I2353" t="s">
        <v>8246</v>
      </c>
      <c r="J2353">
        <v>1459341380</v>
      </c>
      <c r="K2353">
        <v>1456839380</v>
      </c>
      <c r="L2353" t="b">
        <v>0</v>
      </c>
      <c r="M2353">
        <v>24</v>
      </c>
      <c r="N2353" t="b">
        <v>0</v>
      </c>
      <c r="O2353" t="s">
        <v>8281</v>
      </c>
      <c r="P2353" t="s">
        <v>8329</v>
      </c>
      <c r="Q2353" t="s">
        <v>8316</v>
      </c>
      <c r="R2353" s="13">
        <f t="shared" si="145"/>
        <v>42430.566898148143</v>
      </c>
      <c r="S2353" s="13">
        <f t="shared" si="146"/>
        <v>42459.525231481486</v>
      </c>
      <c r="T2353">
        <f t="shared" si="147"/>
        <v>2016</v>
      </c>
    </row>
    <row r="2354" spans="1:20" ht="43.2" x14ac:dyDescent="0.3">
      <c r="A2354">
        <v>1901</v>
      </c>
      <c r="B2354" s="3" t="s">
        <v>1902</v>
      </c>
      <c r="C2354" s="3" t="s">
        <v>6011</v>
      </c>
      <c r="D2354" s="6">
        <v>99000</v>
      </c>
      <c r="E2354" s="8">
        <v>2670</v>
      </c>
      <c r="F2354" s="9">
        <f t="shared" si="144"/>
        <v>3</v>
      </c>
      <c r="G2354" t="s">
        <v>8220</v>
      </c>
      <c r="H2354" t="s">
        <v>8224</v>
      </c>
      <c r="I2354" t="s">
        <v>8246</v>
      </c>
      <c r="J2354">
        <v>1432299600</v>
      </c>
      <c r="K2354">
        <v>1429707729</v>
      </c>
      <c r="L2354" t="b">
        <v>0</v>
      </c>
      <c r="M2354">
        <v>25</v>
      </c>
      <c r="N2354" t="b">
        <v>0</v>
      </c>
      <c r="O2354" t="s">
        <v>8292</v>
      </c>
      <c r="P2354" t="s">
        <v>8315</v>
      </c>
      <c r="Q2354" t="s">
        <v>8316</v>
      </c>
      <c r="R2354" s="13">
        <f t="shared" si="145"/>
        <v>42116.54315972222</v>
      </c>
      <c r="S2354" s="13">
        <f t="shared" si="146"/>
        <v>42146.541666666672</v>
      </c>
      <c r="T2354">
        <f t="shared" si="147"/>
        <v>2015</v>
      </c>
    </row>
    <row r="2355" spans="1:20" ht="28.8" x14ac:dyDescent="0.3">
      <c r="A2355">
        <v>1913</v>
      </c>
      <c r="B2355" s="3" t="s">
        <v>1914</v>
      </c>
      <c r="C2355" s="3" t="s">
        <v>6023</v>
      </c>
      <c r="D2355" s="6">
        <v>48000</v>
      </c>
      <c r="E2355" s="8">
        <v>637</v>
      </c>
      <c r="F2355" s="9">
        <f t="shared" si="144"/>
        <v>1</v>
      </c>
      <c r="G2355" t="s">
        <v>8220</v>
      </c>
      <c r="H2355" t="s">
        <v>8224</v>
      </c>
      <c r="I2355" t="s">
        <v>8246</v>
      </c>
      <c r="J2355">
        <v>1412770578</v>
      </c>
      <c r="K2355">
        <v>1410178578</v>
      </c>
      <c r="L2355" t="b">
        <v>0</v>
      </c>
      <c r="M2355">
        <v>26</v>
      </c>
      <c r="N2355" t="b">
        <v>0</v>
      </c>
      <c r="O2355" t="s">
        <v>8292</v>
      </c>
      <c r="P2355" t="s">
        <v>8315</v>
      </c>
      <c r="Q2355" t="s">
        <v>8316</v>
      </c>
      <c r="R2355" s="13">
        <f t="shared" si="145"/>
        <v>41890.511319444442</v>
      </c>
      <c r="S2355" s="13">
        <f t="shared" si="146"/>
        <v>41920.511319444442</v>
      </c>
      <c r="T2355">
        <f t="shared" si="147"/>
        <v>2014</v>
      </c>
    </row>
    <row r="2356" spans="1:20" ht="43.2" x14ac:dyDescent="0.3">
      <c r="A2356">
        <v>1920</v>
      </c>
      <c r="B2356" s="3" t="s">
        <v>1921</v>
      </c>
      <c r="C2356" s="3" t="s">
        <v>6030</v>
      </c>
      <c r="D2356" s="6">
        <v>10000</v>
      </c>
      <c r="E2356" s="8">
        <v>4303</v>
      </c>
      <c r="F2356" s="9">
        <f t="shared" si="144"/>
        <v>43</v>
      </c>
      <c r="G2356" t="s">
        <v>8220</v>
      </c>
      <c r="H2356" t="s">
        <v>8224</v>
      </c>
      <c r="I2356" t="s">
        <v>8246</v>
      </c>
      <c r="J2356">
        <v>1445468400</v>
      </c>
      <c r="K2356">
        <v>1443042061</v>
      </c>
      <c r="L2356" t="b">
        <v>0</v>
      </c>
      <c r="M2356">
        <v>105</v>
      </c>
      <c r="N2356" t="b">
        <v>0</v>
      </c>
      <c r="O2356" t="s">
        <v>8292</v>
      </c>
      <c r="P2356" t="s">
        <v>8315</v>
      </c>
      <c r="Q2356" t="s">
        <v>8316</v>
      </c>
      <c r="R2356" s="13">
        <f t="shared" si="145"/>
        <v>42270.875706018516</v>
      </c>
      <c r="S2356" s="13">
        <f t="shared" si="146"/>
        <v>42298.958333333328</v>
      </c>
      <c r="T2356">
        <f t="shared" si="147"/>
        <v>2015</v>
      </c>
    </row>
    <row r="2357" spans="1:20" ht="43.2" x14ac:dyDescent="0.3">
      <c r="A2357">
        <v>1985</v>
      </c>
      <c r="B2357" s="3" t="s">
        <v>1986</v>
      </c>
      <c r="C2357" s="3" t="s">
        <v>6095</v>
      </c>
      <c r="D2357" s="6">
        <v>1600</v>
      </c>
      <c r="E2357" s="8">
        <v>51</v>
      </c>
      <c r="F2357" s="9">
        <f t="shared" si="144"/>
        <v>3</v>
      </c>
      <c r="G2357" t="s">
        <v>8220</v>
      </c>
      <c r="H2357" t="s">
        <v>8224</v>
      </c>
      <c r="I2357" t="s">
        <v>8246</v>
      </c>
      <c r="J2357">
        <v>1470178800</v>
      </c>
      <c r="K2357">
        <v>1467650771</v>
      </c>
      <c r="L2357" t="b">
        <v>0</v>
      </c>
      <c r="M2357">
        <v>4</v>
      </c>
      <c r="N2357" t="b">
        <v>0</v>
      </c>
      <c r="O2357" t="s">
        <v>8294</v>
      </c>
      <c r="P2357" t="s">
        <v>8334</v>
      </c>
      <c r="Q2357" t="s">
        <v>8316</v>
      </c>
      <c r="R2357" s="13">
        <f t="shared" si="145"/>
        <v>42555.698738425926</v>
      </c>
      <c r="S2357" s="13">
        <f t="shared" si="146"/>
        <v>42584.958333333328</v>
      </c>
      <c r="T2357">
        <f t="shared" si="147"/>
        <v>2016</v>
      </c>
    </row>
    <row r="2358" spans="1:20" ht="43.2" x14ac:dyDescent="0.3">
      <c r="A2358">
        <v>1986</v>
      </c>
      <c r="B2358" s="3" t="s">
        <v>1987</v>
      </c>
      <c r="C2358" s="3" t="s">
        <v>6096</v>
      </c>
      <c r="D2358" s="6">
        <v>2000</v>
      </c>
      <c r="E2358" s="8">
        <v>1</v>
      </c>
      <c r="F2358" s="9">
        <f t="shared" si="144"/>
        <v>0</v>
      </c>
      <c r="G2358" t="s">
        <v>8220</v>
      </c>
      <c r="H2358" t="s">
        <v>8224</v>
      </c>
      <c r="I2358" t="s">
        <v>8246</v>
      </c>
      <c r="J2358">
        <v>1457947483</v>
      </c>
      <c r="K2358">
        <v>1455359083</v>
      </c>
      <c r="L2358" t="b">
        <v>0</v>
      </c>
      <c r="M2358">
        <v>1</v>
      </c>
      <c r="N2358" t="b">
        <v>0</v>
      </c>
      <c r="O2358" t="s">
        <v>8294</v>
      </c>
      <c r="P2358" t="s">
        <v>8334</v>
      </c>
      <c r="Q2358" t="s">
        <v>8316</v>
      </c>
      <c r="R2358" s="13">
        <f t="shared" si="145"/>
        <v>42413.433831018512</v>
      </c>
      <c r="S2358" s="13">
        <f t="shared" si="146"/>
        <v>42443.392164351855</v>
      </c>
      <c r="T2358">
        <f t="shared" si="147"/>
        <v>2016</v>
      </c>
    </row>
    <row r="2359" spans="1:20" ht="28.8" x14ac:dyDescent="0.3">
      <c r="A2359">
        <v>1987</v>
      </c>
      <c r="B2359" s="3" t="s">
        <v>1988</v>
      </c>
      <c r="C2359" s="3" t="s">
        <v>6097</v>
      </c>
      <c r="D2359" s="6">
        <v>5500</v>
      </c>
      <c r="E2359" s="8">
        <v>2336</v>
      </c>
      <c r="F2359" s="9">
        <f t="shared" si="144"/>
        <v>42</v>
      </c>
      <c r="G2359" t="s">
        <v>8220</v>
      </c>
      <c r="H2359" t="s">
        <v>8224</v>
      </c>
      <c r="I2359" t="s">
        <v>8246</v>
      </c>
      <c r="J2359">
        <v>1425223276</v>
      </c>
      <c r="K2359">
        <v>1422631276</v>
      </c>
      <c r="L2359" t="b">
        <v>0</v>
      </c>
      <c r="M2359">
        <v>28</v>
      </c>
      <c r="N2359" t="b">
        <v>0</v>
      </c>
      <c r="O2359" t="s">
        <v>8294</v>
      </c>
      <c r="P2359" t="s">
        <v>8334</v>
      </c>
      <c r="Q2359" t="s">
        <v>8316</v>
      </c>
      <c r="R2359" s="13">
        <f t="shared" si="145"/>
        <v>42034.639768518522</v>
      </c>
      <c r="S2359" s="13">
        <f t="shared" si="146"/>
        <v>42064.639768518522</v>
      </c>
      <c r="T2359">
        <f t="shared" si="147"/>
        <v>2015</v>
      </c>
    </row>
    <row r="2360" spans="1:20" ht="43.2" x14ac:dyDescent="0.3">
      <c r="A2360">
        <v>1993</v>
      </c>
      <c r="B2360" s="3" t="s">
        <v>1994</v>
      </c>
      <c r="C2360" s="3" t="s">
        <v>6103</v>
      </c>
      <c r="D2360" s="6">
        <v>2000</v>
      </c>
      <c r="E2360" s="8">
        <v>0</v>
      </c>
      <c r="F2360" s="9">
        <f t="shared" si="144"/>
        <v>0</v>
      </c>
      <c r="G2360" t="s">
        <v>8220</v>
      </c>
      <c r="H2360" t="s">
        <v>8224</v>
      </c>
      <c r="I2360" t="s">
        <v>8246</v>
      </c>
      <c r="J2360">
        <v>1450706837</v>
      </c>
      <c r="K2360">
        <v>1448114837</v>
      </c>
      <c r="L2360" t="b">
        <v>0</v>
      </c>
      <c r="M2360">
        <v>0</v>
      </c>
      <c r="N2360" t="b">
        <v>0</v>
      </c>
      <c r="O2360" t="s">
        <v>8294</v>
      </c>
      <c r="P2360" t="s">
        <v>8334</v>
      </c>
      <c r="Q2360" t="s">
        <v>8316</v>
      </c>
      <c r="R2360" s="13">
        <f t="shared" si="145"/>
        <v>42329.58839120371</v>
      </c>
      <c r="S2360" s="13">
        <f t="shared" si="146"/>
        <v>42359.58839120371</v>
      </c>
      <c r="T2360">
        <f t="shared" si="147"/>
        <v>2015</v>
      </c>
    </row>
    <row r="2361" spans="1:20" ht="43.2" x14ac:dyDescent="0.3">
      <c r="A2361">
        <v>1999</v>
      </c>
      <c r="B2361" s="3" t="s">
        <v>2000</v>
      </c>
      <c r="C2361" s="3" t="s">
        <v>6109</v>
      </c>
      <c r="D2361" s="6">
        <v>31000</v>
      </c>
      <c r="E2361" s="8">
        <v>236</v>
      </c>
      <c r="F2361" s="9">
        <f t="shared" si="144"/>
        <v>1</v>
      </c>
      <c r="G2361" t="s">
        <v>8220</v>
      </c>
      <c r="H2361" t="s">
        <v>8224</v>
      </c>
      <c r="I2361" t="s">
        <v>8246</v>
      </c>
      <c r="J2361">
        <v>1415882108</v>
      </c>
      <c r="K2361">
        <v>1413286508</v>
      </c>
      <c r="L2361" t="b">
        <v>0</v>
      </c>
      <c r="M2361">
        <v>7</v>
      </c>
      <c r="N2361" t="b">
        <v>0</v>
      </c>
      <c r="O2361" t="s">
        <v>8294</v>
      </c>
      <c r="P2361" t="s">
        <v>8334</v>
      </c>
      <c r="Q2361" t="s">
        <v>8316</v>
      </c>
      <c r="R2361" s="13">
        <f t="shared" si="145"/>
        <v>41926.482731481483</v>
      </c>
      <c r="S2361" s="13">
        <f t="shared" si="146"/>
        <v>41956.524398148147</v>
      </c>
      <c r="T2361">
        <f t="shared" si="147"/>
        <v>2014</v>
      </c>
    </row>
    <row r="2362" spans="1:20" ht="28.8" x14ac:dyDescent="0.3">
      <c r="A2362">
        <v>2127</v>
      </c>
      <c r="B2362" s="3" t="s">
        <v>2128</v>
      </c>
      <c r="C2362" s="3" t="s">
        <v>6237</v>
      </c>
      <c r="D2362" s="6">
        <v>28000</v>
      </c>
      <c r="E2362" s="8">
        <v>8076</v>
      </c>
      <c r="F2362" s="9">
        <f t="shared" si="144"/>
        <v>29</v>
      </c>
      <c r="G2362" t="s">
        <v>8220</v>
      </c>
      <c r="H2362" t="s">
        <v>8224</v>
      </c>
      <c r="I2362" t="s">
        <v>8246</v>
      </c>
      <c r="J2362">
        <v>1426158463</v>
      </c>
      <c r="K2362">
        <v>1423570063</v>
      </c>
      <c r="L2362" t="b">
        <v>0</v>
      </c>
      <c r="M2362">
        <v>236</v>
      </c>
      <c r="N2362" t="b">
        <v>0</v>
      </c>
      <c r="O2362" t="s">
        <v>8280</v>
      </c>
      <c r="P2362" t="s">
        <v>8329</v>
      </c>
      <c r="Q2362" t="s">
        <v>8316</v>
      </c>
      <c r="R2362" s="13">
        <f t="shared" si="145"/>
        <v>42045.50535879629</v>
      </c>
      <c r="S2362" s="13">
        <f t="shared" si="146"/>
        <v>42075.463692129633</v>
      </c>
      <c r="T2362">
        <f t="shared" si="147"/>
        <v>2015</v>
      </c>
    </row>
    <row r="2363" spans="1:20" ht="28.8" x14ac:dyDescent="0.3">
      <c r="A2363">
        <v>2138</v>
      </c>
      <c r="B2363" s="3" t="s">
        <v>2139</v>
      </c>
      <c r="C2363" s="3" t="s">
        <v>6248</v>
      </c>
      <c r="D2363" s="6">
        <v>1000</v>
      </c>
      <c r="E2363" s="8">
        <v>128</v>
      </c>
      <c r="F2363" s="9">
        <f t="shared" si="144"/>
        <v>13</v>
      </c>
      <c r="G2363" t="s">
        <v>8220</v>
      </c>
      <c r="H2363" t="s">
        <v>8224</v>
      </c>
      <c r="I2363" t="s">
        <v>8246</v>
      </c>
      <c r="J2363">
        <v>1383959939</v>
      </c>
      <c r="K2363">
        <v>1381364339</v>
      </c>
      <c r="L2363" t="b">
        <v>0</v>
      </c>
      <c r="M2363">
        <v>12</v>
      </c>
      <c r="N2363" t="b">
        <v>0</v>
      </c>
      <c r="O2363" t="s">
        <v>8280</v>
      </c>
      <c r="P2363" t="s">
        <v>8329</v>
      </c>
      <c r="Q2363" t="s">
        <v>8316</v>
      </c>
      <c r="R2363" s="13">
        <f t="shared" si="145"/>
        <v>41557.013182870374</v>
      </c>
      <c r="S2363" s="13">
        <f t="shared" si="146"/>
        <v>41587.054849537039</v>
      </c>
      <c r="T2363">
        <f t="shared" si="147"/>
        <v>2013</v>
      </c>
    </row>
    <row r="2364" spans="1:20" ht="43.2" x14ac:dyDescent="0.3">
      <c r="A2364">
        <v>2148</v>
      </c>
      <c r="B2364" s="3" t="s">
        <v>2149</v>
      </c>
      <c r="C2364" s="3" t="s">
        <v>6258</v>
      </c>
      <c r="D2364" s="6">
        <v>100</v>
      </c>
      <c r="E2364" s="8">
        <v>2</v>
      </c>
      <c r="F2364" s="9">
        <f t="shared" si="144"/>
        <v>2</v>
      </c>
      <c r="G2364" t="s">
        <v>8220</v>
      </c>
      <c r="H2364" t="s">
        <v>8224</v>
      </c>
      <c r="I2364" t="s">
        <v>8246</v>
      </c>
      <c r="J2364">
        <v>1427992582</v>
      </c>
      <c r="K2364">
        <v>1425404182</v>
      </c>
      <c r="L2364" t="b">
        <v>0</v>
      </c>
      <c r="M2364">
        <v>2</v>
      </c>
      <c r="N2364" t="b">
        <v>0</v>
      </c>
      <c r="O2364" t="s">
        <v>8280</v>
      </c>
      <c r="P2364" t="s">
        <v>8329</v>
      </c>
      <c r="Q2364" t="s">
        <v>8316</v>
      </c>
      <c r="R2364" s="13">
        <f t="shared" si="145"/>
        <v>42066.733587962968</v>
      </c>
      <c r="S2364" s="13">
        <f t="shared" si="146"/>
        <v>42096.691921296297</v>
      </c>
      <c r="T2364">
        <f t="shared" si="147"/>
        <v>2015</v>
      </c>
    </row>
    <row r="2365" spans="1:20" ht="43.2" x14ac:dyDescent="0.3">
      <c r="A2365">
        <v>2155</v>
      </c>
      <c r="B2365" s="3" t="s">
        <v>2156</v>
      </c>
      <c r="C2365" s="3" t="s">
        <v>6265</v>
      </c>
      <c r="D2365" s="6">
        <v>5000</v>
      </c>
      <c r="E2365" s="8">
        <v>115</v>
      </c>
      <c r="F2365" s="9">
        <f t="shared" si="144"/>
        <v>2</v>
      </c>
      <c r="G2365" t="s">
        <v>8220</v>
      </c>
      <c r="H2365" t="s">
        <v>8224</v>
      </c>
      <c r="I2365" t="s">
        <v>8246</v>
      </c>
      <c r="J2365">
        <v>1459443385</v>
      </c>
      <c r="K2365">
        <v>1456854985</v>
      </c>
      <c r="L2365" t="b">
        <v>0</v>
      </c>
      <c r="M2365">
        <v>5</v>
      </c>
      <c r="N2365" t="b">
        <v>0</v>
      </c>
      <c r="O2365" t="s">
        <v>8280</v>
      </c>
      <c r="P2365" t="s">
        <v>8329</v>
      </c>
      <c r="Q2365" t="s">
        <v>8316</v>
      </c>
      <c r="R2365" s="13">
        <f t="shared" si="145"/>
        <v>42430.747511574074</v>
      </c>
      <c r="S2365" s="13">
        <f t="shared" si="146"/>
        <v>42460.70584490741</v>
      </c>
      <c r="T2365">
        <f t="shared" si="147"/>
        <v>2016</v>
      </c>
    </row>
    <row r="2366" spans="1:20" ht="43.2" x14ac:dyDescent="0.3">
      <c r="A2366">
        <v>2403</v>
      </c>
      <c r="B2366" s="3" t="s">
        <v>2404</v>
      </c>
      <c r="C2366" s="3" t="s">
        <v>6513</v>
      </c>
      <c r="D2366" s="6">
        <v>1200</v>
      </c>
      <c r="E2366" s="8">
        <v>202</v>
      </c>
      <c r="F2366" s="9">
        <f t="shared" ref="F2366:F2429" si="148">ROUND(E2366/D2366*100,0)</f>
        <v>17</v>
      </c>
      <c r="G2366" t="s">
        <v>8220</v>
      </c>
      <c r="H2366" t="s">
        <v>8224</v>
      </c>
      <c r="I2366" t="s">
        <v>8246</v>
      </c>
      <c r="J2366">
        <v>1459368658</v>
      </c>
      <c r="K2366">
        <v>1454188258</v>
      </c>
      <c r="L2366" t="b">
        <v>0</v>
      </c>
      <c r="M2366">
        <v>12</v>
      </c>
      <c r="N2366" t="b">
        <v>0</v>
      </c>
      <c r="O2366" t="s">
        <v>8282</v>
      </c>
      <c r="P2366" t="s">
        <v>8332</v>
      </c>
      <c r="Q2366" t="s">
        <v>8316</v>
      </c>
      <c r="R2366" s="13">
        <f t="shared" ref="R2366:R2429" si="149">(((K2366/60)/60)/24)+DATE(1970, 1, 1)</f>
        <v>42399.882615740738</v>
      </c>
      <c r="S2366" s="13">
        <f t="shared" ref="S2366:S2429" si="150">(((J2366/60)/60)/24)+DATE(1970, 1, 1)</f>
        <v>42459.840949074074</v>
      </c>
      <c r="T2366">
        <f t="shared" si="147"/>
        <v>2016</v>
      </c>
    </row>
    <row r="2367" spans="1:20" ht="43.2" x14ac:dyDescent="0.3">
      <c r="A2367">
        <v>1563</v>
      </c>
      <c r="B2367" s="3" t="s">
        <v>1564</v>
      </c>
      <c r="C2367" s="3" t="s">
        <v>5673</v>
      </c>
      <c r="D2367" s="6">
        <v>6000</v>
      </c>
      <c r="E2367" s="8">
        <v>85</v>
      </c>
      <c r="F2367" s="9">
        <f t="shared" si="148"/>
        <v>1</v>
      </c>
      <c r="G2367" t="s">
        <v>8219</v>
      </c>
      <c r="H2367" t="s">
        <v>8224</v>
      </c>
      <c r="I2367" t="s">
        <v>8246</v>
      </c>
      <c r="J2367">
        <v>1394815751</v>
      </c>
      <c r="K2367">
        <v>1389635351</v>
      </c>
      <c r="L2367" t="b">
        <v>0</v>
      </c>
      <c r="M2367">
        <v>2</v>
      </c>
      <c r="N2367" t="b">
        <v>0</v>
      </c>
      <c r="O2367" t="s">
        <v>8288</v>
      </c>
      <c r="P2367" t="s">
        <v>8318</v>
      </c>
      <c r="Q2367" t="s">
        <v>8316</v>
      </c>
      <c r="R2367" s="13">
        <f t="shared" si="149"/>
        <v>41652.742488425924</v>
      </c>
      <c r="S2367" s="13">
        <f t="shared" si="150"/>
        <v>41712.700821759259</v>
      </c>
      <c r="T2367">
        <f t="shared" si="147"/>
        <v>2014</v>
      </c>
    </row>
    <row r="2368" spans="1:20" ht="57.6" x14ac:dyDescent="0.3">
      <c r="A2368">
        <v>1571</v>
      </c>
      <c r="B2368" s="3" t="s">
        <v>1572</v>
      </c>
      <c r="C2368" s="3" t="s">
        <v>5681</v>
      </c>
      <c r="D2368" s="6">
        <v>12100</v>
      </c>
      <c r="E2368" s="8">
        <v>80</v>
      </c>
      <c r="F2368" s="9">
        <f t="shared" si="148"/>
        <v>1</v>
      </c>
      <c r="G2368" t="s">
        <v>8219</v>
      </c>
      <c r="H2368" t="s">
        <v>8224</v>
      </c>
      <c r="I2368" t="s">
        <v>8246</v>
      </c>
      <c r="J2368">
        <v>1434738483</v>
      </c>
      <c r="K2368">
        <v>1432146483</v>
      </c>
      <c r="L2368" t="b">
        <v>0</v>
      </c>
      <c r="M2368">
        <v>4</v>
      </c>
      <c r="N2368" t="b">
        <v>0</v>
      </c>
      <c r="O2368" t="s">
        <v>8288</v>
      </c>
      <c r="P2368" t="s">
        <v>8318</v>
      </c>
      <c r="Q2368" t="s">
        <v>8316</v>
      </c>
      <c r="R2368" s="13">
        <f t="shared" si="149"/>
        <v>42144.769479166673</v>
      </c>
      <c r="S2368" s="13">
        <f t="shared" si="150"/>
        <v>42174.769479166673</v>
      </c>
      <c r="T2368">
        <f t="shared" si="147"/>
        <v>2015</v>
      </c>
    </row>
    <row r="2369" spans="1:20" ht="43.2" x14ac:dyDescent="0.3">
      <c r="A2369">
        <v>1572</v>
      </c>
      <c r="B2369" s="3" t="s">
        <v>1573</v>
      </c>
      <c r="C2369" s="3" t="s">
        <v>5682</v>
      </c>
      <c r="D2369" s="6">
        <v>2500</v>
      </c>
      <c r="E2369" s="8">
        <v>125</v>
      </c>
      <c r="F2369" s="9">
        <f t="shared" si="148"/>
        <v>5</v>
      </c>
      <c r="G2369" t="s">
        <v>8219</v>
      </c>
      <c r="H2369" t="s">
        <v>8224</v>
      </c>
      <c r="I2369" t="s">
        <v>8246</v>
      </c>
      <c r="J2369">
        <v>1456703940</v>
      </c>
      <c r="K2369">
        <v>1454546859</v>
      </c>
      <c r="L2369" t="b">
        <v>0</v>
      </c>
      <c r="M2369">
        <v>3</v>
      </c>
      <c r="N2369" t="b">
        <v>0</v>
      </c>
      <c r="O2369" t="s">
        <v>8288</v>
      </c>
      <c r="P2369" t="s">
        <v>8318</v>
      </c>
      <c r="Q2369" t="s">
        <v>8316</v>
      </c>
      <c r="R2369" s="13">
        <f t="shared" si="149"/>
        <v>42404.033090277779</v>
      </c>
      <c r="S2369" s="13">
        <f t="shared" si="150"/>
        <v>42428.999305555553</v>
      </c>
      <c r="T2369">
        <f t="shared" si="147"/>
        <v>2016</v>
      </c>
    </row>
    <row r="2370" spans="1:20" ht="43.2" x14ac:dyDescent="0.3">
      <c r="A2370">
        <v>2357</v>
      </c>
      <c r="B2370" s="3" t="s">
        <v>2358</v>
      </c>
      <c r="C2370" s="3" t="s">
        <v>6467</v>
      </c>
      <c r="D2370" s="6">
        <v>27000</v>
      </c>
      <c r="E2370" s="8">
        <v>0</v>
      </c>
      <c r="F2370" s="9">
        <f t="shared" si="148"/>
        <v>0</v>
      </c>
      <c r="G2370" t="s">
        <v>8219</v>
      </c>
      <c r="H2370" t="s">
        <v>8224</v>
      </c>
      <c r="I2370" t="s">
        <v>8246</v>
      </c>
      <c r="J2370">
        <v>1445093578</v>
      </c>
      <c r="K2370">
        <v>1442501578</v>
      </c>
      <c r="L2370" t="b">
        <v>0</v>
      </c>
      <c r="M2370">
        <v>0</v>
      </c>
      <c r="N2370" t="b">
        <v>0</v>
      </c>
      <c r="O2370" t="s">
        <v>8270</v>
      </c>
      <c r="P2370" t="s">
        <v>8315</v>
      </c>
      <c r="Q2370" t="s">
        <v>8316</v>
      </c>
      <c r="R2370" s="13">
        <f t="shared" si="149"/>
        <v>42264.620115740734</v>
      </c>
      <c r="S2370" s="13">
        <f t="shared" si="150"/>
        <v>42294.620115740734</v>
      </c>
      <c r="T2370">
        <f t="shared" si="147"/>
        <v>2015</v>
      </c>
    </row>
    <row r="2371" spans="1:20" ht="43.2" x14ac:dyDescent="0.3">
      <c r="A2371">
        <v>2358</v>
      </c>
      <c r="B2371" s="3" t="s">
        <v>2359</v>
      </c>
      <c r="C2371" s="3" t="s">
        <v>6468</v>
      </c>
      <c r="D2371" s="6">
        <v>1500</v>
      </c>
      <c r="E2371" s="8">
        <v>0</v>
      </c>
      <c r="F2371" s="9">
        <f t="shared" si="148"/>
        <v>0</v>
      </c>
      <c r="G2371" t="s">
        <v>8219</v>
      </c>
      <c r="H2371" t="s">
        <v>8224</v>
      </c>
      <c r="I2371" t="s">
        <v>8246</v>
      </c>
      <c r="J2371">
        <v>1422664740</v>
      </c>
      <c r="K2371">
        <v>1417818036</v>
      </c>
      <c r="L2371" t="b">
        <v>0</v>
      </c>
      <c r="M2371">
        <v>0</v>
      </c>
      <c r="N2371" t="b">
        <v>0</v>
      </c>
      <c r="O2371" t="s">
        <v>8270</v>
      </c>
      <c r="P2371" t="s">
        <v>8315</v>
      </c>
      <c r="Q2371" t="s">
        <v>8316</v>
      </c>
      <c r="R2371" s="13">
        <f t="shared" si="149"/>
        <v>41978.930972222224</v>
      </c>
      <c r="S2371" s="13">
        <f t="shared" si="150"/>
        <v>42035.027083333334</v>
      </c>
      <c r="T2371">
        <f t="shared" ref="T2371:T2434" si="151">YEAR(R2371)</f>
        <v>2014</v>
      </c>
    </row>
    <row r="2372" spans="1:20" ht="43.2" x14ac:dyDescent="0.3">
      <c r="A2372">
        <v>2366</v>
      </c>
      <c r="B2372" s="3" t="s">
        <v>2367</v>
      </c>
      <c r="C2372" s="3" t="s">
        <v>6476</v>
      </c>
      <c r="D2372" s="6">
        <v>25000</v>
      </c>
      <c r="E2372" s="8">
        <v>2630</v>
      </c>
      <c r="F2372" s="9">
        <f t="shared" si="148"/>
        <v>11</v>
      </c>
      <c r="G2372" t="s">
        <v>8219</v>
      </c>
      <c r="H2372" t="s">
        <v>8224</v>
      </c>
      <c r="I2372" t="s">
        <v>8246</v>
      </c>
      <c r="J2372">
        <v>1445431533</v>
      </c>
      <c r="K2372">
        <v>1442839533</v>
      </c>
      <c r="L2372" t="b">
        <v>0</v>
      </c>
      <c r="M2372">
        <v>27</v>
      </c>
      <c r="N2372" t="b">
        <v>0</v>
      </c>
      <c r="O2372" t="s">
        <v>8270</v>
      </c>
      <c r="P2372" t="s">
        <v>8315</v>
      </c>
      <c r="Q2372" t="s">
        <v>8316</v>
      </c>
      <c r="R2372" s="13">
        <f t="shared" si="149"/>
        <v>42268.531631944439</v>
      </c>
      <c r="S2372" s="13">
        <f t="shared" si="150"/>
        <v>42298.531631944439</v>
      </c>
      <c r="T2372">
        <f t="shared" si="151"/>
        <v>2015</v>
      </c>
    </row>
    <row r="2373" spans="1:20" ht="43.2" x14ac:dyDescent="0.3">
      <c r="A2373">
        <v>2165</v>
      </c>
      <c r="B2373" s="3" t="s">
        <v>2166</v>
      </c>
      <c r="C2373" s="3" t="s">
        <v>6275</v>
      </c>
      <c r="D2373" s="6">
        <v>2500</v>
      </c>
      <c r="E2373" s="8">
        <v>3466</v>
      </c>
      <c r="F2373" s="9">
        <f t="shared" si="148"/>
        <v>139</v>
      </c>
      <c r="G2373" t="s">
        <v>8218</v>
      </c>
      <c r="H2373" t="s">
        <v>8229</v>
      </c>
      <c r="I2373" t="s">
        <v>8248</v>
      </c>
      <c r="J2373">
        <v>1460127635</v>
      </c>
      <c r="K2373">
        <v>1457539235</v>
      </c>
      <c r="L2373" t="b">
        <v>0</v>
      </c>
      <c r="M2373">
        <v>117</v>
      </c>
      <c r="N2373" t="b">
        <v>1</v>
      </c>
      <c r="O2373" t="s">
        <v>8274</v>
      </c>
      <c r="P2373" t="s">
        <v>8321</v>
      </c>
      <c r="Q2373" t="s">
        <v>8316</v>
      </c>
      <c r="R2373" s="13">
        <f t="shared" si="149"/>
        <v>42438.667071759264</v>
      </c>
      <c r="S2373" s="13">
        <f t="shared" si="150"/>
        <v>42468.625405092593</v>
      </c>
      <c r="T2373">
        <f t="shared" si="151"/>
        <v>2016</v>
      </c>
    </row>
    <row r="2374" spans="1:20" ht="43.2" x14ac:dyDescent="0.3">
      <c r="A2374">
        <v>1683</v>
      </c>
      <c r="B2374" s="3" t="s">
        <v>1684</v>
      </c>
      <c r="C2374" s="3" t="s">
        <v>5793</v>
      </c>
      <c r="D2374" s="6">
        <v>3500</v>
      </c>
      <c r="E2374" s="8">
        <v>760</v>
      </c>
      <c r="F2374" s="9">
        <f t="shared" si="148"/>
        <v>22</v>
      </c>
      <c r="G2374" t="s">
        <v>8221</v>
      </c>
      <c r="H2374" t="s">
        <v>8229</v>
      </c>
      <c r="I2374" t="s">
        <v>8248</v>
      </c>
      <c r="J2374">
        <v>1491590738</v>
      </c>
      <c r="K2374">
        <v>1489517138</v>
      </c>
      <c r="L2374" t="b">
        <v>0</v>
      </c>
      <c r="M2374">
        <v>10</v>
      </c>
      <c r="N2374" t="b">
        <v>0</v>
      </c>
      <c r="O2374" t="s">
        <v>8291</v>
      </c>
      <c r="P2374" t="s">
        <v>8321</v>
      </c>
      <c r="Q2374" t="s">
        <v>8316</v>
      </c>
      <c r="R2374" s="13">
        <f t="shared" si="149"/>
        <v>42808.781689814816</v>
      </c>
      <c r="S2374" s="13">
        <f t="shared" si="150"/>
        <v>42832.781689814816</v>
      </c>
      <c r="T2374">
        <f t="shared" si="151"/>
        <v>2017</v>
      </c>
    </row>
    <row r="2375" spans="1:20" ht="43.2" x14ac:dyDescent="0.3">
      <c r="A2375">
        <v>1443</v>
      </c>
      <c r="B2375" s="3" t="s">
        <v>1444</v>
      </c>
      <c r="C2375" s="3" t="s">
        <v>5553</v>
      </c>
      <c r="D2375" s="6">
        <v>13000</v>
      </c>
      <c r="E2375" s="8">
        <v>0</v>
      </c>
      <c r="F2375" s="9">
        <f t="shared" si="148"/>
        <v>0</v>
      </c>
      <c r="G2375" t="s">
        <v>8220</v>
      </c>
      <c r="H2375" t="s">
        <v>8229</v>
      </c>
      <c r="I2375" t="s">
        <v>8248</v>
      </c>
      <c r="J2375">
        <v>1483395209</v>
      </c>
      <c r="K2375">
        <v>1480803209</v>
      </c>
      <c r="L2375" t="b">
        <v>0</v>
      </c>
      <c r="M2375">
        <v>0</v>
      </c>
      <c r="N2375" t="b">
        <v>0</v>
      </c>
      <c r="O2375" t="s">
        <v>8285</v>
      </c>
      <c r="P2375" t="s">
        <v>8318</v>
      </c>
      <c r="Q2375" t="s">
        <v>8316</v>
      </c>
      <c r="R2375" s="13">
        <f t="shared" si="149"/>
        <v>42707.926030092596</v>
      </c>
      <c r="S2375" s="13">
        <f t="shared" si="150"/>
        <v>42737.926030092596</v>
      </c>
      <c r="T2375">
        <f t="shared" si="151"/>
        <v>2016</v>
      </c>
    </row>
    <row r="2376" spans="1:20" ht="57.6" x14ac:dyDescent="0.3">
      <c r="A2376">
        <v>2412</v>
      </c>
      <c r="B2376" s="3" t="s">
        <v>2413</v>
      </c>
      <c r="C2376" s="3" t="s">
        <v>6522</v>
      </c>
      <c r="D2376" s="6">
        <v>8000</v>
      </c>
      <c r="E2376" s="8">
        <v>0</v>
      </c>
      <c r="F2376" s="9">
        <f t="shared" si="148"/>
        <v>0</v>
      </c>
      <c r="G2376" t="s">
        <v>8220</v>
      </c>
      <c r="H2376" t="s">
        <v>8229</v>
      </c>
      <c r="I2376" t="s">
        <v>8248</v>
      </c>
      <c r="J2376">
        <v>1480185673</v>
      </c>
      <c r="K2376">
        <v>1476294073</v>
      </c>
      <c r="L2376" t="b">
        <v>0</v>
      </c>
      <c r="M2376">
        <v>0</v>
      </c>
      <c r="N2376" t="b">
        <v>0</v>
      </c>
      <c r="O2376" t="s">
        <v>8282</v>
      </c>
      <c r="P2376" t="s">
        <v>8332</v>
      </c>
      <c r="Q2376" t="s">
        <v>8316</v>
      </c>
      <c r="R2376" s="13">
        <f t="shared" si="149"/>
        <v>42655.736956018518</v>
      </c>
      <c r="S2376" s="13">
        <f t="shared" si="150"/>
        <v>42700.778622685189</v>
      </c>
      <c r="T2376">
        <f t="shared" si="151"/>
        <v>2016</v>
      </c>
    </row>
    <row r="2377" spans="1:20" ht="43.2" x14ac:dyDescent="0.3">
      <c r="A2377">
        <v>1453</v>
      </c>
      <c r="B2377" s="3" t="s">
        <v>1454</v>
      </c>
      <c r="C2377" s="3" t="s">
        <v>5563</v>
      </c>
      <c r="D2377" s="6">
        <v>25000</v>
      </c>
      <c r="E2377" s="8">
        <v>0</v>
      </c>
      <c r="F2377" s="9">
        <f t="shared" si="148"/>
        <v>0</v>
      </c>
      <c r="G2377" t="s">
        <v>8219</v>
      </c>
      <c r="H2377" t="s">
        <v>8229</v>
      </c>
      <c r="I2377" t="s">
        <v>8248</v>
      </c>
      <c r="J2377">
        <v>1492270947</v>
      </c>
      <c r="K2377">
        <v>1488386547</v>
      </c>
      <c r="L2377" t="b">
        <v>0</v>
      </c>
      <c r="M2377">
        <v>0</v>
      </c>
      <c r="N2377" t="b">
        <v>0</v>
      </c>
      <c r="O2377" t="s">
        <v>8285</v>
      </c>
      <c r="P2377" t="s">
        <v>8318</v>
      </c>
      <c r="Q2377" t="s">
        <v>8316</v>
      </c>
      <c r="R2377" s="13">
        <f t="shared" si="149"/>
        <v>42795.696145833332</v>
      </c>
      <c r="S2377" s="13">
        <f t="shared" si="150"/>
        <v>42840.654479166667</v>
      </c>
      <c r="T2377">
        <f t="shared" si="151"/>
        <v>2017</v>
      </c>
    </row>
    <row r="2378" spans="1:20" ht="57.6" x14ac:dyDescent="0.3">
      <c r="A2378">
        <v>2389</v>
      </c>
      <c r="B2378" s="3" t="s">
        <v>2390</v>
      </c>
      <c r="C2378" s="3" t="s">
        <v>6499</v>
      </c>
      <c r="D2378" s="6">
        <v>16000</v>
      </c>
      <c r="E2378" s="8">
        <v>30</v>
      </c>
      <c r="F2378" s="9">
        <f t="shared" si="148"/>
        <v>0</v>
      </c>
      <c r="G2378" t="s">
        <v>8219</v>
      </c>
      <c r="H2378" t="s">
        <v>8229</v>
      </c>
      <c r="I2378" t="s">
        <v>8248</v>
      </c>
      <c r="J2378">
        <v>1437861540</v>
      </c>
      <c r="K2378">
        <v>1435160452</v>
      </c>
      <c r="L2378" t="b">
        <v>0</v>
      </c>
      <c r="M2378">
        <v>1</v>
      </c>
      <c r="N2378" t="b">
        <v>0</v>
      </c>
      <c r="O2378" t="s">
        <v>8270</v>
      </c>
      <c r="P2378" t="s">
        <v>8315</v>
      </c>
      <c r="Q2378" t="s">
        <v>8316</v>
      </c>
      <c r="R2378" s="13">
        <f t="shared" si="149"/>
        <v>42179.653379629628</v>
      </c>
      <c r="S2378" s="13">
        <f t="shared" si="150"/>
        <v>42210.915972222225</v>
      </c>
      <c r="T2378">
        <f t="shared" si="151"/>
        <v>2015</v>
      </c>
    </row>
    <row r="2379" spans="1:20" ht="43.2" x14ac:dyDescent="0.3">
      <c r="A2379">
        <v>1677</v>
      </c>
      <c r="B2379" s="3" t="s">
        <v>1678</v>
      </c>
      <c r="C2379" s="3" t="s">
        <v>5787</v>
      </c>
      <c r="D2379" s="6">
        <v>6000</v>
      </c>
      <c r="E2379" s="8">
        <v>6700</v>
      </c>
      <c r="F2379" s="9">
        <f t="shared" si="148"/>
        <v>112</v>
      </c>
      <c r="G2379" t="s">
        <v>8218</v>
      </c>
      <c r="H2379" t="s">
        <v>8226</v>
      </c>
      <c r="I2379" t="s">
        <v>8248</v>
      </c>
      <c r="J2379">
        <v>1460786340</v>
      </c>
      <c r="K2379">
        <v>1455615976</v>
      </c>
      <c r="L2379" t="b">
        <v>0</v>
      </c>
      <c r="M2379">
        <v>42</v>
      </c>
      <c r="N2379" t="b">
        <v>1</v>
      </c>
      <c r="O2379" t="s">
        <v>8290</v>
      </c>
      <c r="P2379" t="s">
        <v>8321</v>
      </c>
      <c r="Q2379" t="s">
        <v>8316</v>
      </c>
      <c r="R2379" s="13">
        <f t="shared" si="149"/>
        <v>42416.407129629632</v>
      </c>
      <c r="S2379" s="13">
        <f t="shared" si="150"/>
        <v>42476.249305555553</v>
      </c>
      <c r="T2379">
        <f t="shared" si="151"/>
        <v>2016</v>
      </c>
    </row>
    <row r="2380" spans="1:20" ht="43.2" x14ac:dyDescent="0.3">
      <c r="A2380">
        <v>1887</v>
      </c>
      <c r="B2380" s="3" t="s">
        <v>1888</v>
      </c>
      <c r="C2380" s="3" t="s">
        <v>5997</v>
      </c>
      <c r="D2380" s="6">
        <v>3000</v>
      </c>
      <c r="E2380" s="8">
        <v>3335</v>
      </c>
      <c r="F2380" s="9">
        <f t="shared" si="148"/>
        <v>111</v>
      </c>
      <c r="G2380" t="s">
        <v>8218</v>
      </c>
      <c r="H2380" t="s">
        <v>8226</v>
      </c>
      <c r="I2380" t="s">
        <v>8248</v>
      </c>
      <c r="J2380">
        <v>1449178200</v>
      </c>
      <c r="K2380">
        <v>1447614732</v>
      </c>
      <c r="L2380" t="b">
        <v>0</v>
      </c>
      <c r="M2380">
        <v>8</v>
      </c>
      <c r="N2380" t="b">
        <v>1</v>
      </c>
      <c r="O2380" t="s">
        <v>8277</v>
      </c>
      <c r="P2380" t="s">
        <v>8321</v>
      </c>
      <c r="Q2380" t="s">
        <v>8316</v>
      </c>
      <c r="R2380" s="13">
        <f t="shared" si="149"/>
        <v>42323.800138888888</v>
      </c>
      <c r="S2380" s="13">
        <f t="shared" si="150"/>
        <v>42341.895833333328</v>
      </c>
      <c r="T2380">
        <f t="shared" si="151"/>
        <v>2015</v>
      </c>
    </row>
    <row r="2381" spans="1:20" ht="43.2" x14ac:dyDescent="0.3">
      <c r="A2381">
        <v>1945</v>
      </c>
      <c r="B2381" s="3" t="s">
        <v>1946</v>
      </c>
      <c r="C2381" s="3" t="s">
        <v>6055</v>
      </c>
      <c r="D2381" s="6">
        <v>100000</v>
      </c>
      <c r="E2381" s="8">
        <v>348018</v>
      </c>
      <c r="F2381" s="9">
        <f t="shared" si="148"/>
        <v>348</v>
      </c>
      <c r="G2381" t="s">
        <v>8218</v>
      </c>
      <c r="H2381" t="s">
        <v>8226</v>
      </c>
      <c r="I2381" t="s">
        <v>8248</v>
      </c>
      <c r="J2381">
        <v>1436680958</v>
      </c>
      <c r="K2381">
        <v>1433224958</v>
      </c>
      <c r="L2381" t="b">
        <v>1</v>
      </c>
      <c r="M2381">
        <v>680</v>
      </c>
      <c r="N2381" t="b">
        <v>1</v>
      </c>
      <c r="O2381" t="s">
        <v>8293</v>
      </c>
      <c r="P2381" t="s">
        <v>8315</v>
      </c>
      <c r="Q2381" t="s">
        <v>8316</v>
      </c>
      <c r="R2381" s="13">
        <f t="shared" si="149"/>
        <v>42157.251828703709</v>
      </c>
      <c r="S2381" s="13">
        <f t="shared" si="150"/>
        <v>42197.251828703709</v>
      </c>
      <c r="T2381">
        <f t="shared" si="151"/>
        <v>2015</v>
      </c>
    </row>
    <row r="2382" spans="1:20" ht="43.2" x14ac:dyDescent="0.3">
      <c r="A2382">
        <v>2078</v>
      </c>
      <c r="B2382" s="3" t="s">
        <v>2079</v>
      </c>
      <c r="C2382" s="3" t="s">
        <v>6188</v>
      </c>
      <c r="D2382" s="6">
        <v>20000</v>
      </c>
      <c r="E2382" s="8">
        <v>26241</v>
      </c>
      <c r="F2382" s="9">
        <f t="shared" si="148"/>
        <v>131</v>
      </c>
      <c r="G2382" t="s">
        <v>8218</v>
      </c>
      <c r="H2382" t="s">
        <v>8226</v>
      </c>
      <c r="I2382" t="s">
        <v>8248</v>
      </c>
      <c r="J2382">
        <v>1482085857</v>
      </c>
      <c r="K2382">
        <v>1479493857</v>
      </c>
      <c r="L2382" t="b">
        <v>0</v>
      </c>
      <c r="M2382">
        <v>48</v>
      </c>
      <c r="N2382" t="b">
        <v>1</v>
      </c>
      <c r="O2382" t="s">
        <v>8293</v>
      </c>
      <c r="P2382" t="s">
        <v>8315</v>
      </c>
      <c r="Q2382" t="s">
        <v>8316</v>
      </c>
      <c r="R2382" s="13">
        <f t="shared" si="149"/>
        <v>42692.771493055552</v>
      </c>
      <c r="S2382" s="13">
        <f t="shared" si="150"/>
        <v>42722.771493055552</v>
      </c>
      <c r="T2382">
        <f t="shared" si="151"/>
        <v>2016</v>
      </c>
    </row>
    <row r="2383" spans="1:20" ht="43.2" x14ac:dyDescent="0.3">
      <c r="A2383">
        <v>2252</v>
      </c>
      <c r="B2383" s="3" t="s">
        <v>2253</v>
      </c>
      <c r="C2383" s="3" t="s">
        <v>6362</v>
      </c>
      <c r="D2383" s="6">
        <v>9000</v>
      </c>
      <c r="E2383" s="8">
        <v>24505</v>
      </c>
      <c r="F2383" s="9">
        <f t="shared" si="148"/>
        <v>272</v>
      </c>
      <c r="G2383" t="s">
        <v>8218</v>
      </c>
      <c r="H2383" t="s">
        <v>8226</v>
      </c>
      <c r="I2383" t="s">
        <v>8248</v>
      </c>
      <c r="J2383">
        <v>1470469938</v>
      </c>
      <c r="K2383">
        <v>1469173938</v>
      </c>
      <c r="L2383" t="b">
        <v>0</v>
      </c>
      <c r="M2383">
        <v>249</v>
      </c>
      <c r="N2383" t="b">
        <v>1</v>
      </c>
      <c r="O2383" t="s">
        <v>8295</v>
      </c>
      <c r="P2383" t="s">
        <v>8329</v>
      </c>
      <c r="Q2383" t="s">
        <v>8316</v>
      </c>
      <c r="R2383" s="13">
        <f t="shared" si="149"/>
        <v>42573.327986111108</v>
      </c>
      <c r="S2383" s="13">
        <f t="shared" si="150"/>
        <v>42588.327986111108</v>
      </c>
      <c r="T2383">
        <f t="shared" si="151"/>
        <v>2016</v>
      </c>
    </row>
    <row r="2384" spans="1:20" ht="57.6" x14ac:dyDescent="0.3">
      <c r="A2384">
        <v>1418</v>
      </c>
      <c r="B2384" s="3" t="s">
        <v>1419</v>
      </c>
      <c r="C2384" s="3" t="s">
        <v>5528</v>
      </c>
      <c r="D2384" s="6">
        <v>3000</v>
      </c>
      <c r="E2384" s="8">
        <v>6</v>
      </c>
      <c r="F2384" s="9">
        <f t="shared" si="148"/>
        <v>0</v>
      </c>
      <c r="G2384" t="s">
        <v>8220</v>
      </c>
      <c r="H2384" t="s">
        <v>8226</v>
      </c>
      <c r="I2384" t="s">
        <v>8248</v>
      </c>
      <c r="J2384">
        <v>1456397834</v>
      </c>
      <c r="K2384">
        <v>1453805834</v>
      </c>
      <c r="L2384" t="b">
        <v>0</v>
      </c>
      <c r="M2384">
        <v>1</v>
      </c>
      <c r="N2384" t="b">
        <v>0</v>
      </c>
      <c r="O2384" t="s">
        <v>8285</v>
      </c>
      <c r="P2384" t="s">
        <v>8318</v>
      </c>
      <c r="Q2384" t="s">
        <v>8316</v>
      </c>
      <c r="R2384" s="13">
        <f t="shared" si="149"/>
        <v>42395.456412037034</v>
      </c>
      <c r="S2384" s="13">
        <f t="shared" si="150"/>
        <v>42425.456412037034</v>
      </c>
      <c r="T2384">
        <f t="shared" si="151"/>
        <v>2016</v>
      </c>
    </row>
    <row r="2385" spans="1:20" ht="43.2" x14ac:dyDescent="0.3">
      <c r="A2385">
        <v>1428</v>
      </c>
      <c r="B2385" s="3" t="s">
        <v>1429</v>
      </c>
      <c r="C2385" s="3" t="s">
        <v>5538</v>
      </c>
      <c r="D2385" s="6">
        <v>1000</v>
      </c>
      <c r="E2385" s="8">
        <v>45</v>
      </c>
      <c r="F2385" s="9">
        <f t="shared" si="148"/>
        <v>5</v>
      </c>
      <c r="G2385" t="s">
        <v>8220</v>
      </c>
      <c r="H2385" t="s">
        <v>8226</v>
      </c>
      <c r="I2385" t="s">
        <v>8248</v>
      </c>
      <c r="J2385">
        <v>1459584417</v>
      </c>
      <c r="K2385">
        <v>1456996017</v>
      </c>
      <c r="L2385" t="b">
        <v>0</v>
      </c>
      <c r="M2385">
        <v>3</v>
      </c>
      <c r="N2385" t="b">
        <v>0</v>
      </c>
      <c r="O2385" t="s">
        <v>8285</v>
      </c>
      <c r="P2385" t="s">
        <v>8318</v>
      </c>
      <c r="Q2385" t="s">
        <v>8316</v>
      </c>
      <c r="R2385" s="13">
        <f t="shared" si="149"/>
        <v>42432.379826388889</v>
      </c>
      <c r="S2385" s="13">
        <f t="shared" si="150"/>
        <v>42462.338159722218</v>
      </c>
      <c r="T2385">
        <f t="shared" si="151"/>
        <v>2016</v>
      </c>
    </row>
    <row r="2386" spans="1:20" ht="43.2" x14ac:dyDescent="0.3">
      <c r="A2386">
        <v>1879</v>
      </c>
      <c r="B2386" s="3" t="s">
        <v>1880</v>
      </c>
      <c r="C2386" s="3" t="s">
        <v>5989</v>
      </c>
      <c r="D2386" s="6">
        <v>5000</v>
      </c>
      <c r="E2386" s="8">
        <v>6</v>
      </c>
      <c r="F2386" s="9">
        <f t="shared" si="148"/>
        <v>0</v>
      </c>
      <c r="G2386" t="s">
        <v>8220</v>
      </c>
      <c r="H2386" t="s">
        <v>8226</v>
      </c>
      <c r="I2386" t="s">
        <v>8248</v>
      </c>
      <c r="J2386">
        <v>1457966129</v>
      </c>
      <c r="K2386">
        <v>1455377729</v>
      </c>
      <c r="L2386" t="b">
        <v>0</v>
      </c>
      <c r="M2386">
        <v>2</v>
      </c>
      <c r="N2386" t="b">
        <v>0</v>
      </c>
      <c r="O2386" t="s">
        <v>8281</v>
      </c>
      <c r="P2386" t="s">
        <v>8329</v>
      </c>
      <c r="Q2386" t="s">
        <v>8316</v>
      </c>
      <c r="R2386" s="13">
        <f t="shared" si="149"/>
        <v>42413.649641203709</v>
      </c>
      <c r="S2386" s="13">
        <f t="shared" si="150"/>
        <v>42443.607974537037</v>
      </c>
      <c r="T2386">
        <f t="shared" si="151"/>
        <v>2016</v>
      </c>
    </row>
    <row r="2387" spans="1:20" ht="43.2" x14ac:dyDescent="0.3">
      <c r="A2387">
        <v>1454</v>
      </c>
      <c r="B2387" s="3" t="s">
        <v>1455</v>
      </c>
      <c r="C2387" s="3" t="s">
        <v>5564</v>
      </c>
      <c r="D2387" s="6">
        <v>1750</v>
      </c>
      <c r="E2387" s="8">
        <v>15</v>
      </c>
      <c r="F2387" s="9">
        <f t="shared" si="148"/>
        <v>1</v>
      </c>
      <c r="G2387" t="s">
        <v>8219</v>
      </c>
      <c r="H2387" t="s">
        <v>8226</v>
      </c>
      <c r="I2387" t="s">
        <v>8248</v>
      </c>
      <c r="J2387">
        <v>1461535140</v>
      </c>
      <c r="K2387">
        <v>1459716480</v>
      </c>
      <c r="L2387" t="b">
        <v>0</v>
      </c>
      <c r="M2387">
        <v>1</v>
      </c>
      <c r="N2387" t="b">
        <v>0</v>
      </c>
      <c r="O2387" t="s">
        <v>8285</v>
      </c>
      <c r="P2387" t="s">
        <v>8318</v>
      </c>
      <c r="Q2387" t="s">
        <v>8316</v>
      </c>
      <c r="R2387" s="13">
        <f t="shared" si="149"/>
        <v>42463.866666666669</v>
      </c>
      <c r="S2387" s="13">
        <f t="shared" si="150"/>
        <v>42484.915972222225</v>
      </c>
      <c r="T2387">
        <f t="shared" si="151"/>
        <v>2016</v>
      </c>
    </row>
    <row r="2388" spans="1:20" ht="43.2" x14ac:dyDescent="0.3">
      <c r="A2388">
        <v>1753</v>
      </c>
      <c r="B2388" s="3" t="s">
        <v>1754</v>
      </c>
      <c r="C2388" s="3" t="s">
        <v>5863</v>
      </c>
      <c r="D2388" s="6">
        <v>15000</v>
      </c>
      <c r="E2388" s="8">
        <v>16200</v>
      </c>
      <c r="F2388" s="9">
        <f t="shared" si="148"/>
        <v>108</v>
      </c>
      <c r="G2388" t="s">
        <v>8218</v>
      </c>
      <c r="H2388" t="s">
        <v>8231</v>
      </c>
      <c r="I2388" t="s">
        <v>8252</v>
      </c>
      <c r="J2388">
        <v>1458579568</v>
      </c>
      <c r="K2388">
        <v>1455991168</v>
      </c>
      <c r="L2388" t="b">
        <v>0</v>
      </c>
      <c r="M2388">
        <v>35</v>
      </c>
      <c r="N2388" t="b">
        <v>1</v>
      </c>
      <c r="O2388" t="s">
        <v>8283</v>
      </c>
      <c r="P2388" t="s">
        <v>8334</v>
      </c>
      <c r="Q2388" t="s">
        <v>8316</v>
      </c>
      <c r="R2388" s="13">
        <f t="shared" si="149"/>
        <v>42420.74962962963</v>
      </c>
      <c r="S2388" s="13">
        <f t="shared" si="150"/>
        <v>42450.707962962959</v>
      </c>
      <c r="T2388">
        <f t="shared" si="151"/>
        <v>2016</v>
      </c>
    </row>
    <row r="2389" spans="1:20" ht="57.6" x14ac:dyDescent="0.3">
      <c r="A2389">
        <v>2062</v>
      </c>
      <c r="B2389" s="3" t="s">
        <v>2063</v>
      </c>
      <c r="C2389" s="3" t="s">
        <v>6172</v>
      </c>
      <c r="D2389" s="6">
        <v>100000</v>
      </c>
      <c r="E2389" s="8">
        <v>114977</v>
      </c>
      <c r="F2389" s="9">
        <f t="shared" si="148"/>
        <v>115</v>
      </c>
      <c r="G2389" t="s">
        <v>8218</v>
      </c>
      <c r="H2389" t="s">
        <v>8231</v>
      </c>
      <c r="I2389" t="s">
        <v>8252</v>
      </c>
      <c r="J2389">
        <v>1458807098</v>
      </c>
      <c r="K2389">
        <v>1456218698</v>
      </c>
      <c r="L2389" t="b">
        <v>0</v>
      </c>
      <c r="M2389">
        <v>203</v>
      </c>
      <c r="N2389" t="b">
        <v>1</v>
      </c>
      <c r="O2389" t="s">
        <v>8293</v>
      </c>
      <c r="P2389" t="s">
        <v>8315</v>
      </c>
      <c r="Q2389" t="s">
        <v>8316</v>
      </c>
      <c r="R2389" s="13">
        <f t="shared" si="149"/>
        <v>42423.3830787037</v>
      </c>
      <c r="S2389" s="13">
        <f t="shared" si="150"/>
        <v>42453.341412037036</v>
      </c>
      <c r="T2389">
        <f t="shared" si="151"/>
        <v>2016</v>
      </c>
    </row>
    <row r="2390" spans="1:20" ht="43.2" x14ac:dyDescent="0.3">
      <c r="A2390">
        <v>1434</v>
      </c>
      <c r="B2390" s="3" t="s">
        <v>1435</v>
      </c>
      <c r="C2390" s="3" t="s">
        <v>5544</v>
      </c>
      <c r="D2390" s="6">
        <v>82000</v>
      </c>
      <c r="E2390" s="8">
        <v>8190</v>
      </c>
      <c r="F2390" s="9">
        <f t="shared" si="148"/>
        <v>10</v>
      </c>
      <c r="G2390" t="s">
        <v>8220</v>
      </c>
      <c r="H2390" t="s">
        <v>8231</v>
      </c>
      <c r="I2390" t="s">
        <v>8252</v>
      </c>
      <c r="J2390">
        <v>1433775600</v>
      </c>
      <c r="K2390">
        <v>1431973478</v>
      </c>
      <c r="L2390" t="b">
        <v>0</v>
      </c>
      <c r="M2390">
        <v>11</v>
      </c>
      <c r="N2390" t="b">
        <v>0</v>
      </c>
      <c r="O2390" t="s">
        <v>8285</v>
      </c>
      <c r="P2390" t="s">
        <v>8318</v>
      </c>
      <c r="Q2390" t="s">
        <v>8316</v>
      </c>
      <c r="R2390" s="13">
        <f t="shared" si="149"/>
        <v>42142.767106481479</v>
      </c>
      <c r="S2390" s="13">
        <f t="shared" si="150"/>
        <v>42163.625</v>
      </c>
      <c r="T2390">
        <f t="shared" si="151"/>
        <v>2015</v>
      </c>
    </row>
    <row r="2391" spans="1:20" ht="43.2" x14ac:dyDescent="0.3">
      <c r="A2391">
        <v>1438</v>
      </c>
      <c r="B2391" s="3" t="s">
        <v>1439</v>
      </c>
      <c r="C2391" s="3" t="s">
        <v>5548</v>
      </c>
      <c r="D2391" s="6">
        <v>20000</v>
      </c>
      <c r="E2391" s="8">
        <v>600</v>
      </c>
      <c r="F2391" s="9">
        <f t="shared" si="148"/>
        <v>3</v>
      </c>
      <c r="G2391" t="s">
        <v>8220</v>
      </c>
      <c r="H2391" t="s">
        <v>8231</v>
      </c>
      <c r="I2391" t="s">
        <v>8252</v>
      </c>
      <c r="J2391">
        <v>1461765300</v>
      </c>
      <c r="K2391">
        <v>1459198499</v>
      </c>
      <c r="L2391" t="b">
        <v>0</v>
      </c>
      <c r="M2391">
        <v>8</v>
      </c>
      <c r="N2391" t="b">
        <v>0</v>
      </c>
      <c r="O2391" t="s">
        <v>8285</v>
      </c>
      <c r="P2391" t="s">
        <v>8318</v>
      </c>
      <c r="Q2391" t="s">
        <v>8316</v>
      </c>
      <c r="R2391" s="13">
        <f t="shared" si="149"/>
        <v>42457.871516203704</v>
      </c>
      <c r="S2391" s="13">
        <f t="shared" si="150"/>
        <v>42487.579861111109</v>
      </c>
      <c r="T2391">
        <f t="shared" si="151"/>
        <v>2016</v>
      </c>
    </row>
    <row r="2392" spans="1:20" ht="43.2" x14ac:dyDescent="0.3">
      <c r="A2392">
        <v>1459</v>
      </c>
      <c r="B2392" s="3" t="s">
        <v>1460</v>
      </c>
      <c r="C2392" s="3" t="s">
        <v>5569</v>
      </c>
      <c r="D2392" s="6">
        <v>37000</v>
      </c>
      <c r="E2392" s="8">
        <v>0</v>
      </c>
      <c r="F2392" s="9">
        <f t="shared" si="148"/>
        <v>0</v>
      </c>
      <c r="G2392" t="s">
        <v>8219</v>
      </c>
      <c r="H2392" t="s">
        <v>8231</v>
      </c>
      <c r="I2392" t="s">
        <v>8252</v>
      </c>
      <c r="J2392">
        <v>1449077100</v>
      </c>
      <c r="K2392">
        <v>1446612896</v>
      </c>
      <c r="L2392" t="b">
        <v>0</v>
      </c>
      <c r="M2392">
        <v>0</v>
      </c>
      <c r="N2392" t="b">
        <v>0</v>
      </c>
      <c r="O2392" t="s">
        <v>8285</v>
      </c>
      <c r="P2392" t="s">
        <v>8318</v>
      </c>
      <c r="Q2392" t="s">
        <v>8316</v>
      </c>
      <c r="R2392" s="13">
        <f t="shared" si="149"/>
        <v>42312.204814814817</v>
      </c>
      <c r="S2392" s="13">
        <f t="shared" si="150"/>
        <v>42340.725694444445</v>
      </c>
      <c r="T2392">
        <f t="shared" si="151"/>
        <v>2015</v>
      </c>
    </row>
    <row r="2393" spans="1:20" ht="57.6" x14ac:dyDescent="0.3">
      <c r="A2393">
        <v>1505</v>
      </c>
      <c r="B2393" s="3" t="s">
        <v>1506</v>
      </c>
      <c r="C2393" s="3" t="s">
        <v>5615</v>
      </c>
      <c r="D2393" s="6">
        <v>16000</v>
      </c>
      <c r="E2393" s="8">
        <v>16573</v>
      </c>
      <c r="F2393" s="9">
        <f t="shared" si="148"/>
        <v>104</v>
      </c>
      <c r="G2393" t="s">
        <v>8218</v>
      </c>
      <c r="H2393" t="s">
        <v>8235</v>
      </c>
      <c r="I2393" t="s">
        <v>8248</v>
      </c>
      <c r="J2393">
        <v>1458676860</v>
      </c>
      <c r="K2393">
        <v>1455446303</v>
      </c>
      <c r="L2393" t="b">
        <v>1</v>
      </c>
      <c r="M2393">
        <v>345</v>
      </c>
      <c r="N2393" t="b">
        <v>1</v>
      </c>
      <c r="O2393" t="s">
        <v>8283</v>
      </c>
      <c r="P2393" t="s">
        <v>8334</v>
      </c>
      <c r="Q2393" t="s">
        <v>8316</v>
      </c>
      <c r="R2393" s="13">
        <f t="shared" si="149"/>
        <v>42414.44332175926</v>
      </c>
      <c r="S2393" s="13">
        <f t="shared" si="150"/>
        <v>42451.834027777775</v>
      </c>
      <c r="T2393">
        <f t="shared" si="151"/>
        <v>2016</v>
      </c>
    </row>
    <row r="2394" spans="1:20" ht="43.2" x14ac:dyDescent="0.3">
      <c r="A2394">
        <v>1509</v>
      </c>
      <c r="B2394" s="3" t="s">
        <v>1510</v>
      </c>
      <c r="C2394" s="3" t="s">
        <v>5619</v>
      </c>
      <c r="D2394" s="6">
        <v>17500</v>
      </c>
      <c r="E2394" s="8">
        <v>21637.22</v>
      </c>
      <c r="F2394" s="9">
        <f t="shared" si="148"/>
        <v>124</v>
      </c>
      <c r="G2394" t="s">
        <v>8218</v>
      </c>
      <c r="H2394" t="s">
        <v>8235</v>
      </c>
      <c r="I2394" t="s">
        <v>8248</v>
      </c>
      <c r="J2394">
        <v>1487113140</v>
      </c>
      <c r="K2394">
        <v>1484570885</v>
      </c>
      <c r="L2394" t="b">
        <v>1</v>
      </c>
      <c r="M2394">
        <v>196</v>
      </c>
      <c r="N2394" t="b">
        <v>1</v>
      </c>
      <c r="O2394" t="s">
        <v>8283</v>
      </c>
      <c r="P2394" t="s">
        <v>8334</v>
      </c>
      <c r="Q2394" t="s">
        <v>8316</v>
      </c>
      <c r="R2394" s="13">
        <f t="shared" si="149"/>
        <v>42751.533391203702</v>
      </c>
      <c r="S2394" s="13">
        <f t="shared" si="150"/>
        <v>42780.957638888889</v>
      </c>
      <c r="T2394">
        <f t="shared" si="151"/>
        <v>2017</v>
      </c>
    </row>
    <row r="2395" spans="1:20" ht="43.2" x14ac:dyDescent="0.3">
      <c r="A2395">
        <v>1537</v>
      </c>
      <c r="B2395" s="3" t="s">
        <v>1538</v>
      </c>
      <c r="C2395" s="3" t="s">
        <v>5647</v>
      </c>
      <c r="D2395" s="6">
        <v>12000</v>
      </c>
      <c r="E2395" s="8">
        <v>21588</v>
      </c>
      <c r="F2395" s="9">
        <f t="shared" si="148"/>
        <v>180</v>
      </c>
      <c r="G2395" t="s">
        <v>8218</v>
      </c>
      <c r="H2395" t="s">
        <v>8235</v>
      </c>
      <c r="I2395" t="s">
        <v>8248</v>
      </c>
      <c r="J2395">
        <v>1470506400</v>
      </c>
      <c r="K2395">
        <v>1467358427</v>
      </c>
      <c r="L2395" t="b">
        <v>1</v>
      </c>
      <c r="M2395">
        <v>224</v>
      </c>
      <c r="N2395" t="b">
        <v>1</v>
      </c>
      <c r="O2395" t="s">
        <v>8283</v>
      </c>
      <c r="P2395" t="s">
        <v>8334</v>
      </c>
      <c r="Q2395" t="s">
        <v>8316</v>
      </c>
      <c r="R2395" s="13">
        <f t="shared" si="149"/>
        <v>42552.315127314811</v>
      </c>
      <c r="S2395" s="13">
        <f t="shared" si="150"/>
        <v>42588.75</v>
      </c>
      <c r="T2395">
        <f t="shared" si="151"/>
        <v>2016</v>
      </c>
    </row>
    <row r="2396" spans="1:20" ht="28.8" x14ac:dyDescent="0.3">
      <c r="A2396">
        <v>1980</v>
      </c>
      <c r="B2396" s="3" t="s">
        <v>1981</v>
      </c>
      <c r="C2396" s="3" t="s">
        <v>6090</v>
      </c>
      <c r="D2396" s="6">
        <v>50000</v>
      </c>
      <c r="E2396" s="8">
        <v>177412.01</v>
      </c>
      <c r="F2396" s="9">
        <f t="shared" si="148"/>
        <v>355</v>
      </c>
      <c r="G2396" t="s">
        <v>8218</v>
      </c>
      <c r="H2396" t="s">
        <v>8235</v>
      </c>
      <c r="I2396" t="s">
        <v>8248</v>
      </c>
      <c r="J2396">
        <v>1459684862</v>
      </c>
      <c r="K2396">
        <v>1456232462</v>
      </c>
      <c r="L2396" t="b">
        <v>1</v>
      </c>
      <c r="M2396">
        <v>1945</v>
      </c>
      <c r="N2396" t="b">
        <v>1</v>
      </c>
      <c r="O2396" t="s">
        <v>8293</v>
      </c>
      <c r="P2396" t="s">
        <v>8315</v>
      </c>
      <c r="Q2396" t="s">
        <v>8316</v>
      </c>
      <c r="R2396" s="13">
        <f t="shared" si="149"/>
        <v>42423.542384259257</v>
      </c>
      <c r="S2396" s="13">
        <f t="shared" si="150"/>
        <v>42463.500717592593</v>
      </c>
      <c r="T2396">
        <f t="shared" si="151"/>
        <v>2016</v>
      </c>
    </row>
    <row r="2397" spans="1:20" ht="43.2" x14ac:dyDescent="0.3">
      <c r="A2397">
        <v>2001</v>
      </c>
      <c r="B2397" s="3" t="s">
        <v>2002</v>
      </c>
      <c r="C2397" s="3" t="s">
        <v>6111</v>
      </c>
      <c r="D2397" s="6">
        <v>55000</v>
      </c>
      <c r="E2397" s="8">
        <v>210171</v>
      </c>
      <c r="F2397" s="9">
        <f t="shared" si="148"/>
        <v>382</v>
      </c>
      <c r="G2397" t="s">
        <v>8218</v>
      </c>
      <c r="H2397" t="s">
        <v>8235</v>
      </c>
      <c r="I2397" t="s">
        <v>8248</v>
      </c>
      <c r="J2397">
        <v>1434139200</v>
      </c>
      <c r="K2397">
        <v>1431406916</v>
      </c>
      <c r="L2397" t="b">
        <v>1</v>
      </c>
      <c r="M2397">
        <v>1637</v>
      </c>
      <c r="N2397" t="b">
        <v>1</v>
      </c>
      <c r="O2397" t="s">
        <v>8293</v>
      </c>
      <c r="P2397" t="s">
        <v>8315</v>
      </c>
      <c r="Q2397" t="s">
        <v>8316</v>
      </c>
      <c r="R2397" s="13">
        <f t="shared" si="149"/>
        <v>42136.209675925929</v>
      </c>
      <c r="S2397" s="13">
        <f t="shared" si="150"/>
        <v>42167.833333333328</v>
      </c>
      <c r="T2397">
        <f t="shared" si="151"/>
        <v>2015</v>
      </c>
    </row>
    <row r="2398" spans="1:20" ht="43.2" x14ac:dyDescent="0.3">
      <c r="A2398">
        <v>2009</v>
      </c>
      <c r="B2398" s="3" t="s">
        <v>2010</v>
      </c>
      <c r="C2398" s="3" t="s">
        <v>6119</v>
      </c>
      <c r="D2398" s="6">
        <v>50000</v>
      </c>
      <c r="E2398" s="8">
        <v>152579</v>
      </c>
      <c r="F2398" s="9">
        <f t="shared" si="148"/>
        <v>305</v>
      </c>
      <c r="G2398" t="s">
        <v>8218</v>
      </c>
      <c r="H2398" t="s">
        <v>8235</v>
      </c>
      <c r="I2398" t="s">
        <v>8248</v>
      </c>
      <c r="J2398">
        <v>1479890743</v>
      </c>
      <c r="K2398">
        <v>1476776743</v>
      </c>
      <c r="L2398" t="b">
        <v>1</v>
      </c>
      <c r="M2398">
        <v>398</v>
      </c>
      <c r="N2398" t="b">
        <v>1</v>
      </c>
      <c r="O2398" t="s">
        <v>8293</v>
      </c>
      <c r="P2398" t="s">
        <v>8315</v>
      </c>
      <c r="Q2398" t="s">
        <v>8316</v>
      </c>
      <c r="R2398" s="13">
        <f t="shared" si="149"/>
        <v>42661.323414351849</v>
      </c>
      <c r="S2398" s="13">
        <f t="shared" si="150"/>
        <v>42697.365081018521</v>
      </c>
      <c r="T2398">
        <f t="shared" si="151"/>
        <v>2016</v>
      </c>
    </row>
    <row r="2399" spans="1:20" ht="43.2" x14ac:dyDescent="0.3">
      <c r="A2399">
        <v>2025</v>
      </c>
      <c r="B2399" s="3" t="s">
        <v>2026</v>
      </c>
      <c r="C2399" s="3" t="s">
        <v>6135</v>
      </c>
      <c r="D2399" s="6">
        <v>80000</v>
      </c>
      <c r="E2399" s="8">
        <v>160920</v>
      </c>
      <c r="F2399" s="9">
        <f t="shared" si="148"/>
        <v>201</v>
      </c>
      <c r="G2399" t="s">
        <v>8218</v>
      </c>
      <c r="H2399" t="s">
        <v>8235</v>
      </c>
      <c r="I2399" t="s">
        <v>8248</v>
      </c>
      <c r="J2399">
        <v>1433996746</v>
      </c>
      <c r="K2399">
        <v>1431404746</v>
      </c>
      <c r="L2399" t="b">
        <v>1</v>
      </c>
      <c r="M2399">
        <v>729</v>
      </c>
      <c r="N2399" t="b">
        <v>1</v>
      </c>
      <c r="O2399" t="s">
        <v>8293</v>
      </c>
      <c r="P2399" t="s">
        <v>8315</v>
      </c>
      <c r="Q2399" t="s">
        <v>8316</v>
      </c>
      <c r="R2399" s="13">
        <f t="shared" si="149"/>
        <v>42136.184560185182</v>
      </c>
      <c r="S2399" s="13">
        <f t="shared" si="150"/>
        <v>42166.184560185182</v>
      </c>
      <c r="T2399">
        <f t="shared" si="151"/>
        <v>2015</v>
      </c>
    </row>
    <row r="2400" spans="1:20" ht="28.8" x14ac:dyDescent="0.3">
      <c r="A2400">
        <v>2063</v>
      </c>
      <c r="B2400" s="3" t="s">
        <v>2064</v>
      </c>
      <c r="C2400" s="3" t="s">
        <v>6173</v>
      </c>
      <c r="D2400" s="6">
        <v>4000</v>
      </c>
      <c r="E2400" s="8">
        <v>5922</v>
      </c>
      <c r="F2400" s="9">
        <f t="shared" si="148"/>
        <v>148</v>
      </c>
      <c r="G2400" t="s">
        <v>8218</v>
      </c>
      <c r="H2400" t="s">
        <v>8235</v>
      </c>
      <c r="I2400" t="s">
        <v>8248</v>
      </c>
      <c r="J2400">
        <v>1463333701</v>
      </c>
      <c r="K2400">
        <v>1460482501</v>
      </c>
      <c r="L2400" t="b">
        <v>0</v>
      </c>
      <c r="M2400">
        <v>49</v>
      </c>
      <c r="N2400" t="b">
        <v>1</v>
      </c>
      <c r="O2400" t="s">
        <v>8293</v>
      </c>
      <c r="P2400" t="s">
        <v>8315</v>
      </c>
      <c r="Q2400" t="s">
        <v>8316</v>
      </c>
      <c r="R2400" s="13">
        <f t="shared" si="149"/>
        <v>42472.73265046296</v>
      </c>
      <c r="S2400" s="13">
        <f t="shared" si="150"/>
        <v>42505.73265046296</v>
      </c>
      <c r="T2400">
        <f t="shared" si="151"/>
        <v>2016</v>
      </c>
    </row>
    <row r="2401" spans="1:20" ht="43.2" x14ac:dyDescent="0.3">
      <c r="A2401">
        <v>2070</v>
      </c>
      <c r="B2401" s="3" t="s">
        <v>2071</v>
      </c>
      <c r="C2401" s="3" t="s">
        <v>6180</v>
      </c>
      <c r="D2401" s="6">
        <v>125000</v>
      </c>
      <c r="E2401" s="8">
        <v>396659</v>
      </c>
      <c r="F2401" s="9">
        <f t="shared" si="148"/>
        <v>317</v>
      </c>
      <c r="G2401" t="s">
        <v>8218</v>
      </c>
      <c r="H2401" t="s">
        <v>8235</v>
      </c>
      <c r="I2401" t="s">
        <v>8248</v>
      </c>
      <c r="J2401">
        <v>1467128723</v>
      </c>
      <c r="K2401">
        <v>1464536723</v>
      </c>
      <c r="L2401" t="b">
        <v>0</v>
      </c>
      <c r="M2401">
        <v>1530</v>
      </c>
      <c r="N2401" t="b">
        <v>1</v>
      </c>
      <c r="O2401" t="s">
        <v>8293</v>
      </c>
      <c r="P2401" t="s">
        <v>8315</v>
      </c>
      <c r="Q2401" t="s">
        <v>8316</v>
      </c>
      <c r="R2401" s="13">
        <f t="shared" si="149"/>
        <v>42519.6565162037</v>
      </c>
      <c r="S2401" s="13">
        <f t="shared" si="150"/>
        <v>42549.6565162037</v>
      </c>
      <c r="T2401">
        <f t="shared" si="151"/>
        <v>2016</v>
      </c>
    </row>
    <row r="2402" spans="1:20" ht="57.6" x14ac:dyDescent="0.3">
      <c r="A2402">
        <v>2228</v>
      </c>
      <c r="B2402" s="3" t="s">
        <v>2229</v>
      </c>
      <c r="C2402" s="3" t="s">
        <v>6338</v>
      </c>
      <c r="D2402" s="6">
        <v>1000</v>
      </c>
      <c r="E2402" s="8">
        <v>11744.9</v>
      </c>
      <c r="F2402" s="9">
        <f t="shared" si="148"/>
        <v>1174</v>
      </c>
      <c r="G2402" t="s">
        <v>8218</v>
      </c>
      <c r="H2402" t="s">
        <v>8235</v>
      </c>
      <c r="I2402" t="s">
        <v>8248</v>
      </c>
      <c r="J2402">
        <v>1439707236</v>
      </c>
      <c r="K2402">
        <v>1437115236</v>
      </c>
      <c r="L2402" t="b">
        <v>0</v>
      </c>
      <c r="M2402">
        <v>144</v>
      </c>
      <c r="N2402" t="b">
        <v>1</v>
      </c>
      <c r="O2402" t="s">
        <v>8295</v>
      </c>
      <c r="P2402" t="s">
        <v>8329</v>
      </c>
      <c r="Q2402" t="s">
        <v>8316</v>
      </c>
      <c r="R2402" s="13">
        <f t="shared" si="149"/>
        <v>42202.278194444443</v>
      </c>
      <c r="S2402" s="13">
        <f t="shared" si="150"/>
        <v>42232.278194444443</v>
      </c>
      <c r="T2402">
        <f t="shared" si="151"/>
        <v>2015</v>
      </c>
    </row>
    <row r="2403" spans="1:20" ht="28.8" x14ac:dyDescent="0.3">
      <c r="A2403">
        <v>2238</v>
      </c>
      <c r="B2403" s="3" t="s">
        <v>2239</v>
      </c>
      <c r="C2403" s="3" t="s">
        <v>6348</v>
      </c>
      <c r="D2403" s="6">
        <v>4000</v>
      </c>
      <c r="E2403" s="8">
        <v>5496</v>
      </c>
      <c r="F2403" s="9">
        <f t="shared" si="148"/>
        <v>137</v>
      </c>
      <c r="G2403" t="s">
        <v>8218</v>
      </c>
      <c r="H2403" t="s">
        <v>8235</v>
      </c>
      <c r="I2403" t="s">
        <v>8248</v>
      </c>
      <c r="J2403">
        <v>1489157716</v>
      </c>
      <c r="K2403">
        <v>1486565716</v>
      </c>
      <c r="L2403" t="b">
        <v>0</v>
      </c>
      <c r="M2403">
        <v>79</v>
      </c>
      <c r="N2403" t="b">
        <v>1</v>
      </c>
      <c r="O2403" t="s">
        <v>8295</v>
      </c>
      <c r="P2403" t="s">
        <v>8329</v>
      </c>
      <c r="Q2403" t="s">
        <v>8333</v>
      </c>
      <c r="R2403" s="13">
        <f t="shared" si="149"/>
        <v>42774.621712962966</v>
      </c>
      <c r="S2403" s="13">
        <f t="shared" si="150"/>
        <v>42804.621712962966</v>
      </c>
      <c r="T2403">
        <f t="shared" si="151"/>
        <v>2017</v>
      </c>
    </row>
    <row r="2404" spans="1:20" ht="43.2" x14ac:dyDescent="0.3">
      <c r="A2404">
        <v>1426</v>
      </c>
      <c r="B2404" s="3" t="s">
        <v>1427</v>
      </c>
      <c r="C2404" s="3" t="s">
        <v>5536</v>
      </c>
      <c r="D2404" s="6">
        <v>1000</v>
      </c>
      <c r="E2404" s="8">
        <v>0</v>
      </c>
      <c r="F2404" s="9">
        <f t="shared" si="148"/>
        <v>0</v>
      </c>
      <c r="G2404" t="s">
        <v>8220</v>
      </c>
      <c r="H2404" t="s">
        <v>8235</v>
      </c>
      <c r="I2404" t="s">
        <v>8248</v>
      </c>
      <c r="J2404">
        <v>1440408120</v>
      </c>
      <c r="K2404">
        <v>1435224120</v>
      </c>
      <c r="L2404" t="b">
        <v>0</v>
      </c>
      <c r="M2404">
        <v>0</v>
      </c>
      <c r="N2404" t="b">
        <v>0</v>
      </c>
      <c r="O2404" t="s">
        <v>8285</v>
      </c>
      <c r="P2404" t="s">
        <v>8318</v>
      </c>
      <c r="Q2404" t="s">
        <v>8333</v>
      </c>
      <c r="R2404" s="13">
        <f t="shared" si="149"/>
        <v>42180.390277777777</v>
      </c>
      <c r="S2404" s="13">
        <f t="shared" si="150"/>
        <v>42240.390277777777</v>
      </c>
      <c r="T2404">
        <f t="shared" si="151"/>
        <v>2015</v>
      </c>
    </row>
    <row r="2405" spans="1:20" ht="57.6" x14ac:dyDescent="0.3">
      <c r="A2405">
        <v>1427</v>
      </c>
      <c r="B2405" s="3" t="s">
        <v>1428</v>
      </c>
      <c r="C2405" s="3" t="s">
        <v>5537</v>
      </c>
      <c r="D2405" s="6">
        <v>5000</v>
      </c>
      <c r="E2405" s="8">
        <v>419</v>
      </c>
      <c r="F2405" s="9">
        <f t="shared" si="148"/>
        <v>8</v>
      </c>
      <c r="G2405" t="s">
        <v>8220</v>
      </c>
      <c r="H2405" t="s">
        <v>8235</v>
      </c>
      <c r="I2405" t="s">
        <v>8248</v>
      </c>
      <c r="J2405">
        <v>1474230385</v>
      </c>
      <c r="K2405">
        <v>1471638385</v>
      </c>
      <c r="L2405" t="b">
        <v>0</v>
      </c>
      <c r="M2405">
        <v>4</v>
      </c>
      <c r="N2405" t="b">
        <v>0</v>
      </c>
      <c r="O2405" t="s">
        <v>8285</v>
      </c>
      <c r="P2405" t="s">
        <v>8318</v>
      </c>
      <c r="Q2405" t="s">
        <v>8333</v>
      </c>
      <c r="R2405" s="13">
        <f t="shared" si="149"/>
        <v>42601.851678240739</v>
      </c>
      <c r="S2405" s="13">
        <f t="shared" si="150"/>
        <v>42631.851678240739</v>
      </c>
      <c r="T2405">
        <f t="shared" si="151"/>
        <v>2016</v>
      </c>
    </row>
    <row r="2406" spans="1:20" ht="43.2" x14ac:dyDescent="0.3">
      <c r="A2406">
        <v>1436</v>
      </c>
      <c r="B2406" s="3" t="s">
        <v>1437</v>
      </c>
      <c r="C2406" s="3" t="s">
        <v>5546</v>
      </c>
      <c r="D2406" s="6">
        <v>10000</v>
      </c>
      <c r="E2406" s="8">
        <v>77</v>
      </c>
      <c r="F2406" s="9">
        <f t="shared" si="148"/>
        <v>1</v>
      </c>
      <c r="G2406" t="s">
        <v>8220</v>
      </c>
      <c r="H2406" t="s">
        <v>8235</v>
      </c>
      <c r="I2406" t="s">
        <v>8248</v>
      </c>
      <c r="J2406">
        <v>1456043057</v>
      </c>
      <c r="K2406">
        <v>1453451057</v>
      </c>
      <c r="L2406" t="b">
        <v>0</v>
      </c>
      <c r="M2406">
        <v>2</v>
      </c>
      <c r="N2406" t="b">
        <v>0</v>
      </c>
      <c r="O2406" t="s">
        <v>8285</v>
      </c>
      <c r="P2406" t="s">
        <v>8318</v>
      </c>
      <c r="Q2406" t="s">
        <v>8333</v>
      </c>
      <c r="R2406" s="13">
        <f t="shared" si="149"/>
        <v>42391.35019675926</v>
      </c>
      <c r="S2406" s="13">
        <f t="shared" si="150"/>
        <v>42421.35019675926</v>
      </c>
      <c r="T2406">
        <f t="shared" si="151"/>
        <v>2016</v>
      </c>
    </row>
    <row r="2407" spans="1:20" ht="43.2" x14ac:dyDescent="0.3">
      <c r="A2407">
        <v>1444</v>
      </c>
      <c r="B2407" s="3" t="s">
        <v>1445</v>
      </c>
      <c r="C2407" s="3" t="s">
        <v>5554</v>
      </c>
      <c r="D2407" s="6">
        <v>4950</v>
      </c>
      <c r="E2407" s="8">
        <v>0</v>
      </c>
      <c r="F2407" s="9">
        <f t="shared" si="148"/>
        <v>0</v>
      </c>
      <c r="G2407" t="s">
        <v>8220</v>
      </c>
      <c r="H2407" t="s">
        <v>8235</v>
      </c>
      <c r="I2407" t="s">
        <v>8248</v>
      </c>
      <c r="J2407">
        <v>1442091462</v>
      </c>
      <c r="K2407">
        <v>1436907462</v>
      </c>
      <c r="L2407" t="b">
        <v>0</v>
      </c>
      <c r="M2407">
        <v>0</v>
      </c>
      <c r="N2407" t="b">
        <v>0</v>
      </c>
      <c r="O2407" t="s">
        <v>8285</v>
      </c>
      <c r="P2407" t="s">
        <v>8318</v>
      </c>
      <c r="Q2407" t="s">
        <v>8333</v>
      </c>
      <c r="R2407" s="13">
        <f t="shared" si="149"/>
        <v>42199.873402777783</v>
      </c>
      <c r="S2407" s="13">
        <f t="shared" si="150"/>
        <v>42259.873402777783</v>
      </c>
      <c r="T2407">
        <f t="shared" si="151"/>
        <v>2015</v>
      </c>
    </row>
    <row r="2408" spans="1:20" ht="43.2" x14ac:dyDescent="0.3">
      <c r="A2408">
        <v>1445</v>
      </c>
      <c r="B2408" s="3" t="s">
        <v>1446</v>
      </c>
      <c r="C2408" s="3" t="s">
        <v>5555</v>
      </c>
      <c r="D2408" s="6">
        <v>130000</v>
      </c>
      <c r="E2408" s="8">
        <v>0</v>
      </c>
      <c r="F2408" s="9">
        <f t="shared" si="148"/>
        <v>0</v>
      </c>
      <c r="G2408" t="s">
        <v>8220</v>
      </c>
      <c r="H2408" t="s">
        <v>8235</v>
      </c>
      <c r="I2408" t="s">
        <v>8248</v>
      </c>
      <c r="J2408">
        <v>1434286855</v>
      </c>
      <c r="K2408">
        <v>1431694855</v>
      </c>
      <c r="L2408" t="b">
        <v>0</v>
      </c>
      <c r="M2408">
        <v>0</v>
      </c>
      <c r="N2408" t="b">
        <v>0</v>
      </c>
      <c r="O2408" t="s">
        <v>8285</v>
      </c>
      <c r="P2408" t="s">
        <v>8318</v>
      </c>
      <c r="Q2408" t="s">
        <v>8333</v>
      </c>
      <c r="R2408" s="13">
        <f t="shared" si="149"/>
        <v>42139.542303240742</v>
      </c>
      <c r="S2408" s="13">
        <f t="shared" si="150"/>
        <v>42169.542303240742</v>
      </c>
      <c r="T2408">
        <f t="shared" si="151"/>
        <v>2015</v>
      </c>
    </row>
    <row r="2409" spans="1:20" ht="43.2" x14ac:dyDescent="0.3">
      <c r="A2409">
        <v>1706</v>
      </c>
      <c r="B2409" s="3" t="s">
        <v>1707</v>
      </c>
      <c r="C2409" s="3" t="s">
        <v>5816</v>
      </c>
      <c r="D2409" s="6">
        <v>5500</v>
      </c>
      <c r="E2409" s="8">
        <v>0</v>
      </c>
      <c r="F2409" s="9">
        <f t="shared" si="148"/>
        <v>0</v>
      </c>
      <c r="G2409" t="s">
        <v>8220</v>
      </c>
      <c r="H2409" t="s">
        <v>8235</v>
      </c>
      <c r="I2409" t="s">
        <v>8248</v>
      </c>
      <c r="J2409">
        <v>1440314472</v>
      </c>
      <c r="K2409">
        <v>1435130472</v>
      </c>
      <c r="L2409" t="b">
        <v>0</v>
      </c>
      <c r="M2409">
        <v>0</v>
      </c>
      <c r="N2409" t="b">
        <v>0</v>
      </c>
      <c r="O2409" t="s">
        <v>8291</v>
      </c>
      <c r="P2409" t="s">
        <v>8321</v>
      </c>
      <c r="Q2409" t="s">
        <v>8333</v>
      </c>
      <c r="R2409" s="13">
        <f t="shared" si="149"/>
        <v>42179.306388888886</v>
      </c>
      <c r="S2409" s="13">
        <f t="shared" si="150"/>
        <v>42239.306388888886</v>
      </c>
      <c r="T2409">
        <f t="shared" si="151"/>
        <v>2015</v>
      </c>
    </row>
    <row r="2410" spans="1:20" ht="28.8" x14ac:dyDescent="0.3">
      <c r="A2410">
        <v>1710</v>
      </c>
      <c r="B2410" s="3" t="s">
        <v>1711</v>
      </c>
      <c r="C2410" s="3" t="s">
        <v>5820</v>
      </c>
      <c r="D2410" s="6">
        <v>5000</v>
      </c>
      <c r="E2410" s="8">
        <v>34</v>
      </c>
      <c r="F2410" s="9">
        <f t="shared" si="148"/>
        <v>1</v>
      </c>
      <c r="G2410" t="s">
        <v>8220</v>
      </c>
      <c r="H2410" t="s">
        <v>8235</v>
      </c>
      <c r="I2410" t="s">
        <v>8248</v>
      </c>
      <c r="J2410">
        <v>1453122000</v>
      </c>
      <c r="K2410">
        <v>1449151888</v>
      </c>
      <c r="L2410" t="b">
        <v>0</v>
      </c>
      <c r="M2410">
        <v>1</v>
      </c>
      <c r="N2410" t="b">
        <v>0</v>
      </c>
      <c r="O2410" t="s">
        <v>8291</v>
      </c>
      <c r="P2410" t="s">
        <v>8321</v>
      </c>
      <c r="Q2410" t="s">
        <v>8333</v>
      </c>
      <c r="R2410" s="13">
        <f t="shared" si="149"/>
        <v>42341.59129629629</v>
      </c>
      <c r="S2410" s="13">
        <f t="shared" si="150"/>
        <v>42387.541666666672</v>
      </c>
      <c r="T2410">
        <f t="shared" si="151"/>
        <v>2015</v>
      </c>
    </row>
    <row r="2411" spans="1:20" ht="43.2" x14ac:dyDescent="0.3">
      <c r="A2411">
        <v>1795</v>
      </c>
      <c r="B2411" s="3" t="s">
        <v>1796</v>
      </c>
      <c r="C2411" s="3" t="s">
        <v>5905</v>
      </c>
      <c r="D2411" s="6">
        <v>28000</v>
      </c>
      <c r="E2411" s="8">
        <v>10846</v>
      </c>
      <c r="F2411" s="9">
        <f t="shared" si="148"/>
        <v>39</v>
      </c>
      <c r="G2411" t="s">
        <v>8220</v>
      </c>
      <c r="H2411" t="s">
        <v>8235</v>
      </c>
      <c r="I2411" t="s">
        <v>8248</v>
      </c>
      <c r="J2411">
        <v>1476460800</v>
      </c>
      <c r="K2411">
        <v>1473922541</v>
      </c>
      <c r="L2411" t="b">
        <v>1</v>
      </c>
      <c r="M2411">
        <v>81</v>
      </c>
      <c r="N2411" t="b">
        <v>0</v>
      </c>
      <c r="O2411" t="s">
        <v>8283</v>
      </c>
      <c r="P2411" t="s">
        <v>8334</v>
      </c>
      <c r="Q2411" t="s">
        <v>8333</v>
      </c>
      <c r="R2411" s="13">
        <f t="shared" si="149"/>
        <v>42628.288668981477</v>
      </c>
      <c r="S2411" s="13">
        <f t="shared" si="150"/>
        <v>42657.666666666672</v>
      </c>
      <c r="T2411">
        <f t="shared" si="151"/>
        <v>2016</v>
      </c>
    </row>
    <row r="2412" spans="1:20" ht="43.2" x14ac:dyDescent="0.3">
      <c r="A2412">
        <v>1802</v>
      </c>
      <c r="B2412" s="3" t="s">
        <v>1803</v>
      </c>
      <c r="C2412" s="3" t="s">
        <v>5912</v>
      </c>
      <c r="D2412" s="6">
        <v>3500</v>
      </c>
      <c r="E2412" s="8">
        <v>1697</v>
      </c>
      <c r="F2412" s="9">
        <f t="shared" si="148"/>
        <v>48</v>
      </c>
      <c r="G2412" t="s">
        <v>8220</v>
      </c>
      <c r="H2412" t="s">
        <v>8235</v>
      </c>
      <c r="I2412" t="s">
        <v>8248</v>
      </c>
      <c r="J2412">
        <v>1435442340</v>
      </c>
      <c r="K2412">
        <v>1433416830</v>
      </c>
      <c r="L2412" t="b">
        <v>1</v>
      </c>
      <c r="M2412">
        <v>18</v>
      </c>
      <c r="N2412" t="b">
        <v>0</v>
      </c>
      <c r="O2412" t="s">
        <v>8283</v>
      </c>
      <c r="P2412" t="s">
        <v>8334</v>
      </c>
      <c r="Q2412" t="s">
        <v>8333</v>
      </c>
      <c r="R2412" s="13">
        <f t="shared" si="149"/>
        <v>42159.47256944445</v>
      </c>
      <c r="S2412" s="13">
        <f t="shared" si="150"/>
        <v>42182.915972222225</v>
      </c>
      <c r="T2412">
        <f t="shared" si="151"/>
        <v>2015</v>
      </c>
    </row>
    <row r="2413" spans="1:20" ht="43.2" x14ac:dyDescent="0.3">
      <c r="A2413">
        <v>1805</v>
      </c>
      <c r="B2413" s="3" t="s">
        <v>1806</v>
      </c>
      <c r="C2413" s="3" t="s">
        <v>5915</v>
      </c>
      <c r="D2413" s="6">
        <v>22500</v>
      </c>
      <c r="E2413" s="8">
        <v>8191</v>
      </c>
      <c r="F2413" s="9">
        <f t="shared" si="148"/>
        <v>36</v>
      </c>
      <c r="G2413" t="s">
        <v>8220</v>
      </c>
      <c r="H2413" t="s">
        <v>8235</v>
      </c>
      <c r="I2413" t="s">
        <v>8248</v>
      </c>
      <c r="J2413">
        <v>1443808800</v>
      </c>
      <c r="K2413">
        <v>1441048658</v>
      </c>
      <c r="L2413" t="b">
        <v>1</v>
      </c>
      <c r="M2413">
        <v>122</v>
      </c>
      <c r="N2413" t="b">
        <v>0</v>
      </c>
      <c r="O2413" t="s">
        <v>8283</v>
      </c>
      <c r="P2413" t="s">
        <v>8334</v>
      </c>
      <c r="Q2413" t="s">
        <v>8333</v>
      </c>
      <c r="R2413" s="13">
        <f t="shared" si="149"/>
        <v>42247.803912037038</v>
      </c>
      <c r="S2413" s="13">
        <f t="shared" si="150"/>
        <v>42279.75</v>
      </c>
      <c r="T2413">
        <f t="shared" si="151"/>
        <v>2015</v>
      </c>
    </row>
    <row r="2414" spans="1:20" ht="43.2" x14ac:dyDescent="0.3">
      <c r="A2414">
        <v>2142</v>
      </c>
      <c r="B2414" s="3" t="s">
        <v>2143</v>
      </c>
      <c r="C2414" s="3" t="s">
        <v>6252</v>
      </c>
      <c r="D2414" s="6">
        <v>10500</v>
      </c>
      <c r="E2414" s="8">
        <v>601</v>
      </c>
      <c r="F2414" s="9">
        <f t="shared" si="148"/>
        <v>6</v>
      </c>
      <c r="G2414" t="s">
        <v>8220</v>
      </c>
      <c r="H2414" t="s">
        <v>8235</v>
      </c>
      <c r="I2414" t="s">
        <v>8248</v>
      </c>
      <c r="J2414">
        <v>1451494210</v>
      </c>
      <c r="K2414">
        <v>1449075010</v>
      </c>
      <c r="L2414" t="b">
        <v>0</v>
      </c>
      <c r="M2414">
        <v>12</v>
      </c>
      <c r="N2414" t="b">
        <v>0</v>
      </c>
      <c r="O2414" t="s">
        <v>8280</v>
      </c>
      <c r="P2414" t="s">
        <v>8329</v>
      </c>
      <c r="Q2414" t="s">
        <v>8333</v>
      </c>
      <c r="R2414" s="13">
        <f t="shared" si="149"/>
        <v>42340.701504629629</v>
      </c>
      <c r="S2414" s="13">
        <f t="shared" si="150"/>
        <v>42368.701504629629</v>
      </c>
      <c r="T2414">
        <f t="shared" si="151"/>
        <v>2015</v>
      </c>
    </row>
    <row r="2415" spans="1:20" ht="43.2" x14ac:dyDescent="0.3">
      <c r="A2415">
        <v>1816</v>
      </c>
      <c r="B2415" s="3" t="s">
        <v>1817</v>
      </c>
      <c r="C2415" s="3" t="s">
        <v>5926</v>
      </c>
      <c r="D2415" s="6">
        <v>25000</v>
      </c>
      <c r="E2415" s="8">
        <v>509</v>
      </c>
      <c r="F2415" s="9">
        <f t="shared" si="148"/>
        <v>2</v>
      </c>
      <c r="G2415" t="s">
        <v>8220</v>
      </c>
      <c r="H2415" t="s">
        <v>8239</v>
      </c>
      <c r="I2415" t="s">
        <v>8256</v>
      </c>
      <c r="J2415">
        <v>1469473200</v>
      </c>
      <c r="K2415">
        <v>1467061303</v>
      </c>
      <c r="L2415" t="b">
        <v>0</v>
      </c>
      <c r="M2415">
        <v>6</v>
      </c>
      <c r="N2415" t="b">
        <v>0</v>
      </c>
      <c r="O2415" t="s">
        <v>8283</v>
      </c>
      <c r="P2415" t="s">
        <v>8334</v>
      </c>
      <c r="Q2415" t="s">
        <v>8333</v>
      </c>
      <c r="R2415" s="13">
        <f t="shared" si="149"/>
        <v>42548.876192129625</v>
      </c>
      <c r="S2415" s="13">
        <f t="shared" si="150"/>
        <v>42576.791666666672</v>
      </c>
      <c r="T2415">
        <f t="shared" si="151"/>
        <v>2016</v>
      </c>
    </row>
    <row r="2416" spans="1:20" ht="43.2" x14ac:dyDescent="0.3">
      <c r="A2416">
        <v>2121</v>
      </c>
      <c r="B2416" s="3" t="s">
        <v>2122</v>
      </c>
      <c r="C2416" s="3" t="s">
        <v>6231</v>
      </c>
      <c r="D2416" s="6">
        <v>50000</v>
      </c>
      <c r="E2416" s="8">
        <v>284</v>
      </c>
      <c r="F2416" s="9">
        <f t="shared" si="148"/>
        <v>1</v>
      </c>
      <c r="G2416" t="s">
        <v>8220</v>
      </c>
      <c r="H2416" t="s">
        <v>8239</v>
      </c>
      <c r="I2416" t="s">
        <v>8256</v>
      </c>
      <c r="J2416">
        <v>1484156948</v>
      </c>
      <c r="K2416">
        <v>1481564948</v>
      </c>
      <c r="L2416" t="b">
        <v>0</v>
      </c>
      <c r="M2416">
        <v>10</v>
      </c>
      <c r="N2416" t="b">
        <v>0</v>
      </c>
      <c r="O2416" t="s">
        <v>8280</v>
      </c>
      <c r="P2416" t="s">
        <v>8329</v>
      </c>
      <c r="Q2416" t="s">
        <v>8333</v>
      </c>
      <c r="R2416" s="13">
        <f t="shared" si="149"/>
        <v>42716.7424537037</v>
      </c>
      <c r="S2416" s="13">
        <f t="shared" si="150"/>
        <v>42746.7424537037</v>
      </c>
      <c r="T2416">
        <f t="shared" si="151"/>
        <v>2016</v>
      </c>
    </row>
    <row r="2417" spans="1:20" ht="43.2" x14ac:dyDescent="0.3">
      <c r="A2417">
        <v>2396</v>
      </c>
      <c r="B2417" s="3" t="s">
        <v>2397</v>
      </c>
      <c r="C2417" s="3" t="s">
        <v>6506</v>
      </c>
      <c r="D2417" s="6">
        <v>5000</v>
      </c>
      <c r="E2417" s="8">
        <v>10</v>
      </c>
      <c r="F2417" s="9">
        <f t="shared" si="148"/>
        <v>0</v>
      </c>
      <c r="G2417" t="s">
        <v>8219</v>
      </c>
      <c r="H2417" t="s">
        <v>8239</v>
      </c>
      <c r="I2417" t="s">
        <v>8256</v>
      </c>
      <c r="J2417">
        <v>1444940558</v>
      </c>
      <c r="K2417">
        <v>1442348558</v>
      </c>
      <c r="L2417" t="b">
        <v>0</v>
      </c>
      <c r="M2417">
        <v>1</v>
      </c>
      <c r="N2417" t="b">
        <v>0</v>
      </c>
      <c r="O2417" t="s">
        <v>8270</v>
      </c>
      <c r="P2417" t="s">
        <v>8315</v>
      </c>
      <c r="Q2417" t="s">
        <v>8333</v>
      </c>
      <c r="R2417" s="13">
        <f t="shared" si="149"/>
        <v>42262.849050925928</v>
      </c>
      <c r="S2417" s="13">
        <f t="shared" si="150"/>
        <v>42292.849050925928</v>
      </c>
      <c r="T2417">
        <f t="shared" si="151"/>
        <v>2015</v>
      </c>
    </row>
    <row r="2418" spans="1:20" ht="28.8" x14ac:dyDescent="0.3">
      <c r="A2418">
        <v>1501</v>
      </c>
      <c r="B2418" s="3" t="s">
        <v>1502</v>
      </c>
      <c r="C2418" s="3" t="s">
        <v>5611</v>
      </c>
      <c r="D2418" s="6">
        <v>52000</v>
      </c>
      <c r="E2418" s="8">
        <v>86492</v>
      </c>
      <c r="F2418" s="9">
        <f t="shared" si="148"/>
        <v>166</v>
      </c>
      <c r="G2418" t="s">
        <v>8218</v>
      </c>
      <c r="H2418" t="s">
        <v>8228</v>
      </c>
      <c r="I2418" t="s">
        <v>8250</v>
      </c>
      <c r="J2418">
        <v>1436364023</v>
      </c>
      <c r="K2418">
        <v>1433772023</v>
      </c>
      <c r="L2418" t="b">
        <v>1</v>
      </c>
      <c r="M2418">
        <v>885</v>
      </c>
      <c r="N2418" t="b">
        <v>1</v>
      </c>
      <c r="O2418" t="s">
        <v>8283</v>
      </c>
      <c r="P2418" t="s">
        <v>8334</v>
      </c>
      <c r="Q2418" t="s">
        <v>8333</v>
      </c>
      <c r="R2418" s="13">
        <f t="shared" si="149"/>
        <v>42163.583599537036</v>
      </c>
      <c r="S2418" s="13">
        <f t="shared" si="150"/>
        <v>42193.583599537036</v>
      </c>
      <c r="T2418">
        <f t="shared" si="151"/>
        <v>2015</v>
      </c>
    </row>
    <row r="2419" spans="1:20" ht="28.8" x14ac:dyDescent="0.3">
      <c r="A2419">
        <v>1748</v>
      </c>
      <c r="B2419" s="3" t="s">
        <v>1749</v>
      </c>
      <c r="C2419" s="3" t="s">
        <v>5858</v>
      </c>
      <c r="D2419" s="6">
        <v>50000</v>
      </c>
      <c r="E2419" s="8">
        <v>64974</v>
      </c>
      <c r="F2419" s="9">
        <f t="shared" si="148"/>
        <v>130</v>
      </c>
      <c r="G2419" t="s">
        <v>8218</v>
      </c>
      <c r="H2419" t="s">
        <v>8228</v>
      </c>
      <c r="I2419" t="s">
        <v>8250</v>
      </c>
      <c r="J2419">
        <v>1441234143</v>
      </c>
      <c r="K2419">
        <v>1438642143</v>
      </c>
      <c r="L2419" t="b">
        <v>0</v>
      </c>
      <c r="M2419">
        <v>181</v>
      </c>
      <c r="N2419" t="b">
        <v>1</v>
      </c>
      <c r="O2419" t="s">
        <v>8283</v>
      </c>
      <c r="P2419" t="s">
        <v>8334</v>
      </c>
      <c r="Q2419" t="s">
        <v>8333</v>
      </c>
      <c r="R2419" s="13">
        <f t="shared" si="149"/>
        <v>42219.950729166667</v>
      </c>
      <c r="S2419" s="13">
        <f t="shared" si="150"/>
        <v>42249.950729166667</v>
      </c>
      <c r="T2419">
        <f t="shared" si="151"/>
        <v>2015</v>
      </c>
    </row>
    <row r="2420" spans="1:20" ht="43.2" x14ac:dyDescent="0.3">
      <c r="A2420">
        <v>1754</v>
      </c>
      <c r="B2420" s="3" t="s">
        <v>1755</v>
      </c>
      <c r="C2420" s="3" t="s">
        <v>5864</v>
      </c>
      <c r="D2420" s="6">
        <v>8500</v>
      </c>
      <c r="E2420" s="8">
        <v>9395</v>
      </c>
      <c r="F2420" s="9">
        <f t="shared" si="148"/>
        <v>111</v>
      </c>
      <c r="G2420" t="s">
        <v>8218</v>
      </c>
      <c r="H2420" t="s">
        <v>8228</v>
      </c>
      <c r="I2420" t="s">
        <v>8250</v>
      </c>
      <c r="J2420">
        <v>1428091353</v>
      </c>
      <c r="K2420">
        <v>1425502953</v>
      </c>
      <c r="L2420" t="b">
        <v>0</v>
      </c>
      <c r="M2420">
        <v>90</v>
      </c>
      <c r="N2420" t="b">
        <v>1</v>
      </c>
      <c r="O2420" t="s">
        <v>8283</v>
      </c>
      <c r="P2420" t="s">
        <v>8334</v>
      </c>
      <c r="Q2420" t="s">
        <v>8333</v>
      </c>
      <c r="R2420" s="13">
        <f t="shared" si="149"/>
        <v>42067.876770833333</v>
      </c>
      <c r="S2420" s="13">
        <f t="shared" si="150"/>
        <v>42097.835104166668</v>
      </c>
      <c r="T2420">
        <f t="shared" si="151"/>
        <v>2015</v>
      </c>
    </row>
    <row r="2421" spans="1:20" ht="28.8" x14ac:dyDescent="0.3">
      <c r="A2421">
        <v>1822</v>
      </c>
      <c r="B2421" s="3" t="s">
        <v>1823</v>
      </c>
      <c r="C2421" s="3" t="s">
        <v>5932</v>
      </c>
      <c r="D2421" s="6">
        <v>300</v>
      </c>
      <c r="E2421" s="8">
        <v>300</v>
      </c>
      <c r="F2421" s="9">
        <f t="shared" si="148"/>
        <v>100</v>
      </c>
      <c r="G2421" t="s">
        <v>8218</v>
      </c>
      <c r="H2421" t="s">
        <v>8228</v>
      </c>
      <c r="I2421" t="s">
        <v>8250</v>
      </c>
      <c r="J2421">
        <v>1391194860</v>
      </c>
      <c r="K2421">
        <v>1388084862</v>
      </c>
      <c r="L2421" t="b">
        <v>0</v>
      </c>
      <c r="M2421">
        <v>11</v>
      </c>
      <c r="N2421" t="b">
        <v>1</v>
      </c>
      <c r="O2421" t="s">
        <v>8274</v>
      </c>
      <c r="P2421" t="s">
        <v>8321</v>
      </c>
      <c r="Q2421" t="s">
        <v>8333</v>
      </c>
      <c r="R2421" s="13">
        <f t="shared" si="149"/>
        <v>41634.797013888885</v>
      </c>
      <c r="S2421" s="13">
        <f t="shared" si="150"/>
        <v>41670.792361111111</v>
      </c>
      <c r="T2421">
        <f t="shared" si="151"/>
        <v>2013</v>
      </c>
    </row>
    <row r="2422" spans="1:20" ht="43.2" x14ac:dyDescent="0.3">
      <c r="A2422">
        <v>1855</v>
      </c>
      <c r="B2422" s="3" t="s">
        <v>1856</v>
      </c>
      <c r="C2422" s="3" t="s">
        <v>5965</v>
      </c>
      <c r="D2422" s="6">
        <v>8750</v>
      </c>
      <c r="E2422" s="8">
        <v>13480.16</v>
      </c>
      <c r="F2422" s="9">
        <f t="shared" si="148"/>
        <v>154</v>
      </c>
      <c r="G2422" t="s">
        <v>8218</v>
      </c>
      <c r="H2422" t="s">
        <v>8228</v>
      </c>
      <c r="I2422" t="s">
        <v>8250</v>
      </c>
      <c r="J2422">
        <v>1389012940</v>
      </c>
      <c r="K2422">
        <v>1385124940</v>
      </c>
      <c r="L2422" t="b">
        <v>0</v>
      </c>
      <c r="M2422">
        <v>191</v>
      </c>
      <c r="N2422" t="b">
        <v>1</v>
      </c>
      <c r="O2422" t="s">
        <v>8274</v>
      </c>
      <c r="P2422" t="s">
        <v>8321</v>
      </c>
      <c r="Q2422" t="s">
        <v>8333</v>
      </c>
      <c r="R2422" s="13">
        <f t="shared" si="149"/>
        <v>41600.538657407407</v>
      </c>
      <c r="S2422" s="13">
        <f t="shared" si="150"/>
        <v>41645.538657407407</v>
      </c>
      <c r="T2422">
        <f t="shared" si="151"/>
        <v>2013</v>
      </c>
    </row>
    <row r="2423" spans="1:20" ht="43.2" x14ac:dyDescent="0.3">
      <c r="A2423">
        <v>1952</v>
      </c>
      <c r="B2423" s="3" t="s">
        <v>1953</v>
      </c>
      <c r="C2423" s="3" t="s">
        <v>6062</v>
      </c>
      <c r="D2423" s="6">
        <v>35000</v>
      </c>
      <c r="E2423" s="8">
        <v>69465.33</v>
      </c>
      <c r="F2423" s="9">
        <f t="shared" si="148"/>
        <v>198</v>
      </c>
      <c r="G2423" t="s">
        <v>8218</v>
      </c>
      <c r="H2423" t="s">
        <v>8228</v>
      </c>
      <c r="I2423" t="s">
        <v>8250</v>
      </c>
      <c r="J2423">
        <v>1381934015</v>
      </c>
      <c r="K2423">
        <v>1378737215</v>
      </c>
      <c r="L2423" t="b">
        <v>1</v>
      </c>
      <c r="M2423">
        <v>682</v>
      </c>
      <c r="N2423" t="b">
        <v>1</v>
      </c>
      <c r="O2423" t="s">
        <v>8293</v>
      </c>
      <c r="P2423" t="s">
        <v>8315</v>
      </c>
      <c r="Q2423" t="s">
        <v>8333</v>
      </c>
      <c r="R2423" s="13">
        <f t="shared" si="149"/>
        <v>41526.60665509259</v>
      </c>
      <c r="S2423" s="13">
        <f t="shared" si="150"/>
        <v>41563.60665509259</v>
      </c>
      <c r="T2423">
        <f t="shared" si="151"/>
        <v>2013</v>
      </c>
    </row>
    <row r="2424" spans="1:20" ht="43.2" x14ac:dyDescent="0.3">
      <c r="A2424">
        <v>2182</v>
      </c>
      <c r="B2424" s="3" t="s">
        <v>2183</v>
      </c>
      <c r="C2424" s="3" t="s">
        <v>6292</v>
      </c>
      <c r="D2424" s="6">
        <v>3000</v>
      </c>
      <c r="E2424" s="8">
        <v>15725</v>
      </c>
      <c r="F2424" s="9">
        <f t="shared" si="148"/>
        <v>524</v>
      </c>
      <c r="G2424" t="s">
        <v>8218</v>
      </c>
      <c r="H2424" t="s">
        <v>8228</v>
      </c>
      <c r="I2424" t="s">
        <v>8250</v>
      </c>
      <c r="J2424">
        <v>1412285825</v>
      </c>
      <c r="K2424">
        <v>1409261825</v>
      </c>
      <c r="L2424" t="b">
        <v>0</v>
      </c>
      <c r="M2424">
        <v>356</v>
      </c>
      <c r="N2424" t="b">
        <v>1</v>
      </c>
      <c r="O2424" t="s">
        <v>8295</v>
      </c>
      <c r="P2424" t="s">
        <v>8329</v>
      </c>
      <c r="Q2424" t="s">
        <v>8333</v>
      </c>
      <c r="R2424" s="13">
        <f t="shared" si="149"/>
        <v>41879.900752314818</v>
      </c>
      <c r="S2424" s="13">
        <f t="shared" si="150"/>
        <v>41914.900752314818</v>
      </c>
      <c r="T2424">
        <f t="shared" si="151"/>
        <v>2014</v>
      </c>
    </row>
    <row r="2425" spans="1:20" ht="43.2" x14ac:dyDescent="0.3">
      <c r="A2425">
        <v>2203</v>
      </c>
      <c r="B2425" s="3" t="s">
        <v>2204</v>
      </c>
      <c r="C2425" s="3" t="s">
        <v>6313</v>
      </c>
      <c r="D2425" s="6">
        <v>2000</v>
      </c>
      <c r="E2425" s="8">
        <v>2191</v>
      </c>
      <c r="F2425" s="9">
        <f t="shared" si="148"/>
        <v>110</v>
      </c>
      <c r="G2425" t="s">
        <v>8218</v>
      </c>
      <c r="H2425" t="s">
        <v>8228</v>
      </c>
      <c r="I2425" t="s">
        <v>8250</v>
      </c>
      <c r="J2425">
        <v>1443127082</v>
      </c>
      <c r="K2425">
        <v>1440535082</v>
      </c>
      <c r="L2425" t="b">
        <v>0</v>
      </c>
      <c r="M2425">
        <v>50</v>
      </c>
      <c r="N2425" t="b">
        <v>1</v>
      </c>
      <c r="O2425" t="s">
        <v>8278</v>
      </c>
      <c r="P2425" t="s">
        <v>8321</v>
      </c>
      <c r="Q2425" t="s">
        <v>8333</v>
      </c>
      <c r="R2425" s="13">
        <f t="shared" si="149"/>
        <v>42241.85974537037</v>
      </c>
      <c r="S2425" s="13">
        <f t="shared" si="150"/>
        <v>42271.85974537037</v>
      </c>
      <c r="T2425">
        <f t="shared" si="151"/>
        <v>2015</v>
      </c>
    </row>
    <row r="2426" spans="1:20" ht="57.6" x14ac:dyDescent="0.3">
      <c r="A2426">
        <v>2223</v>
      </c>
      <c r="B2426" s="3" t="s">
        <v>2224</v>
      </c>
      <c r="C2426" s="3" t="s">
        <v>6333</v>
      </c>
      <c r="D2426" s="6">
        <v>19500</v>
      </c>
      <c r="E2426" s="8">
        <v>20631</v>
      </c>
      <c r="F2426" s="9">
        <f t="shared" si="148"/>
        <v>106</v>
      </c>
      <c r="G2426" t="s">
        <v>8218</v>
      </c>
      <c r="H2426" t="s">
        <v>8228</v>
      </c>
      <c r="I2426" t="s">
        <v>8250</v>
      </c>
      <c r="J2426">
        <v>1435418568</v>
      </c>
      <c r="K2426">
        <v>1432826568</v>
      </c>
      <c r="L2426" t="b">
        <v>0</v>
      </c>
      <c r="M2426">
        <v>100</v>
      </c>
      <c r="N2426" t="b">
        <v>1</v>
      </c>
      <c r="O2426" t="s">
        <v>8295</v>
      </c>
      <c r="P2426" t="s">
        <v>8329</v>
      </c>
      <c r="Q2426" t="s">
        <v>8333</v>
      </c>
      <c r="R2426" s="13">
        <f t="shared" si="149"/>
        <v>42152.640833333338</v>
      </c>
      <c r="S2426" s="13">
        <f t="shared" si="150"/>
        <v>42182.640833333338</v>
      </c>
      <c r="T2426">
        <f t="shared" si="151"/>
        <v>2015</v>
      </c>
    </row>
    <row r="2427" spans="1:20" ht="28.8" x14ac:dyDescent="0.3">
      <c r="A2427">
        <v>2235</v>
      </c>
      <c r="B2427" s="3" t="s">
        <v>2236</v>
      </c>
      <c r="C2427" s="3" t="s">
        <v>6345</v>
      </c>
      <c r="D2427" s="6">
        <v>13000</v>
      </c>
      <c r="E2427" s="8">
        <v>19931</v>
      </c>
      <c r="F2427" s="9">
        <f t="shared" si="148"/>
        <v>153</v>
      </c>
      <c r="G2427" t="s">
        <v>8218</v>
      </c>
      <c r="H2427" t="s">
        <v>8228</v>
      </c>
      <c r="I2427" t="s">
        <v>8250</v>
      </c>
      <c r="J2427">
        <v>1427585511</v>
      </c>
      <c r="K2427">
        <v>1424997111</v>
      </c>
      <c r="L2427" t="b">
        <v>0</v>
      </c>
      <c r="M2427">
        <v>147</v>
      </c>
      <c r="N2427" t="b">
        <v>1</v>
      </c>
      <c r="O2427" t="s">
        <v>8295</v>
      </c>
      <c r="P2427" t="s">
        <v>8329</v>
      </c>
      <c r="Q2427" t="s">
        <v>8333</v>
      </c>
      <c r="R2427" s="13">
        <f t="shared" si="149"/>
        <v>42062.022118055553</v>
      </c>
      <c r="S2427" s="13">
        <f t="shared" si="150"/>
        <v>42091.980451388896</v>
      </c>
      <c r="T2427">
        <f t="shared" si="151"/>
        <v>2015</v>
      </c>
    </row>
    <row r="2428" spans="1:20" ht="43.2" x14ac:dyDescent="0.3">
      <c r="A2428">
        <v>2273</v>
      </c>
      <c r="B2428" s="3" t="s">
        <v>2274</v>
      </c>
      <c r="C2428" s="3" t="s">
        <v>6383</v>
      </c>
      <c r="D2428" s="6">
        <v>2500</v>
      </c>
      <c r="E2428" s="8">
        <v>5509</v>
      </c>
      <c r="F2428" s="9">
        <f t="shared" si="148"/>
        <v>220</v>
      </c>
      <c r="G2428" t="s">
        <v>8218</v>
      </c>
      <c r="H2428" t="s">
        <v>8228</v>
      </c>
      <c r="I2428" t="s">
        <v>8250</v>
      </c>
      <c r="J2428">
        <v>1489320642</v>
      </c>
      <c r="K2428">
        <v>1487164242</v>
      </c>
      <c r="L2428" t="b">
        <v>0</v>
      </c>
      <c r="M2428">
        <v>147</v>
      </c>
      <c r="N2428" t="b">
        <v>1</v>
      </c>
      <c r="O2428" t="s">
        <v>8295</v>
      </c>
      <c r="P2428" t="s">
        <v>8329</v>
      </c>
      <c r="Q2428" t="s">
        <v>8333</v>
      </c>
      <c r="R2428" s="13">
        <f t="shared" si="149"/>
        <v>42781.549097222218</v>
      </c>
      <c r="S2428" s="13">
        <f t="shared" si="150"/>
        <v>42806.507430555561</v>
      </c>
      <c r="T2428">
        <f t="shared" si="151"/>
        <v>2017</v>
      </c>
    </row>
    <row r="2429" spans="1:20" ht="43.2" x14ac:dyDescent="0.3">
      <c r="A2429">
        <v>2464</v>
      </c>
      <c r="B2429" s="3" t="s">
        <v>2465</v>
      </c>
      <c r="C2429" s="3" t="s">
        <v>6574</v>
      </c>
      <c r="D2429" s="6">
        <v>2000</v>
      </c>
      <c r="E2429" s="8">
        <v>2222</v>
      </c>
      <c r="F2429" s="9">
        <f t="shared" si="148"/>
        <v>111</v>
      </c>
      <c r="G2429" t="s">
        <v>8218</v>
      </c>
      <c r="H2429" t="s">
        <v>8228</v>
      </c>
      <c r="I2429" t="s">
        <v>8250</v>
      </c>
      <c r="J2429">
        <v>1443641340</v>
      </c>
      <c r="K2429">
        <v>1441143397</v>
      </c>
      <c r="L2429" t="b">
        <v>0</v>
      </c>
      <c r="M2429">
        <v>43</v>
      </c>
      <c r="N2429" t="b">
        <v>1</v>
      </c>
      <c r="O2429" t="s">
        <v>8277</v>
      </c>
      <c r="P2429" t="s">
        <v>8321</v>
      </c>
      <c r="Q2429" t="s">
        <v>8333</v>
      </c>
      <c r="R2429" s="13">
        <f t="shared" si="149"/>
        <v>42248.90042824074</v>
      </c>
      <c r="S2429" s="13">
        <f t="shared" si="150"/>
        <v>42277.811805555553</v>
      </c>
      <c r="T2429">
        <f t="shared" si="151"/>
        <v>2015</v>
      </c>
    </row>
    <row r="2430" spans="1:20" ht="43.2" x14ac:dyDescent="0.3">
      <c r="A2430">
        <v>1686</v>
      </c>
      <c r="B2430" s="3" t="s">
        <v>1687</v>
      </c>
      <c r="C2430" s="3" t="s">
        <v>5796</v>
      </c>
      <c r="D2430" s="6">
        <v>5000</v>
      </c>
      <c r="E2430" s="8">
        <v>18</v>
      </c>
      <c r="F2430" s="9">
        <f t="shared" ref="F2430:F2471" si="152">ROUND(E2430/D2430*100,0)</f>
        <v>0</v>
      </c>
      <c r="G2430" t="s">
        <v>8221</v>
      </c>
      <c r="H2430" t="s">
        <v>8228</v>
      </c>
      <c r="I2430" t="s">
        <v>8250</v>
      </c>
      <c r="J2430">
        <v>1493320519</v>
      </c>
      <c r="K2430">
        <v>1488140119</v>
      </c>
      <c r="L2430" t="b">
        <v>0</v>
      </c>
      <c r="M2430">
        <v>1</v>
      </c>
      <c r="N2430" t="b">
        <v>0</v>
      </c>
      <c r="O2430" t="s">
        <v>8291</v>
      </c>
      <c r="P2430" t="s">
        <v>8321</v>
      </c>
      <c r="Q2430" t="s">
        <v>8333</v>
      </c>
      <c r="R2430" s="13">
        <f t="shared" ref="R2430:R2471" si="153">(((K2430/60)/60)/24)+DATE(1970, 1, 1)</f>
        <v>42792.843969907408</v>
      </c>
      <c r="S2430" s="13">
        <f t="shared" ref="S2430:S2471" si="154">(((J2430/60)/60)/24)+DATE(1970, 1, 1)</f>
        <v>42852.802303240736</v>
      </c>
      <c r="T2430">
        <f t="shared" si="151"/>
        <v>2017</v>
      </c>
    </row>
    <row r="2431" spans="1:20" ht="43.2" x14ac:dyDescent="0.3">
      <c r="A2431">
        <v>1439</v>
      </c>
      <c r="B2431" s="3" t="s">
        <v>1440</v>
      </c>
      <c r="C2431" s="3" t="s">
        <v>5549</v>
      </c>
      <c r="D2431" s="6">
        <v>2725</v>
      </c>
      <c r="E2431" s="8">
        <v>180</v>
      </c>
      <c r="F2431" s="9">
        <f t="shared" si="152"/>
        <v>7</v>
      </c>
      <c r="G2431" t="s">
        <v>8220</v>
      </c>
      <c r="H2431" t="s">
        <v>8228</v>
      </c>
      <c r="I2431" t="s">
        <v>8250</v>
      </c>
      <c r="J2431">
        <v>1425758101</v>
      </c>
      <c r="K2431">
        <v>1423166101</v>
      </c>
      <c r="L2431" t="b">
        <v>0</v>
      </c>
      <c r="M2431">
        <v>6</v>
      </c>
      <c r="N2431" t="b">
        <v>0</v>
      </c>
      <c r="O2431" t="s">
        <v>8285</v>
      </c>
      <c r="P2431" t="s">
        <v>8318</v>
      </c>
      <c r="Q2431" t="s">
        <v>8333</v>
      </c>
      <c r="R2431" s="13">
        <f t="shared" si="153"/>
        <v>42040.829872685179</v>
      </c>
      <c r="S2431" s="13">
        <f t="shared" si="154"/>
        <v>42070.829872685179</v>
      </c>
      <c r="T2431">
        <f t="shared" si="151"/>
        <v>2015</v>
      </c>
    </row>
    <row r="2432" spans="1:20" ht="43.2" x14ac:dyDescent="0.3">
      <c r="A2432">
        <v>1481</v>
      </c>
      <c r="B2432" s="3" t="s">
        <v>1482</v>
      </c>
      <c r="C2432" s="3" t="s">
        <v>5591</v>
      </c>
      <c r="D2432" s="6">
        <v>5000</v>
      </c>
      <c r="E2432" s="8">
        <v>105</v>
      </c>
      <c r="F2432" s="9">
        <f t="shared" si="152"/>
        <v>2</v>
      </c>
      <c r="G2432" t="s">
        <v>8220</v>
      </c>
      <c r="H2432" t="s">
        <v>8228</v>
      </c>
      <c r="I2432" t="s">
        <v>8250</v>
      </c>
      <c r="J2432">
        <v>1383430145</v>
      </c>
      <c r="K2432">
        <v>1380838145</v>
      </c>
      <c r="L2432" t="b">
        <v>0</v>
      </c>
      <c r="M2432">
        <v>6</v>
      </c>
      <c r="N2432" t="b">
        <v>0</v>
      </c>
      <c r="O2432" t="s">
        <v>8273</v>
      </c>
      <c r="P2432" t="s">
        <v>8318</v>
      </c>
      <c r="Q2432" t="s">
        <v>8333</v>
      </c>
      <c r="R2432" s="13">
        <f t="shared" si="153"/>
        <v>41550.922974537039</v>
      </c>
      <c r="S2432" s="13">
        <f t="shared" si="154"/>
        <v>41580.922974537039</v>
      </c>
      <c r="T2432">
        <f t="shared" si="151"/>
        <v>2013</v>
      </c>
    </row>
    <row r="2433" spans="1:20" ht="43.2" x14ac:dyDescent="0.3">
      <c r="A2433">
        <v>1542</v>
      </c>
      <c r="B2433" s="3" t="s">
        <v>1543</v>
      </c>
      <c r="C2433" s="3" t="s">
        <v>5652</v>
      </c>
      <c r="D2433" s="6">
        <v>500</v>
      </c>
      <c r="E2433" s="8">
        <v>20</v>
      </c>
      <c r="F2433" s="9">
        <f t="shared" si="152"/>
        <v>4</v>
      </c>
      <c r="G2433" t="s">
        <v>8220</v>
      </c>
      <c r="H2433" t="s">
        <v>8228</v>
      </c>
      <c r="I2433" t="s">
        <v>8250</v>
      </c>
      <c r="J2433">
        <v>1435708500</v>
      </c>
      <c r="K2433">
        <v>1434412500</v>
      </c>
      <c r="L2433" t="b">
        <v>0</v>
      </c>
      <c r="M2433">
        <v>1</v>
      </c>
      <c r="N2433" t="b">
        <v>0</v>
      </c>
      <c r="O2433" t="s">
        <v>8287</v>
      </c>
      <c r="P2433" t="s">
        <v>8334</v>
      </c>
      <c r="Q2433" t="s">
        <v>8333</v>
      </c>
      <c r="R2433" s="13">
        <f t="shared" si="153"/>
        <v>42170.996527777781</v>
      </c>
      <c r="S2433" s="13">
        <f t="shared" si="154"/>
        <v>42185.996527777781</v>
      </c>
      <c r="T2433">
        <f t="shared" si="151"/>
        <v>2015</v>
      </c>
    </row>
    <row r="2434" spans="1:20" ht="43.2" x14ac:dyDescent="0.3">
      <c r="A2434">
        <v>1556</v>
      </c>
      <c r="B2434" s="3" t="s">
        <v>1557</v>
      </c>
      <c r="C2434" s="3" t="s">
        <v>5666</v>
      </c>
      <c r="D2434" s="6">
        <v>1500</v>
      </c>
      <c r="E2434" s="8">
        <v>677</v>
      </c>
      <c r="F2434" s="9">
        <f t="shared" si="152"/>
        <v>45</v>
      </c>
      <c r="G2434" t="s">
        <v>8220</v>
      </c>
      <c r="H2434" t="s">
        <v>8228</v>
      </c>
      <c r="I2434" t="s">
        <v>8250</v>
      </c>
      <c r="J2434">
        <v>1467603624</v>
      </c>
      <c r="K2434">
        <v>1465011624</v>
      </c>
      <c r="L2434" t="b">
        <v>0</v>
      </c>
      <c r="M2434">
        <v>12</v>
      </c>
      <c r="N2434" t="b">
        <v>0</v>
      </c>
      <c r="O2434" t="s">
        <v>8287</v>
      </c>
      <c r="P2434" t="s">
        <v>8334</v>
      </c>
      <c r="Q2434" t="s">
        <v>8333</v>
      </c>
      <c r="R2434" s="13">
        <f t="shared" si="153"/>
        <v>42525.153055555551</v>
      </c>
      <c r="S2434" s="13">
        <f t="shared" si="154"/>
        <v>42555.153055555551</v>
      </c>
      <c r="T2434">
        <f t="shared" si="151"/>
        <v>2016</v>
      </c>
    </row>
    <row r="2435" spans="1:20" ht="57.6" x14ac:dyDescent="0.3">
      <c r="A2435">
        <v>1585</v>
      </c>
      <c r="B2435" s="3" t="s">
        <v>1586</v>
      </c>
      <c r="C2435" s="3" t="s">
        <v>5695</v>
      </c>
      <c r="D2435" s="6">
        <v>2000</v>
      </c>
      <c r="E2435" s="8">
        <v>1580</v>
      </c>
      <c r="F2435" s="9">
        <f t="shared" si="152"/>
        <v>79</v>
      </c>
      <c r="G2435" t="s">
        <v>8220</v>
      </c>
      <c r="H2435" t="s">
        <v>8228</v>
      </c>
      <c r="I2435" t="s">
        <v>8250</v>
      </c>
      <c r="J2435">
        <v>1482663600</v>
      </c>
      <c r="K2435">
        <v>1480800568</v>
      </c>
      <c r="L2435" t="b">
        <v>0</v>
      </c>
      <c r="M2435">
        <v>12</v>
      </c>
      <c r="N2435" t="b">
        <v>0</v>
      </c>
      <c r="O2435" t="s">
        <v>8289</v>
      </c>
      <c r="P2435" t="s">
        <v>8334</v>
      </c>
      <c r="Q2435" t="s">
        <v>8333</v>
      </c>
      <c r="R2435" s="13">
        <f t="shared" si="153"/>
        <v>42707.895462962959</v>
      </c>
      <c r="S2435" s="13">
        <f t="shared" si="154"/>
        <v>42729.458333333328</v>
      </c>
      <c r="T2435">
        <f t="shared" ref="T2435:T2498" si="155">YEAR(R2435)</f>
        <v>2016</v>
      </c>
    </row>
    <row r="2436" spans="1:20" ht="43.2" x14ac:dyDescent="0.3">
      <c r="A2436">
        <v>1809</v>
      </c>
      <c r="B2436" s="3" t="s">
        <v>1810</v>
      </c>
      <c r="C2436" s="3" t="s">
        <v>5919</v>
      </c>
      <c r="D2436" s="6">
        <v>3500</v>
      </c>
      <c r="E2436" s="8">
        <v>380</v>
      </c>
      <c r="F2436" s="9">
        <f t="shared" si="152"/>
        <v>11</v>
      </c>
      <c r="G2436" t="s">
        <v>8220</v>
      </c>
      <c r="H2436" t="s">
        <v>8228</v>
      </c>
      <c r="I2436" t="s">
        <v>8250</v>
      </c>
      <c r="J2436">
        <v>1425246439</v>
      </c>
      <c r="K2436">
        <v>1422222439</v>
      </c>
      <c r="L2436" t="b">
        <v>1</v>
      </c>
      <c r="M2436">
        <v>9</v>
      </c>
      <c r="N2436" t="b">
        <v>0</v>
      </c>
      <c r="O2436" t="s">
        <v>8283</v>
      </c>
      <c r="P2436" t="s">
        <v>8334</v>
      </c>
      <c r="Q2436" t="s">
        <v>8333</v>
      </c>
      <c r="R2436" s="13">
        <f t="shared" si="153"/>
        <v>42029.907858796301</v>
      </c>
      <c r="S2436" s="13">
        <f t="shared" si="154"/>
        <v>42064.907858796301</v>
      </c>
      <c r="T2436">
        <f t="shared" si="155"/>
        <v>2015</v>
      </c>
    </row>
    <row r="2437" spans="1:20" ht="43.2" x14ac:dyDescent="0.3">
      <c r="A2437">
        <v>1873</v>
      </c>
      <c r="B2437" s="3" t="s">
        <v>1874</v>
      </c>
      <c r="C2437" s="3" t="s">
        <v>5983</v>
      </c>
      <c r="D2437" s="6">
        <v>8000</v>
      </c>
      <c r="E2437" s="8">
        <v>36</v>
      </c>
      <c r="F2437" s="9">
        <f t="shared" si="152"/>
        <v>0</v>
      </c>
      <c r="G2437" t="s">
        <v>8220</v>
      </c>
      <c r="H2437" t="s">
        <v>8228</v>
      </c>
      <c r="I2437" t="s">
        <v>8250</v>
      </c>
      <c r="J2437">
        <v>1436373900</v>
      </c>
      <c r="K2437">
        <v>1433861210</v>
      </c>
      <c r="L2437" t="b">
        <v>0</v>
      </c>
      <c r="M2437">
        <v>2</v>
      </c>
      <c r="N2437" t="b">
        <v>0</v>
      </c>
      <c r="O2437" t="s">
        <v>8281</v>
      </c>
      <c r="P2437" t="s">
        <v>8329</v>
      </c>
      <c r="Q2437" t="s">
        <v>8333</v>
      </c>
      <c r="R2437" s="13">
        <f t="shared" si="153"/>
        <v>42164.615856481483</v>
      </c>
      <c r="S2437" s="13">
        <f t="shared" si="154"/>
        <v>42193.697916666672</v>
      </c>
      <c r="T2437">
        <f t="shared" si="155"/>
        <v>2015</v>
      </c>
    </row>
    <row r="2438" spans="1:20" ht="43.2" x14ac:dyDescent="0.3">
      <c r="A2438">
        <v>1981</v>
      </c>
      <c r="B2438" s="3" t="s">
        <v>1982</v>
      </c>
      <c r="C2438" s="3" t="s">
        <v>6091</v>
      </c>
      <c r="D2438" s="6">
        <v>7500</v>
      </c>
      <c r="E2438" s="8">
        <v>381</v>
      </c>
      <c r="F2438" s="9">
        <f t="shared" si="152"/>
        <v>5</v>
      </c>
      <c r="G2438" t="s">
        <v>8220</v>
      </c>
      <c r="H2438" t="s">
        <v>8228</v>
      </c>
      <c r="I2438" t="s">
        <v>8250</v>
      </c>
      <c r="J2438">
        <v>1404926665</v>
      </c>
      <c r="K2438">
        <v>1402334665</v>
      </c>
      <c r="L2438" t="b">
        <v>0</v>
      </c>
      <c r="M2438">
        <v>12</v>
      </c>
      <c r="N2438" t="b">
        <v>0</v>
      </c>
      <c r="O2438" t="s">
        <v>8294</v>
      </c>
      <c r="P2438" t="s">
        <v>8334</v>
      </c>
      <c r="Q2438" t="s">
        <v>8333</v>
      </c>
      <c r="R2438" s="13">
        <f t="shared" si="153"/>
        <v>41799.725289351853</v>
      </c>
      <c r="S2438" s="13">
        <f t="shared" si="154"/>
        <v>41829.725289351853</v>
      </c>
      <c r="T2438">
        <f t="shared" si="155"/>
        <v>2014</v>
      </c>
    </row>
    <row r="2439" spans="1:20" ht="43.2" x14ac:dyDescent="0.3">
      <c r="A2439">
        <v>1995</v>
      </c>
      <c r="B2439" s="3" t="s">
        <v>1996</v>
      </c>
      <c r="C2439" s="3" t="s">
        <v>6105</v>
      </c>
      <c r="D2439" s="6">
        <v>1000</v>
      </c>
      <c r="E2439" s="8">
        <v>78</v>
      </c>
      <c r="F2439" s="9">
        <f t="shared" si="152"/>
        <v>8</v>
      </c>
      <c r="G2439" t="s">
        <v>8220</v>
      </c>
      <c r="H2439" t="s">
        <v>8228</v>
      </c>
      <c r="I2439" t="s">
        <v>8250</v>
      </c>
      <c r="J2439">
        <v>1437082736</v>
      </c>
      <c r="K2439">
        <v>1435354736</v>
      </c>
      <c r="L2439" t="b">
        <v>0</v>
      </c>
      <c r="M2439">
        <v>3</v>
      </c>
      <c r="N2439" t="b">
        <v>0</v>
      </c>
      <c r="O2439" t="s">
        <v>8294</v>
      </c>
      <c r="P2439" t="s">
        <v>8334</v>
      </c>
      <c r="Q2439" t="s">
        <v>8333</v>
      </c>
      <c r="R2439" s="13">
        <f t="shared" si="153"/>
        <v>42181.902037037042</v>
      </c>
      <c r="S2439" s="13">
        <f t="shared" si="154"/>
        <v>42201.902037037042</v>
      </c>
      <c r="T2439">
        <f t="shared" si="155"/>
        <v>2015</v>
      </c>
    </row>
    <row r="2440" spans="1:20" ht="43.2" x14ac:dyDescent="0.3">
      <c r="A2440">
        <v>2000</v>
      </c>
      <c r="B2440" s="3" t="s">
        <v>2001</v>
      </c>
      <c r="C2440" s="3" t="s">
        <v>6110</v>
      </c>
      <c r="D2440" s="6">
        <v>5000</v>
      </c>
      <c r="E2440" s="8">
        <v>625</v>
      </c>
      <c r="F2440" s="9">
        <f t="shared" si="152"/>
        <v>13</v>
      </c>
      <c r="G2440" t="s">
        <v>8220</v>
      </c>
      <c r="H2440" t="s">
        <v>8228</v>
      </c>
      <c r="I2440" t="s">
        <v>8250</v>
      </c>
      <c r="J2440">
        <v>1452120613</v>
      </c>
      <c r="K2440">
        <v>1449528613</v>
      </c>
      <c r="L2440" t="b">
        <v>0</v>
      </c>
      <c r="M2440">
        <v>25</v>
      </c>
      <c r="N2440" t="b">
        <v>0</v>
      </c>
      <c r="O2440" t="s">
        <v>8294</v>
      </c>
      <c r="P2440" t="s">
        <v>8334</v>
      </c>
      <c r="Q2440" t="s">
        <v>8333</v>
      </c>
      <c r="R2440" s="13">
        <f t="shared" si="153"/>
        <v>42345.951539351852</v>
      </c>
      <c r="S2440" s="13">
        <f t="shared" si="154"/>
        <v>42375.951539351852</v>
      </c>
      <c r="T2440">
        <f t="shared" si="155"/>
        <v>2015</v>
      </c>
    </row>
    <row r="2441" spans="1:20" ht="43.2" x14ac:dyDescent="0.3">
      <c r="A2441">
        <v>2128</v>
      </c>
      <c r="B2441" s="3" t="s">
        <v>2129</v>
      </c>
      <c r="C2441" s="3" t="s">
        <v>6238</v>
      </c>
      <c r="D2441" s="6">
        <v>15000</v>
      </c>
      <c r="E2441" s="8">
        <v>25</v>
      </c>
      <c r="F2441" s="9">
        <f t="shared" si="152"/>
        <v>0</v>
      </c>
      <c r="G2441" t="s">
        <v>8220</v>
      </c>
      <c r="H2441" t="s">
        <v>8228</v>
      </c>
      <c r="I2441" t="s">
        <v>8250</v>
      </c>
      <c r="J2441">
        <v>1411324369</v>
      </c>
      <c r="K2441">
        <v>1406140369</v>
      </c>
      <c r="L2441" t="b">
        <v>0</v>
      </c>
      <c r="M2441">
        <v>1</v>
      </c>
      <c r="N2441" t="b">
        <v>0</v>
      </c>
      <c r="O2441" t="s">
        <v>8280</v>
      </c>
      <c r="P2441" t="s">
        <v>8329</v>
      </c>
      <c r="Q2441" t="s">
        <v>8333</v>
      </c>
      <c r="R2441" s="13">
        <f t="shared" si="153"/>
        <v>41843.772789351853</v>
      </c>
      <c r="S2441" s="13">
        <f t="shared" si="154"/>
        <v>41903.772789351853</v>
      </c>
      <c r="T2441">
        <f t="shared" si="155"/>
        <v>2014</v>
      </c>
    </row>
    <row r="2442" spans="1:20" ht="43.2" x14ac:dyDescent="0.3">
      <c r="A2442">
        <v>2137</v>
      </c>
      <c r="B2442" s="3" t="s">
        <v>2138</v>
      </c>
      <c r="C2442" s="3" t="s">
        <v>6247</v>
      </c>
      <c r="D2442" s="6">
        <v>50000</v>
      </c>
      <c r="E2442" s="8">
        <v>14203</v>
      </c>
      <c r="F2442" s="9">
        <f t="shared" si="152"/>
        <v>28</v>
      </c>
      <c r="G2442" t="s">
        <v>8220</v>
      </c>
      <c r="H2442" t="s">
        <v>8228</v>
      </c>
      <c r="I2442" t="s">
        <v>8250</v>
      </c>
      <c r="J2442">
        <v>1417804229</v>
      </c>
      <c r="K2442">
        <v>1415212229</v>
      </c>
      <c r="L2442" t="b">
        <v>0</v>
      </c>
      <c r="M2442">
        <v>534</v>
      </c>
      <c r="N2442" t="b">
        <v>0</v>
      </c>
      <c r="O2442" t="s">
        <v>8280</v>
      </c>
      <c r="P2442" t="s">
        <v>8329</v>
      </c>
      <c r="Q2442" t="s">
        <v>8333</v>
      </c>
      <c r="R2442" s="13">
        <f t="shared" si="153"/>
        <v>41948.771168981482</v>
      </c>
      <c r="S2442" s="13">
        <f t="shared" si="154"/>
        <v>41978.771168981482</v>
      </c>
      <c r="T2442">
        <f t="shared" si="155"/>
        <v>2014</v>
      </c>
    </row>
    <row r="2443" spans="1:20" ht="43.2" x14ac:dyDescent="0.3">
      <c r="A2443">
        <v>2436</v>
      </c>
      <c r="B2443" s="3" t="s">
        <v>2437</v>
      </c>
      <c r="C2443" s="3" t="s">
        <v>6546</v>
      </c>
      <c r="D2443" s="6">
        <v>117000</v>
      </c>
      <c r="E2443" s="8">
        <v>45</v>
      </c>
      <c r="F2443" s="9">
        <f t="shared" si="152"/>
        <v>0</v>
      </c>
      <c r="G2443" t="s">
        <v>8220</v>
      </c>
      <c r="H2443" t="s">
        <v>8228</v>
      </c>
      <c r="I2443" t="s">
        <v>8250</v>
      </c>
      <c r="J2443">
        <v>1454078770</v>
      </c>
      <c r="K2443">
        <v>1448894770</v>
      </c>
      <c r="L2443" t="b">
        <v>0</v>
      </c>
      <c r="M2443">
        <v>2</v>
      </c>
      <c r="N2443" t="b">
        <v>0</v>
      </c>
      <c r="O2443" t="s">
        <v>8282</v>
      </c>
      <c r="P2443" t="s">
        <v>8332</v>
      </c>
      <c r="Q2443" t="s">
        <v>8348</v>
      </c>
      <c r="R2443" s="13">
        <f t="shared" si="153"/>
        <v>42338.615393518514</v>
      </c>
      <c r="S2443" s="13">
        <f t="shared" si="154"/>
        <v>42398.615393518514</v>
      </c>
      <c r="T2443">
        <f t="shared" si="155"/>
        <v>2015</v>
      </c>
    </row>
    <row r="2444" spans="1:20" ht="43.2" x14ac:dyDescent="0.3">
      <c r="A2444">
        <v>1573</v>
      </c>
      <c r="B2444" s="3" t="s">
        <v>1574</v>
      </c>
      <c r="C2444" s="3" t="s">
        <v>5683</v>
      </c>
      <c r="D2444" s="6">
        <v>9000</v>
      </c>
      <c r="E2444" s="8">
        <v>223</v>
      </c>
      <c r="F2444" s="9">
        <f t="shared" si="152"/>
        <v>2</v>
      </c>
      <c r="G2444" t="s">
        <v>8219</v>
      </c>
      <c r="H2444" t="s">
        <v>8228</v>
      </c>
      <c r="I2444" t="s">
        <v>8250</v>
      </c>
      <c r="J2444">
        <v>1491019140</v>
      </c>
      <c r="K2444">
        <v>1487548802</v>
      </c>
      <c r="L2444" t="b">
        <v>0</v>
      </c>
      <c r="M2444">
        <v>3</v>
      </c>
      <c r="N2444" t="b">
        <v>0</v>
      </c>
      <c r="O2444" t="s">
        <v>8288</v>
      </c>
      <c r="P2444" t="s">
        <v>8318</v>
      </c>
      <c r="Q2444" t="s">
        <v>8348</v>
      </c>
      <c r="R2444" s="13">
        <f t="shared" si="153"/>
        <v>42786.000023148154</v>
      </c>
      <c r="S2444" s="13">
        <f t="shared" si="154"/>
        <v>42826.165972222225</v>
      </c>
      <c r="T2444">
        <f t="shared" si="155"/>
        <v>2017</v>
      </c>
    </row>
    <row r="2445" spans="1:20" ht="43.2" x14ac:dyDescent="0.3">
      <c r="A2445">
        <v>2344</v>
      </c>
      <c r="B2445" s="3" t="s">
        <v>2345</v>
      </c>
      <c r="C2445" s="3" t="s">
        <v>6454</v>
      </c>
      <c r="D2445" s="6">
        <v>1000</v>
      </c>
      <c r="E2445" s="8">
        <v>1</v>
      </c>
      <c r="F2445" s="9">
        <f t="shared" si="152"/>
        <v>0</v>
      </c>
      <c r="G2445" t="s">
        <v>8219</v>
      </c>
      <c r="H2445" t="s">
        <v>8228</v>
      </c>
      <c r="I2445" t="s">
        <v>8250</v>
      </c>
      <c r="J2445">
        <v>1466789269</v>
      </c>
      <c r="K2445">
        <v>1464197269</v>
      </c>
      <c r="L2445" t="b">
        <v>0</v>
      </c>
      <c r="M2445">
        <v>1</v>
      </c>
      <c r="N2445" t="b">
        <v>0</v>
      </c>
      <c r="O2445" t="s">
        <v>8270</v>
      </c>
      <c r="P2445" t="s">
        <v>8315</v>
      </c>
      <c r="Q2445" t="s">
        <v>8348</v>
      </c>
      <c r="R2445" s="13">
        <f t="shared" si="153"/>
        <v>42515.727650462963</v>
      </c>
      <c r="S2445" s="13">
        <f t="shared" si="154"/>
        <v>42545.727650462963</v>
      </c>
      <c r="T2445">
        <f t="shared" si="155"/>
        <v>2016</v>
      </c>
    </row>
    <row r="2446" spans="1:20" ht="43.2" x14ac:dyDescent="0.3">
      <c r="A2446">
        <v>2360</v>
      </c>
      <c r="B2446" s="3" t="s">
        <v>2361</v>
      </c>
      <c r="C2446" s="3" t="s">
        <v>6470</v>
      </c>
      <c r="D2446" s="6">
        <v>5000</v>
      </c>
      <c r="E2446" s="8">
        <v>2</v>
      </c>
      <c r="F2446" s="9">
        <f t="shared" si="152"/>
        <v>0</v>
      </c>
      <c r="G2446" t="s">
        <v>8219</v>
      </c>
      <c r="H2446" t="s">
        <v>8228</v>
      </c>
      <c r="I2446" t="s">
        <v>8250</v>
      </c>
      <c r="J2446">
        <v>1454864280</v>
      </c>
      <c r="K2446">
        <v>1452272280</v>
      </c>
      <c r="L2446" t="b">
        <v>0</v>
      </c>
      <c r="M2446">
        <v>1</v>
      </c>
      <c r="N2446" t="b">
        <v>0</v>
      </c>
      <c r="O2446" t="s">
        <v>8270</v>
      </c>
      <c r="P2446" t="s">
        <v>8315</v>
      </c>
      <c r="Q2446" t="s">
        <v>8348</v>
      </c>
      <c r="R2446" s="13">
        <f t="shared" si="153"/>
        <v>42377.70694444445</v>
      </c>
      <c r="S2446" s="13">
        <f t="shared" si="154"/>
        <v>42407.70694444445</v>
      </c>
      <c r="T2446">
        <f t="shared" si="155"/>
        <v>2016</v>
      </c>
    </row>
    <row r="2447" spans="1:20" ht="43.2" x14ac:dyDescent="0.3">
      <c r="A2447">
        <v>2361</v>
      </c>
      <c r="B2447" s="3" t="s">
        <v>2362</v>
      </c>
      <c r="C2447" s="3" t="s">
        <v>6471</v>
      </c>
      <c r="D2447" s="6">
        <v>200</v>
      </c>
      <c r="E2447" s="8">
        <v>0</v>
      </c>
      <c r="F2447" s="9">
        <f t="shared" si="152"/>
        <v>0</v>
      </c>
      <c r="G2447" t="s">
        <v>8219</v>
      </c>
      <c r="H2447" t="s">
        <v>8228</v>
      </c>
      <c r="I2447" t="s">
        <v>8250</v>
      </c>
      <c r="J2447">
        <v>1462053600</v>
      </c>
      <c r="K2447">
        <v>1459975008</v>
      </c>
      <c r="L2447" t="b">
        <v>0</v>
      </c>
      <c r="M2447">
        <v>0</v>
      </c>
      <c r="N2447" t="b">
        <v>0</v>
      </c>
      <c r="O2447" t="s">
        <v>8270</v>
      </c>
      <c r="P2447" t="s">
        <v>8315</v>
      </c>
      <c r="Q2447" t="s">
        <v>8348</v>
      </c>
      <c r="R2447" s="13">
        <f t="shared" si="153"/>
        <v>42466.858888888892</v>
      </c>
      <c r="S2447" s="13">
        <f t="shared" si="154"/>
        <v>42490.916666666672</v>
      </c>
      <c r="T2447">
        <f t="shared" si="155"/>
        <v>2016</v>
      </c>
    </row>
    <row r="2448" spans="1:20" ht="43.2" x14ac:dyDescent="0.3">
      <c r="A2448">
        <v>2377</v>
      </c>
      <c r="B2448" s="3" t="s">
        <v>2378</v>
      </c>
      <c r="C2448" s="3" t="s">
        <v>6487</v>
      </c>
      <c r="D2448" s="6">
        <v>2500</v>
      </c>
      <c r="E2448" s="8">
        <v>0</v>
      </c>
      <c r="F2448" s="9">
        <f t="shared" si="152"/>
        <v>0</v>
      </c>
      <c r="G2448" t="s">
        <v>8219</v>
      </c>
      <c r="H2448" t="s">
        <v>8228</v>
      </c>
      <c r="I2448" t="s">
        <v>8250</v>
      </c>
      <c r="J2448">
        <v>1480110783</v>
      </c>
      <c r="K2448">
        <v>1477515183</v>
      </c>
      <c r="L2448" t="b">
        <v>0</v>
      </c>
      <c r="M2448">
        <v>0</v>
      </c>
      <c r="N2448" t="b">
        <v>0</v>
      </c>
      <c r="O2448" t="s">
        <v>8270</v>
      </c>
      <c r="P2448" t="s">
        <v>8315</v>
      </c>
      <c r="Q2448" t="s">
        <v>8348</v>
      </c>
      <c r="R2448" s="13">
        <f t="shared" si="153"/>
        <v>42669.870173611111</v>
      </c>
      <c r="S2448" s="13">
        <f t="shared" si="154"/>
        <v>42699.911840277782</v>
      </c>
      <c r="T2448">
        <f t="shared" si="155"/>
        <v>2016</v>
      </c>
    </row>
    <row r="2449" spans="1:20" ht="43.2" x14ac:dyDescent="0.3">
      <c r="A2449">
        <v>2386</v>
      </c>
      <c r="B2449" s="3" t="s">
        <v>2387</v>
      </c>
      <c r="C2449" s="3" t="s">
        <v>6496</v>
      </c>
      <c r="D2449" s="6">
        <v>30000</v>
      </c>
      <c r="E2449" s="8">
        <v>0</v>
      </c>
      <c r="F2449" s="9">
        <f t="shared" si="152"/>
        <v>0</v>
      </c>
      <c r="G2449" t="s">
        <v>8219</v>
      </c>
      <c r="H2449" t="s">
        <v>8228</v>
      </c>
      <c r="I2449" t="s">
        <v>8250</v>
      </c>
      <c r="J2449">
        <v>1420920424</v>
      </c>
      <c r="K2449">
        <v>1415736424</v>
      </c>
      <c r="L2449" t="b">
        <v>0</v>
      </c>
      <c r="M2449">
        <v>0</v>
      </c>
      <c r="N2449" t="b">
        <v>0</v>
      </c>
      <c r="O2449" t="s">
        <v>8270</v>
      </c>
      <c r="P2449" t="s">
        <v>8315</v>
      </c>
      <c r="Q2449" t="s">
        <v>8348</v>
      </c>
      <c r="R2449" s="13">
        <f t="shared" si="153"/>
        <v>41954.838240740741</v>
      </c>
      <c r="S2449" s="13">
        <f t="shared" si="154"/>
        <v>42014.838240740741</v>
      </c>
      <c r="T2449">
        <f t="shared" si="155"/>
        <v>2014</v>
      </c>
    </row>
    <row r="2450" spans="1:20" ht="43.2" x14ac:dyDescent="0.3">
      <c r="A2450">
        <v>1503</v>
      </c>
      <c r="B2450" s="3" t="s">
        <v>1504</v>
      </c>
      <c r="C2450" s="3" t="s">
        <v>5613</v>
      </c>
      <c r="D2450" s="6">
        <v>3750</v>
      </c>
      <c r="E2450" s="8">
        <v>4045.93</v>
      </c>
      <c r="F2450" s="9">
        <f t="shared" si="152"/>
        <v>108</v>
      </c>
      <c r="G2450" t="s">
        <v>8218</v>
      </c>
      <c r="H2450" t="s">
        <v>8241</v>
      </c>
      <c r="I2450" t="s">
        <v>8248</v>
      </c>
      <c r="J2450">
        <v>1477210801</v>
      </c>
      <c r="K2450">
        <v>1472026801</v>
      </c>
      <c r="L2450" t="b">
        <v>1</v>
      </c>
      <c r="M2450">
        <v>71</v>
      </c>
      <c r="N2450" t="b">
        <v>1</v>
      </c>
      <c r="O2450" t="s">
        <v>8283</v>
      </c>
      <c r="P2450" t="s">
        <v>8334</v>
      </c>
      <c r="Q2450" t="s">
        <v>8348</v>
      </c>
      <c r="R2450" s="13">
        <f t="shared" si="153"/>
        <v>42606.347233796296</v>
      </c>
      <c r="S2450" s="13">
        <f t="shared" si="154"/>
        <v>42666.347233796296</v>
      </c>
      <c r="T2450">
        <f t="shared" si="155"/>
        <v>2016</v>
      </c>
    </row>
    <row r="2451" spans="1:20" ht="28.8" x14ac:dyDescent="0.3">
      <c r="A2451">
        <v>2440</v>
      </c>
      <c r="B2451" s="3" t="s">
        <v>2441</v>
      </c>
      <c r="C2451" s="3" t="s">
        <v>6550</v>
      </c>
      <c r="D2451" s="6">
        <v>5000</v>
      </c>
      <c r="E2451" s="8">
        <v>10</v>
      </c>
      <c r="F2451" s="9">
        <f t="shared" si="152"/>
        <v>0</v>
      </c>
      <c r="G2451" t="s">
        <v>8220</v>
      </c>
      <c r="H2451" t="s">
        <v>8241</v>
      </c>
      <c r="I2451" t="s">
        <v>8248</v>
      </c>
      <c r="J2451">
        <v>1455399313</v>
      </c>
      <c r="K2451">
        <v>1452807313</v>
      </c>
      <c r="L2451" t="b">
        <v>0</v>
      </c>
      <c r="M2451">
        <v>2</v>
      </c>
      <c r="N2451" t="b">
        <v>0</v>
      </c>
      <c r="O2451" t="s">
        <v>8282</v>
      </c>
      <c r="P2451" t="s">
        <v>8332</v>
      </c>
      <c r="Q2451" t="s">
        <v>8348</v>
      </c>
      <c r="R2451" s="13">
        <f t="shared" si="153"/>
        <v>42383.899456018517</v>
      </c>
      <c r="S2451" s="13">
        <f t="shared" si="154"/>
        <v>42413.899456018517</v>
      </c>
      <c r="T2451">
        <f t="shared" si="155"/>
        <v>2016</v>
      </c>
    </row>
    <row r="2452" spans="1:20" ht="43.2" x14ac:dyDescent="0.3">
      <c r="A2452">
        <v>1532</v>
      </c>
      <c r="B2452" s="3" t="s">
        <v>1533</v>
      </c>
      <c r="C2452" s="3" t="s">
        <v>5642</v>
      </c>
      <c r="D2452" s="6">
        <v>5000</v>
      </c>
      <c r="E2452" s="8">
        <v>24201</v>
      </c>
      <c r="F2452" s="9">
        <f t="shared" si="152"/>
        <v>484</v>
      </c>
      <c r="G2452" t="s">
        <v>8218</v>
      </c>
      <c r="H2452" t="s">
        <v>8225</v>
      </c>
      <c r="I2452" t="s">
        <v>8247</v>
      </c>
      <c r="J2452">
        <v>1455548400</v>
      </c>
      <c r="K2452">
        <v>1453461865</v>
      </c>
      <c r="L2452" t="b">
        <v>1</v>
      </c>
      <c r="M2452">
        <v>294</v>
      </c>
      <c r="N2452" t="b">
        <v>1</v>
      </c>
      <c r="O2452" t="s">
        <v>8283</v>
      </c>
      <c r="P2452" t="s">
        <v>8334</v>
      </c>
      <c r="Q2452" t="s">
        <v>8348</v>
      </c>
      <c r="R2452" s="13">
        <f t="shared" si="153"/>
        <v>42391.475289351853</v>
      </c>
      <c r="S2452" s="13">
        <f t="shared" si="154"/>
        <v>42415.625</v>
      </c>
      <c r="T2452">
        <f t="shared" si="155"/>
        <v>2016</v>
      </c>
    </row>
    <row r="2453" spans="1:20" ht="43.2" x14ac:dyDescent="0.3">
      <c r="A2453">
        <v>2047</v>
      </c>
      <c r="B2453" s="3" t="s">
        <v>2048</v>
      </c>
      <c r="C2453" s="3" t="s">
        <v>6157</v>
      </c>
      <c r="D2453" s="6">
        <v>98000</v>
      </c>
      <c r="E2453" s="8">
        <v>100939</v>
      </c>
      <c r="F2453" s="9">
        <f t="shared" si="152"/>
        <v>103</v>
      </c>
      <c r="G2453" t="s">
        <v>8218</v>
      </c>
      <c r="H2453" t="s">
        <v>8225</v>
      </c>
      <c r="I2453" t="s">
        <v>8247</v>
      </c>
      <c r="J2453">
        <v>1429228800</v>
      </c>
      <c r="K2453">
        <v>1426714870</v>
      </c>
      <c r="L2453" t="b">
        <v>0</v>
      </c>
      <c r="M2453">
        <v>443</v>
      </c>
      <c r="N2453" t="b">
        <v>1</v>
      </c>
      <c r="O2453" t="s">
        <v>8293</v>
      </c>
      <c r="P2453" t="s">
        <v>8315</v>
      </c>
      <c r="Q2453" t="s">
        <v>8348</v>
      </c>
      <c r="R2453" s="13">
        <f t="shared" si="153"/>
        <v>42081.903587962966</v>
      </c>
      <c r="S2453" s="13">
        <f t="shared" si="154"/>
        <v>42111</v>
      </c>
      <c r="T2453">
        <f t="shared" si="155"/>
        <v>2015</v>
      </c>
    </row>
    <row r="2454" spans="1:20" ht="43.2" x14ac:dyDescent="0.3">
      <c r="A2454">
        <v>2188</v>
      </c>
      <c r="B2454" s="3" t="s">
        <v>2189</v>
      </c>
      <c r="C2454" s="3" t="s">
        <v>6298</v>
      </c>
      <c r="D2454" s="6">
        <v>5494</v>
      </c>
      <c r="E2454" s="8">
        <v>22645</v>
      </c>
      <c r="F2454" s="9">
        <f t="shared" si="152"/>
        <v>412</v>
      </c>
      <c r="G2454" t="s">
        <v>8218</v>
      </c>
      <c r="H2454" t="s">
        <v>8225</v>
      </c>
      <c r="I2454" t="s">
        <v>8247</v>
      </c>
      <c r="J2454">
        <v>1477414800</v>
      </c>
      <c r="K2454">
        <v>1474380241</v>
      </c>
      <c r="L2454" t="b">
        <v>0</v>
      </c>
      <c r="M2454">
        <v>514</v>
      </c>
      <c r="N2454" t="b">
        <v>1</v>
      </c>
      <c r="O2454" t="s">
        <v>8295</v>
      </c>
      <c r="P2454" t="s">
        <v>8329</v>
      </c>
      <c r="Q2454" t="s">
        <v>8348</v>
      </c>
      <c r="R2454" s="13">
        <f t="shared" si="153"/>
        <v>42633.586122685185</v>
      </c>
      <c r="S2454" s="13">
        <f t="shared" si="154"/>
        <v>42668.708333333328</v>
      </c>
      <c r="T2454">
        <f t="shared" si="155"/>
        <v>2016</v>
      </c>
    </row>
    <row r="2455" spans="1:20" ht="43.2" x14ac:dyDescent="0.3">
      <c r="A2455">
        <v>2261</v>
      </c>
      <c r="B2455" s="3" t="s">
        <v>2262</v>
      </c>
      <c r="C2455" s="3" t="s">
        <v>6371</v>
      </c>
      <c r="D2455" s="6">
        <v>1000</v>
      </c>
      <c r="E2455" s="8">
        <v>7795</v>
      </c>
      <c r="F2455" s="9">
        <f t="shared" si="152"/>
        <v>780</v>
      </c>
      <c r="G2455" t="s">
        <v>8218</v>
      </c>
      <c r="H2455" t="s">
        <v>8225</v>
      </c>
      <c r="I2455" t="s">
        <v>8247</v>
      </c>
      <c r="J2455">
        <v>1487093020</v>
      </c>
      <c r="K2455">
        <v>1485278620</v>
      </c>
      <c r="L2455" t="b">
        <v>0</v>
      </c>
      <c r="M2455">
        <v>210</v>
      </c>
      <c r="N2455" t="b">
        <v>1</v>
      </c>
      <c r="O2455" t="s">
        <v>8295</v>
      </c>
      <c r="P2455" t="s">
        <v>8329</v>
      </c>
      <c r="Q2455" t="s">
        <v>8348</v>
      </c>
      <c r="R2455" s="13">
        <f t="shared" si="153"/>
        <v>42759.724768518514</v>
      </c>
      <c r="S2455" s="13">
        <f t="shared" si="154"/>
        <v>42780.724768518514</v>
      </c>
      <c r="T2455">
        <f t="shared" si="155"/>
        <v>2017</v>
      </c>
    </row>
    <row r="2456" spans="1:20" ht="43.2" x14ac:dyDescent="0.3">
      <c r="A2456">
        <v>1423</v>
      </c>
      <c r="B2456" s="3" t="s">
        <v>1424</v>
      </c>
      <c r="C2456" s="3" t="s">
        <v>5533</v>
      </c>
      <c r="D2456" s="6">
        <v>30000</v>
      </c>
      <c r="E2456" s="8">
        <v>100</v>
      </c>
      <c r="F2456" s="9">
        <f t="shared" si="152"/>
        <v>0</v>
      </c>
      <c r="G2456" t="s">
        <v>8220</v>
      </c>
      <c r="H2456" t="s">
        <v>8225</v>
      </c>
      <c r="I2456" t="s">
        <v>8247</v>
      </c>
      <c r="J2456">
        <v>1451637531</v>
      </c>
      <c r="K2456">
        <v>1449045531</v>
      </c>
      <c r="L2456" t="b">
        <v>0</v>
      </c>
      <c r="M2456">
        <v>1</v>
      </c>
      <c r="N2456" t="b">
        <v>0</v>
      </c>
      <c r="O2456" t="s">
        <v>8285</v>
      </c>
      <c r="P2456" t="s">
        <v>8318</v>
      </c>
      <c r="Q2456" t="s">
        <v>8348</v>
      </c>
      <c r="R2456" s="13">
        <f t="shared" si="153"/>
        <v>42340.360312500001</v>
      </c>
      <c r="S2456" s="13">
        <f t="shared" si="154"/>
        <v>42370.360312500001</v>
      </c>
      <c r="T2456">
        <f t="shared" si="155"/>
        <v>2015</v>
      </c>
    </row>
    <row r="2457" spans="1:20" ht="57.6" x14ac:dyDescent="0.3">
      <c r="A2457">
        <v>1448</v>
      </c>
      <c r="B2457" s="3" t="s">
        <v>1449</v>
      </c>
      <c r="C2457" s="3" t="s">
        <v>5558</v>
      </c>
      <c r="D2457" s="6">
        <v>200000</v>
      </c>
      <c r="E2457" s="8">
        <v>0</v>
      </c>
      <c r="F2457" s="9">
        <f t="shared" si="152"/>
        <v>0</v>
      </c>
      <c r="G2457" t="s">
        <v>8220</v>
      </c>
      <c r="H2457" t="s">
        <v>8225</v>
      </c>
      <c r="I2457" t="s">
        <v>8247</v>
      </c>
      <c r="J2457">
        <v>1432272300</v>
      </c>
      <c r="K2457">
        <v>1429655318</v>
      </c>
      <c r="L2457" t="b">
        <v>0</v>
      </c>
      <c r="M2457">
        <v>0</v>
      </c>
      <c r="N2457" t="b">
        <v>0</v>
      </c>
      <c r="O2457" t="s">
        <v>8285</v>
      </c>
      <c r="P2457" t="s">
        <v>8318</v>
      </c>
      <c r="Q2457" t="s">
        <v>8348</v>
      </c>
      <c r="R2457" s="13">
        <f t="shared" si="153"/>
        <v>42115.936550925922</v>
      </c>
      <c r="S2457" s="13">
        <f t="shared" si="154"/>
        <v>42146.225694444445</v>
      </c>
      <c r="T2457">
        <f t="shared" si="155"/>
        <v>2015</v>
      </c>
    </row>
    <row r="2458" spans="1:20" ht="43.2" x14ac:dyDescent="0.3">
      <c r="A2458">
        <v>1488</v>
      </c>
      <c r="B2458" s="3" t="s">
        <v>1489</v>
      </c>
      <c r="C2458" s="3" t="s">
        <v>5598</v>
      </c>
      <c r="D2458" s="6">
        <v>15000</v>
      </c>
      <c r="E2458" s="8">
        <v>360</v>
      </c>
      <c r="F2458" s="9">
        <f t="shared" si="152"/>
        <v>2</v>
      </c>
      <c r="G2458" t="s">
        <v>8220</v>
      </c>
      <c r="H2458" t="s">
        <v>8225</v>
      </c>
      <c r="I2458" t="s">
        <v>8247</v>
      </c>
      <c r="J2458">
        <v>1388928660</v>
      </c>
      <c r="K2458">
        <v>1386336660</v>
      </c>
      <c r="L2458" t="b">
        <v>0</v>
      </c>
      <c r="M2458">
        <v>6</v>
      </c>
      <c r="N2458" t="b">
        <v>0</v>
      </c>
      <c r="O2458" t="s">
        <v>8273</v>
      </c>
      <c r="P2458" t="s">
        <v>8318</v>
      </c>
      <c r="Q2458" t="s">
        <v>8348</v>
      </c>
      <c r="R2458" s="13">
        <f t="shared" si="153"/>
        <v>41614.563194444447</v>
      </c>
      <c r="S2458" s="13">
        <f t="shared" si="154"/>
        <v>41644.563194444447</v>
      </c>
      <c r="T2458">
        <f t="shared" si="155"/>
        <v>2013</v>
      </c>
    </row>
    <row r="2459" spans="1:20" ht="57.6" x14ac:dyDescent="0.3">
      <c r="A2459">
        <v>1554</v>
      </c>
      <c r="B2459" s="3" t="s">
        <v>1555</v>
      </c>
      <c r="C2459" s="3" t="s">
        <v>5664</v>
      </c>
      <c r="D2459" s="6">
        <v>20000</v>
      </c>
      <c r="E2459" s="8">
        <v>0</v>
      </c>
      <c r="F2459" s="9">
        <f t="shared" si="152"/>
        <v>0</v>
      </c>
      <c r="G2459" t="s">
        <v>8220</v>
      </c>
      <c r="H2459" t="s">
        <v>8225</v>
      </c>
      <c r="I2459" t="s">
        <v>8247</v>
      </c>
      <c r="J2459">
        <v>1438495390</v>
      </c>
      <c r="K2459">
        <v>1435903390</v>
      </c>
      <c r="L2459" t="b">
        <v>0</v>
      </c>
      <c r="M2459">
        <v>0</v>
      </c>
      <c r="N2459" t="b">
        <v>0</v>
      </c>
      <c r="O2459" t="s">
        <v>8287</v>
      </c>
      <c r="P2459" t="s">
        <v>8334</v>
      </c>
      <c r="Q2459" t="s">
        <v>8348</v>
      </c>
      <c r="R2459" s="13">
        <f t="shared" si="153"/>
        <v>42188.252199074079</v>
      </c>
      <c r="S2459" s="13">
        <f t="shared" si="154"/>
        <v>42218.252199074079</v>
      </c>
      <c r="T2459">
        <f t="shared" si="155"/>
        <v>2015</v>
      </c>
    </row>
    <row r="2460" spans="1:20" ht="28.8" x14ac:dyDescent="0.3">
      <c r="A2460">
        <v>1766</v>
      </c>
      <c r="B2460" s="3" t="s">
        <v>1767</v>
      </c>
      <c r="C2460" s="3" t="s">
        <v>5876</v>
      </c>
      <c r="D2460" s="6">
        <v>1500</v>
      </c>
      <c r="E2460" s="8">
        <v>0</v>
      </c>
      <c r="F2460" s="9">
        <f t="shared" si="152"/>
        <v>0</v>
      </c>
      <c r="G2460" t="s">
        <v>8220</v>
      </c>
      <c r="H2460" t="s">
        <v>8225</v>
      </c>
      <c r="I2460" t="s">
        <v>8247</v>
      </c>
      <c r="J2460">
        <v>1408999088</v>
      </c>
      <c r="K2460">
        <v>1407184688</v>
      </c>
      <c r="L2460" t="b">
        <v>1</v>
      </c>
      <c r="M2460">
        <v>0</v>
      </c>
      <c r="N2460" t="b">
        <v>0</v>
      </c>
      <c r="O2460" t="s">
        <v>8283</v>
      </c>
      <c r="P2460" t="s">
        <v>8334</v>
      </c>
      <c r="Q2460" t="s">
        <v>8348</v>
      </c>
      <c r="R2460" s="13">
        <f t="shared" si="153"/>
        <v>41855.859814814816</v>
      </c>
      <c r="S2460" s="13">
        <f t="shared" si="154"/>
        <v>41876.859814814816</v>
      </c>
      <c r="T2460">
        <f t="shared" si="155"/>
        <v>2014</v>
      </c>
    </row>
    <row r="2461" spans="1:20" ht="43.2" x14ac:dyDescent="0.3">
      <c r="A2461">
        <v>1793</v>
      </c>
      <c r="B2461" s="3" t="s">
        <v>1794</v>
      </c>
      <c r="C2461" s="3" t="s">
        <v>5903</v>
      </c>
      <c r="D2461" s="6">
        <v>3000</v>
      </c>
      <c r="E2461" s="8">
        <v>40</v>
      </c>
      <c r="F2461" s="9">
        <f t="shared" si="152"/>
        <v>1</v>
      </c>
      <c r="G2461" t="s">
        <v>8220</v>
      </c>
      <c r="H2461" t="s">
        <v>8225</v>
      </c>
      <c r="I2461" t="s">
        <v>8247</v>
      </c>
      <c r="J2461">
        <v>1417127040</v>
      </c>
      <c r="K2461">
        <v>1414531440</v>
      </c>
      <c r="L2461" t="b">
        <v>1</v>
      </c>
      <c r="M2461">
        <v>2</v>
      </c>
      <c r="N2461" t="b">
        <v>0</v>
      </c>
      <c r="O2461" t="s">
        <v>8283</v>
      </c>
      <c r="P2461" t="s">
        <v>8334</v>
      </c>
      <c r="Q2461" t="s">
        <v>8348</v>
      </c>
      <c r="R2461" s="13">
        <f t="shared" si="153"/>
        <v>41940.89166666667</v>
      </c>
      <c r="S2461" s="13">
        <f t="shared" si="154"/>
        <v>41970.933333333334</v>
      </c>
      <c r="T2461">
        <f t="shared" si="155"/>
        <v>2014</v>
      </c>
    </row>
    <row r="2462" spans="1:20" ht="43.2" x14ac:dyDescent="0.3">
      <c r="A2462">
        <v>1876</v>
      </c>
      <c r="B2462" s="3" t="s">
        <v>1877</v>
      </c>
      <c r="C2462" s="3" t="s">
        <v>5986</v>
      </c>
      <c r="D2462" s="6">
        <v>280</v>
      </c>
      <c r="E2462" s="8">
        <v>0</v>
      </c>
      <c r="F2462" s="9">
        <f t="shared" si="152"/>
        <v>0</v>
      </c>
      <c r="G2462" t="s">
        <v>8220</v>
      </c>
      <c r="H2462" t="s">
        <v>8225</v>
      </c>
      <c r="I2462" t="s">
        <v>8247</v>
      </c>
      <c r="J2462">
        <v>1402901405</v>
      </c>
      <c r="K2462">
        <v>1400309405</v>
      </c>
      <c r="L2462" t="b">
        <v>0</v>
      </c>
      <c r="M2462">
        <v>0</v>
      </c>
      <c r="N2462" t="b">
        <v>0</v>
      </c>
      <c r="O2462" t="s">
        <v>8281</v>
      </c>
      <c r="P2462" t="s">
        <v>8329</v>
      </c>
      <c r="Q2462" t="s">
        <v>8348</v>
      </c>
      <c r="R2462" s="13">
        <f t="shared" si="153"/>
        <v>41776.284780092588</v>
      </c>
      <c r="S2462" s="13">
        <f t="shared" si="154"/>
        <v>41806.284780092588</v>
      </c>
      <c r="T2462">
        <f t="shared" si="155"/>
        <v>2014</v>
      </c>
    </row>
    <row r="2463" spans="1:20" ht="57.6" x14ac:dyDescent="0.3">
      <c r="A2463">
        <v>1878</v>
      </c>
      <c r="B2463" s="3" t="s">
        <v>1879</v>
      </c>
      <c r="C2463" s="3" t="s">
        <v>5988</v>
      </c>
      <c r="D2463" s="6">
        <v>8000</v>
      </c>
      <c r="E2463" s="8">
        <v>0</v>
      </c>
      <c r="F2463" s="9">
        <f t="shared" si="152"/>
        <v>0</v>
      </c>
      <c r="G2463" t="s">
        <v>8220</v>
      </c>
      <c r="H2463" t="s">
        <v>8225</v>
      </c>
      <c r="I2463" t="s">
        <v>8247</v>
      </c>
      <c r="J2463">
        <v>1402618355</v>
      </c>
      <c r="K2463">
        <v>1400026355</v>
      </c>
      <c r="L2463" t="b">
        <v>0</v>
      </c>
      <c r="M2463">
        <v>0</v>
      </c>
      <c r="N2463" t="b">
        <v>0</v>
      </c>
      <c r="O2463" t="s">
        <v>8281</v>
      </c>
      <c r="P2463" t="s">
        <v>8329</v>
      </c>
      <c r="Q2463" t="s">
        <v>8325</v>
      </c>
      <c r="R2463" s="13">
        <f t="shared" si="153"/>
        <v>41773.008738425924</v>
      </c>
      <c r="S2463" s="13">
        <f t="shared" si="154"/>
        <v>41803.008738425924</v>
      </c>
      <c r="T2463">
        <f t="shared" si="155"/>
        <v>2014</v>
      </c>
    </row>
    <row r="2464" spans="1:20" ht="57.6" x14ac:dyDescent="0.3">
      <c r="A2464">
        <v>2410</v>
      </c>
      <c r="B2464" s="3" t="s">
        <v>2411</v>
      </c>
      <c r="C2464" s="3" t="s">
        <v>6520</v>
      </c>
      <c r="D2464" s="6">
        <v>15000</v>
      </c>
      <c r="E2464" s="8">
        <v>0</v>
      </c>
      <c r="F2464" s="9">
        <f t="shared" si="152"/>
        <v>0</v>
      </c>
      <c r="G2464" t="s">
        <v>8220</v>
      </c>
      <c r="H2464" t="s">
        <v>8225</v>
      </c>
      <c r="I2464" t="s">
        <v>8247</v>
      </c>
      <c r="J2464">
        <v>1441619275</v>
      </c>
      <c r="K2464">
        <v>1439027275</v>
      </c>
      <c r="L2464" t="b">
        <v>0</v>
      </c>
      <c r="M2464">
        <v>0</v>
      </c>
      <c r="N2464" t="b">
        <v>0</v>
      </c>
      <c r="O2464" t="s">
        <v>8282</v>
      </c>
      <c r="P2464" t="s">
        <v>8332</v>
      </c>
      <c r="Q2464" t="s">
        <v>8325</v>
      </c>
      <c r="R2464" s="13">
        <f t="shared" si="153"/>
        <v>42224.408275462964</v>
      </c>
      <c r="S2464" s="13">
        <f t="shared" si="154"/>
        <v>42254.408275462964</v>
      </c>
      <c r="T2464">
        <f t="shared" si="155"/>
        <v>2015</v>
      </c>
    </row>
    <row r="2465" spans="1:20" ht="43.2" x14ac:dyDescent="0.3">
      <c r="A2465">
        <v>2355</v>
      </c>
      <c r="B2465" s="3" t="s">
        <v>2356</v>
      </c>
      <c r="C2465" s="3" t="s">
        <v>6465</v>
      </c>
      <c r="D2465" s="6">
        <v>8000</v>
      </c>
      <c r="E2465" s="8">
        <v>55</v>
      </c>
      <c r="F2465" s="9">
        <f t="shared" si="152"/>
        <v>1</v>
      </c>
      <c r="G2465" t="s">
        <v>8219</v>
      </c>
      <c r="H2465" t="s">
        <v>8225</v>
      </c>
      <c r="I2465" t="s">
        <v>8247</v>
      </c>
      <c r="J2465">
        <v>1430604136</v>
      </c>
      <c r="K2465">
        <v>1428012136</v>
      </c>
      <c r="L2465" t="b">
        <v>0</v>
      </c>
      <c r="M2465">
        <v>2</v>
      </c>
      <c r="N2465" t="b">
        <v>0</v>
      </c>
      <c r="O2465" t="s">
        <v>8270</v>
      </c>
      <c r="P2465" t="s">
        <v>8315</v>
      </c>
      <c r="Q2465" t="s">
        <v>8325</v>
      </c>
      <c r="R2465" s="13">
        <f t="shared" si="153"/>
        <v>42096.918240740735</v>
      </c>
      <c r="S2465" s="13">
        <f t="shared" si="154"/>
        <v>42126.918240740735</v>
      </c>
      <c r="T2465">
        <f t="shared" si="155"/>
        <v>2015</v>
      </c>
    </row>
    <row r="2466" spans="1:20" ht="43.2" x14ac:dyDescent="0.3">
      <c r="A2466">
        <v>2372</v>
      </c>
      <c r="B2466" s="3" t="s">
        <v>2373</v>
      </c>
      <c r="C2466" s="3" t="s">
        <v>6482</v>
      </c>
      <c r="D2466" s="6">
        <v>5500</v>
      </c>
      <c r="E2466" s="8">
        <v>180</v>
      </c>
      <c r="F2466" s="9">
        <f t="shared" si="152"/>
        <v>3</v>
      </c>
      <c r="G2466" t="s">
        <v>8219</v>
      </c>
      <c r="H2466" t="s">
        <v>8225</v>
      </c>
      <c r="I2466" t="s">
        <v>8247</v>
      </c>
      <c r="J2466">
        <v>1429839571</v>
      </c>
      <c r="K2466">
        <v>1427247571</v>
      </c>
      <c r="L2466" t="b">
        <v>0</v>
      </c>
      <c r="M2466">
        <v>6</v>
      </c>
      <c r="N2466" t="b">
        <v>0</v>
      </c>
      <c r="O2466" t="s">
        <v>8270</v>
      </c>
      <c r="P2466" t="s">
        <v>8315</v>
      </c>
      <c r="Q2466" t="s">
        <v>8325</v>
      </c>
      <c r="R2466" s="13">
        <f t="shared" si="153"/>
        <v>42088.069108796291</v>
      </c>
      <c r="S2466" s="13">
        <f t="shared" si="154"/>
        <v>42118.069108796291</v>
      </c>
      <c r="T2466">
        <f t="shared" si="155"/>
        <v>2015</v>
      </c>
    </row>
    <row r="2467" spans="1:20" ht="43.2" x14ac:dyDescent="0.3">
      <c r="A2467">
        <v>2390</v>
      </c>
      <c r="B2467" s="3" t="s">
        <v>2391</v>
      </c>
      <c r="C2467" s="3" t="s">
        <v>6500</v>
      </c>
      <c r="D2467" s="6">
        <v>510000</v>
      </c>
      <c r="E2467" s="8">
        <v>0</v>
      </c>
      <c r="F2467" s="9">
        <f t="shared" si="152"/>
        <v>0</v>
      </c>
      <c r="G2467" t="s">
        <v>8219</v>
      </c>
      <c r="H2467" t="s">
        <v>8225</v>
      </c>
      <c r="I2467" t="s">
        <v>8247</v>
      </c>
      <c r="J2467">
        <v>1420352264</v>
      </c>
      <c r="K2467">
        <v>1416896264</v>
      </c>
      <c r="L2467" t="b">
        <v>0</v>
      </c>
      <c r="M2467">
        <v>0</v>
      </c>
      <c r="N2467" t="b">
        <v>0</v>
      </c>
      <c r="O2467" t="s">
        <v>8270</v>
      </c>
      <c r="P2467" t="s">
        <v>8315</v>
      </c>
      <c r="Q2467" t="s">
        <v>8325</v>
      </c>
      <c r="R2467" s="13">
        <f t="shared" si="153"/>
        <v>41968.262314814812</v>
      </c>
      <c r="S2467" s="13">
        <f t="shared" si="154"/>
        <v>42008.262314814812</v>
      </c>
      <c r="T2467">
        <f t="shared" si="155"/>
        <v>2014</v>
      </c>
    </row>
    <row r="2468" spans="1:20" ht="43.2" x14ac:dyDescent="0.3">
      <c r="A2468">
        <v>2400</v>
      </c>
      <c r="B2468" s="3" t="s">
        <v>2401</v>
      </c>
      <c r="C2468" s="3" t="s">
        <v>6510</v>
      </c>
      <c r="D2468" s="6">
        <v>50000</v>
      </c>
      <c r="E2468" s="8">
        <v>0</v>
      </c>
      <c r="F2468" s="9">
        <f t="shared" si="152"/>
        <v>0</v>
      </c>
      <c r="G2468" t="s">
        <v>8219</v>
      </c>
      <c r="H2468" t="s">
        <v>8225</v>
      </c>
      <c r="I2468" t="s">
        <v>8247</v>
      </c>
      <c r="J2468">
        <v>1460615164</v>
      </c>
      <c r="K2468">
        <v>1458023164</v>
      </c>
      <c r="L2468" t="b">
        <v>0</v>
      </c>
      <c r="M2468">
        <v>0</v>
      </c>
      <c r="N2468" t="b">
        <v>0</v>
      </c>
      <c r="O2468" t="s">
        <v>8270</v>
      </c>
      <c r="P2468" t="s">
        <v>8315</v>
      </c>
      <c r="Q2468" t="s">
        <v>8325</v>
      </c>
      <c r="R2468" s="13">
        <f t="shared" si="153"/>
        <v>42444.268101851849</v>
      </c>
      <c r="S2468" s="13">
        <f t="shared" si="154"/>
        <v>42474.268101851849</v>
      </c>
      <c r="T2468">
        <f t="shared" si="155"/>
        <v>2016</v>
      </c>
    </row>
    <row r="2469" spans="1:20" ht="57.6" x14ac:dyDescent="0.3">
      <c r="A2469">
        <v>1661</v>
      </c>
      <c r="B2469" s="3" t="s">
        <v>1662</v>
      </c>
      <c r="C2469" s="3" t="s">
        <v>5771</v>
      </c>
      <c r="D2469" s="6">
        <v>7900</v>
      </c>
      <c r="E2469" s="8">
        <v>8098</v>
      </c>
      <c r="F2469" s="9">
        <f t="shared" si="152"/>
        <v>103</v>
      </c>
      <c r="G2469" t="s">
        <v>8218</v>
      </c>
      <c r="H2469" t="s">
        <v>8238</v>
      </c>
      <c r="I2469" t="s">
        <v>8248</v>
      </c>
      <c r="J2469">
        <v>1453064400</v>
      </c>
      <c r="K2469">
        <v>1449359831</v>
      </c>
      <c r="L2469" t="b">
        <v>0</v>
      </c>
      <c r="M2469">
        <v>101</v>
      </c>
      <c r="N2469" t="b">
        <v>1</v>
      </c>
      <c r="O2469" t="s">
        <v>8290</v>
      </c>
      <c r="P2469" t="s">
        <v>8321</v>
      </c>
      <c r="Q2469" t="s">
        <v>8325</v>
      </c>
      <c r="R2469" s="13">
        <f t="shared" si="153"/>
        <v>42343.998043981483</v>
      </c>
      <c r="S2469" s="13">
        <f t="shared" si="154"/>
        <v>42386.875</v>
      </c>
      <c r="T2469">
        <f t="shared" si="155"/>
        <v>2015</v>
      </c>
    </row>
    <row r="2470" spans="1:20" ht="43.2" x14ac:dyDescent="0.3">
      <c r="A2470">
        <v>2011</v>
      </c>
      <c r="B2470" s="3" t="s">
        <v>2012</v>
      </c>
      <c r="C2470" s="3" t="s">
        <v>6121</v>
      </c>
      <c r="D2470" s="6">
        <v>50000</v>
      </c>
      <c r="E2470" s="8">
        <v>409782</v>
      </c>
      <c r="F2470" s="9">
        <f t="shared" si="152"/>
        <v>820</v>
      </c>
      <c r="G2470" t="s">
        <v>8218</v>
      </c>
      <c r="H2470" t="s">
        <v>8238</v>
      </c>
      <c r="I2470" t="s">
        <v>8248</v>
      </c>
      <c r="J2470">
        <v>1452553200</v>
      </c>
      <c r="K2470">
        <v>1449650173</v>
      </c>
      <c r="L2470" t="b">
        <v>1</v>
      </c>
      <c r="M2470">
        <v>971</v>
      </c>
      <c r="N2470" t="b">
        <v>1</v>
      </c>
      <c r="O2470" t="s">
        <v>8293</v>
      </c>
      <c r="P2470" t="s">
        <v>8315</v>
      </c>
      <c r="Q2470" t="s">
        <v>8325</v>
      </c>
      <c r="R2470" s="13">
        <f t="shared" si="153"/>
        <v>42347.358483796299</v>
      </c>
      <c r="S2470" s="13">
        <f t="shared" si="154"/>
        <v>42380.958333333328</v>
      </c>
      <c r="T2470">
        <f t="shared" si="155"/>
        <v>2015</v>
      </c>
    </row>
    <row r="2471" spans="1:20" ht="43.2" x14ac:dyDescent="0.3">
      <c r="A2471">
        <v>2321</v>
      </c>
      <c r="B2471" s="3" t="s">
        <v>2322</v>
      </c>
      <c r="C2471" s="3" t="s">
        <v>6431</v>
      </c>
      <c r="D2471" s="6">
        <v>10557</v>
      </c>
      <c r="E2471" s="8">
        <v>4130</v>
      </c>
      <c r="F2471" s="9">
        <f t="shared" si="152"/>
        <v>39</v>
      </c>
      <c r="G2471" t="s">
        <v>8221</v>
      </c>
      <c r="H2471" t="s">
        <v>8238</v>
      </c>
      <c r="I2471" t="s">
        <v>8248</v>
      </c>
      <c r="J2471">
        <v>1491282901</v>
      </c>
      <c r="K2471">
        <v>1488694501</v>
      </c>
      <c r="L2471" t="b">
        <v>0</v>
      </c>
      <c r="M2471">
        <v>64</v>
      </c>
      <c r="N2471" t="b">
        <v>0</v>
      </c>
      <c r="O2471" t="s">
        <v>8296</v>
      </c>
      <c r="P2471" t="s">
        <v>8332</v>
      </c>
      <c r="Q2471" t="s">
        <v>8325</v>
      </c>
      <c r="R2471" s="13">
        <f t="shared" si="153"/>
        <v>42799.260428240741</v>
      </c>
      <c r="S2471" s="13">
        <f t="shared" si="154"/>
        <v>42829.21876157407</v>
      </c>
      <c r="T2471">
        <f t="shared" si="155"/>
        <v>2017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>
        <f t="shared" ref="F2472:F2497" si="156">ROUND(E2472/D2472*100,0)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t="s">
        <v>8321</v>
      </c>
      <c r="Q2472" t="s">
        <v>8325</v>
      </c>
      <c r="R2472" s="13">
        <f t="shared" ref="R2472:R2499" si="157">(((K2472/60)/60)/24)+DATE(1970, 1, 1)</f>
        <v>41023.07471064815</v>
      </c>
      <c r="S2472" s="13">
        <f t="shared" ref="S2472:S2498" si="158">(((J2472/60)/60)/24)+DATE(1970, 1, 1)</f>
        <v>41053.07471064815</v>
      </c>
      <c r="T2472">
        <f t="shared" si="155"/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>
        <f t="shared" si="156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t="s">
        <v>8321</v>
      </c>
      <c r="Q2473" t="s">
        <v>8325</v>
      </c>
      <c r="R2473" s="13">
        <f t="shared" si="157"/>
        <v>40893.992962962962</v>
      </c>
      <c r="S2473" s="13">
        <f t="shared" si="158"/>
        <v>40933.992962962962</v>
      </c>
      <c r="T2473">
        <f t="shared" si="155"/>
        <v>2011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>
        <f t="shared" si="156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t="s">
        <v>8321</v>
      </c>
      <c r="Q2474" t="s">
        <v>8325</v>
      </c>
      <c r="R2474" s="13">
        <f t="shared" si="157"/>
        <v>40354.11550925926</v>
      </c>
      <c r="S2474" s="13">
        <f t="shared" si="158"/>
        <v>40425.043749999997</v>
      </c>
      <c r="T2474">
        <f t="shared" si="155"/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>
        <f t="shared" si="156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t="s">
        <v>8321</v>
      </c>
      <c r="Q2475" t="s">
        <v>8325</v>
      </c>
      <c r="R2475" s="13">
        <f t="shared" si="157"/>
        <v>41193.748483796298</v>
      </c>
      <c r="S2475" s="13">
        <f t="shared" si="158"/>
        <v>41223.790150462963</v>
      </c>
      <c r="T2475">
        <f t="shared" si="155"/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>
        <f t="shared" si="156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t="s">
        <v>8321</v>
      </c>
      <c r="Q2476" t="s">
        <v>8325</v>
      </c>
      <c r="R2476" s="13">
        <f t="shared" si="157"/>
        <v>40417.011296296296</v>
      </c>
      <c r="S2476" s="13">
        <f t="shared" si="158"/>
        <v>40462.011296296296</v>
      </c>
      <c r="T2476">
        <f t="shared" si="155"/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>
        <f t="shared" si="156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t="s">
        <v>8321</v>
      </c>
      <c r="Q2477" t="s">
        <v>8325</v>
      </c>
      <c r="R2477" s="13">
        <f t="shared" si="157"/>
        <v>40310.287673611114</v>
      </c>
      <c r="S2477" s="13">
        <f t="shared" si="158"/>
        <v>40369.916666666664</v>
      </c>
      <c r="T2477">
        <f t="shared" si="155"/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>
        <f t="shared" si="156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t="s">
        <v>8321</v>
      </c>
      <c r="Q2478" t="s">
        <v>8325</v>
      </c>
      <c r="R2478" s="13">
        <f t="shared" si="157"/>
        <v>41913.328356481477</v>
      </c>
      <c r="S2478" s="13">
        <f t="shared" si="158"/>
        <v>41946.370023148149</v>
      </c>
      <c r="T2478">
        <f t="shared" si="155"/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>
        <f t="shared" si="156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t="s">
        <v>8321</v>
      </c>
      <c r="Q2479" t="s">
        <v>8325</v>
      </c>
      <c r="R2479" s="13">
        <f t="shared" si="157"/>
        <v>41088.691493055558</v>
      </c>
      <c r="S2479" s="13">
        <f t="shared" si="158"/>
        <v>41133.691493055558</v>
      </c>
      <c r="T2479">
        <f t="shared" si="155"/>
        <v>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>
        <f t="shared" si="156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t="s">
        <v>8321</v>
      </c>
      <c r="Q2480" t="s">
        <v>8325</v>
      </c>
      <c r="R2480" s="13">
        <f t="shared" si="157"/>
        <v>41257.950381944444</v>
      </c>
      <c r="S2480" s="13">
        <f t="shared" si="158"/>
        <v>41287.950381944444</v>
      </c>
      <c r="T2480">
        <f t="shared" si="155"/>
        <v>2012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>
        <f t="shared" si="156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t="s">
        <v>8321</v>
      </c>
      <c r="Q2481" t="s">
        <v>8325</v>
      </c>
      <c r="R2481" s="13">
        <f t="shared" si="157"/>
        <v>41107.726782407408</v>
      </c>
      <c r="S2481" s="13">
        <f t="shared" si="158"/>
        <v>41118.083333333336</v>
      </c>
      <c r="T2481">
        <f t="shared" si="155"/>
        <v>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>
        <f t="shared" si="156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t="s">
        <v>8321</v>
      </c>
      <c r="Q2482" t="s">
        <v>8325</v>
      </c>
      <c r="R2482" s="13">
        <f t="shared" si="157"/>
        <v>42227.936157407406</v>
      </c>
      <c r="S2482" s="13">
        <f t="shared" si="158"/>
        <v>42287.936157407406</v>
      </c>
      <c r="T2482">
        <f t="shared" si="155"/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>
        <f t="shared" si="156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t="s">
        <v>8321</v>
      </c>
      <c r="Q2483" t="s">
        <v>8325</v>
      </c>
      <c r="R2483" s="13">
        <f t="shared" si="157"/>
        <v>40999.645925925928</v>
      </c>
      <c r="S2483" s="13">
        <f t="shared" si="158"/>
        <v>41029.645925925928</v>
      </c>
      <c r="T2483">
        <f t="shared" si="155"/>
        <v>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>
        <f t="shared" si="156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t="s">
        <v>8321</v>
      </c>
      <c r="Q2484" t="s">
        <v>8325</v>
      </c>
      <c r="R2484" s="13">
        <f t="shared" si="157"/>
        <v>40711.782210648147</v>
      </c>
      <c r="S2484" s="13">
        <f t="shared" si="158"/>
        <v>40756.782210648147</v>
      </c>
      <c r="T2484">
        <f t="shared" si="155"/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>
        <f t="shared" si="156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t="s">
        <v>8321</v>
      </c>
      <c r="Q2485" t="s">
        <v>8325</v>
      </c>
      <c r="R2485" s="13">
        <f t="shared" si="157"/>
        <v>40970.750034722223</v>
      </c>
      <c r="S2485" s="13">
        <f t="shared" si="158"/>
        <v>41030.708368055559</v>
      </c>
      <c r="T2485">
        <f t="shared" si="155"/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>
        <f t="shared" si="156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t="s">
        <v>8321</v>
      </c>
      <c r="Q2486" t="s">
        <v>8325</v>
      </c>
      <c r="R2486" s="13">
        <f t="shared" si="157"/>
        <v>40771.916701388887</v>
      </c>
      <c r="S2486" s="13">
        <f t="shared" si="158"/>
        <v>40801.916701388887</v>
      </c>
      <c r="T2486">
        <f t="shared" si="155"/>
        <v>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>
        <f t="shared" si="156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t="s">
        <v>8321</v>
      </c>
      <c r="Q2487" t="s">
        <v>8325</v>
      </c>
      <c r="R2487" s="13">
        <f t="shared" si="157"/>
        <v>40793.998599537037</v>
      </c>
      <c r="S2487" s="13">
        <f t="shared" si="158"/>
        <v>40828.998599537037</v>
      </c>
      <c r="T2487">
        <f t="shared" si="155"/>
        <v>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>
        <f t="shared" si="156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t="s">
        <v>8321</v>
      </c>
      <c r="Q2488" t="s">
        <v>8325</v>
      </c>
      <c r="R2488" s="13">
        <f t="shared" si="157"/>
        <v>40991.708055555559</v>
      </c>
      <c r="S2488" s="13">
        <f t="shared" si="158"/>
        <v>41021.708055555559</v>
      </c>
      <c r="T2488">
        <f t="shared" si="155"/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>
        <f t="shared" si="156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t="s">
        <v>8321</v>
      </c>
      <c r="Q2489" t="s">
        <v>8325</v>
      </c>
      <c r="R2489" s="13">
        <f t="shared" si="157"/>
        <v>41026.083298611113</v>
      </c>
      <c r="S2489" s="13">
        <f t="shared" si="158"/>
        <v>41056.083298611113</v>
      </c>
      <c r="T2489">
        <f t="shared" si="155"/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>
        <f t="shared" si="156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t="s">
        <v>8321</v>
      </c>
      <c r="Q2490" t="s">
        <v>8325</v>
      </c>
      <c r="R2490" s="13">
        <f t="shared" si="157"/>
        <v>40833.633194444446</v>
      </c>
      <c r="S2490" s="13">
        <f t="shared" si="158"/>
        <v>40863.674861111111</v>
      </c>
      <c r="T2490">
        <f t="shared" si="155"/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>
        <f t="shared" si="156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t="s">
        <v>8321</v>
      </c>
      <c r="Q2491" t="s">
        <v>8325</v>
      </c>
      <c r="R2491" s="13">
        <f t="shared" si="157"/>
        <v>41373.690266203703</v>
      </c>
      <c r="S2491" s="13">
        <f t="shared" si="158"/>
        <v>41403.690266203703</v>
      </c>
      <c r="T2491">
        <f t="shared" si="155"/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>
        <f t="shared" si="156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t="s">
        <v>8321</v>
      </c>
      <c r="Q2492" t="s">
        <v>8325</v>
      </c>
      <c r="R2492" s="13">
        <f t="shared" si="157"/>
        <v>41023.227731481478</v>
      </c>
      <c r="S2492" s="13">
        <f t="shared" si="158"/>
        <v>41083.227731481478</v>
      </c>
      <c r="T2492">
        <f t="shared" si="155"/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>
        <f t="shared" si="156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t="s">
        <v>8321</v>
      </c>
      <c r="Q2493" t="s">
        <v>8325</v>
      </c>
      <c r="R2493" s="13">
        <f t="shared" si="157"/>
        <v>40542.839282407411</v>
      </c>
      <c r="S2493" s="13">
        <f t="shared" si="158"/>
        <v>40559.07708333333</v>
      </c>
      <c r="T2493">
        <f t="shared" si="155"/>
        <v>2010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>
        <f t="shared" si="156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t="s">
        <v>8321</v>
      </c>
      <c r="Q2494" t="s">
        <v>8325</v>
      </c>
      <c r="R2494" s="13">
        <f t="shared" si="157"/>
        <v>41024.985972222225</v>
      </c>
      <c r="S2494" s="13">
        <f t="shared" si="158"/>
        <v>41076.415972222225</v>
      </c>
      <c r="T2494">
        <f t="shared" si="155"/>
        <v>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>
        <f t="shared" si="156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t="s">
        <v>8321</v>
      </c>
      <c r="Q2495" t="s">
        <v>8325</v>
      </c>
      <c r="R2495" s="13">
        <f t="shared" si="157"/>
        <v>41348.168287037035</v>
      </c>
      <c r="S2495" s="13">
        <f t="shared" si="158"/>
        <v>41393.168287037035</v>
      </c>
      <c r="T2495">
        <f t="shared" si="155"/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>
        <f t="shared" si="156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t="s">
        <v>8321</v>
      </c>
      <c r="Q2496" t="s">
        <v>8325</v>
      </c>
      <c r="R2496" s="13">
        <f t="shared" si="157"/>
        <v>41022.645185185182</v>
      </c>
      <c r="S2496" s="13">
        <f t="shared" si="158"/>
        <v>41052.645185185182</v>
      </c>
      <c r="T2496">
        <f t="shared" si="155"/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>
        <f t="shared" si="156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t="s">
        <v>8321</v>
      </c>
      <c r="Q2497" t="s">
        <v>8325</v>
      </c>
      <c r="R2497" s="13">
        <f t="shared" si="157"/>
        <v>41036.946469907409</v>
      </c>
      <c r="S2497" s="13">
        <f t="shared" si="158"/>
        <v>41066.946469907409</v>
      </c>
      <c r="T2497">
        <f t="shared" si="155"/>
        <v>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>
        <f t="shared" ref="F2498:F2561" si="159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t="s">
        <v>8321</v>
      </c>
      <c r="Q2498" t="s">
        <v>8325</v>
      </c>
      <c r="R2498" s="13">
        <f t="shared" si="157"/>
        <v>41327.996435185189</v>
      </c>
      <c r="S2498" s="13">
        <f t="shared" si="158"/>
        <v>41362.954768518517</v>
      </c>
      <c r="T2498">
        <f t="shared" si="155"/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>
        <f t="shared" si="159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t="s">
        <v>8321</v>
      </c>
      <c r="Q2499" t="s">
        <v>8325</v>
      </c>
      <c r="R2499" s="13">
        <f t="shared" si="157"/>
        <v>40730.878912037035</v>
      </c>
      <c r="S2499" s="13">
        <f t="shared" ref="S2499:S2562" si="160">(((J2499/60)/60)/24)+DATE(1970, 1, 1)</f>
        <v>40760.878912037035</v>
      </c>
      <c r="T2499">
        <f t="shared" ref="T2499:T2562" si="161">YEAR(R2499)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>
        <f t="shared" si="159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t="s">
        <v>8321</v>
      </c>
      <c r="Q2500" t="s">
        <v>8325</v>
      </c>
      <c r="R2500" s="13">
        <f t="shared" ref="R2500:R2563" si="162">(((K2500/60)/60)/24)+DATE(1970, 1, 1)</f>
        <v>42017.967442129629</v>
      </c>
      <c r="S2500" s="13">
        <f t="shared" si="160"/>
        <v>42031.967442129629</v>
      </c>
      <c r="T2500">
        <f t="shared" si="161"/>
        <v>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>
        <f t="shared" si="159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t="s">
        <v>8321</v>
      </c>
      <c r="Q2501" t="s">
        <v>8325</v>
      </c>
      <c r="R2501" s="13">
        <f t="shared" si="162"/>
        <v>41226.648576388885</v>
      </c>
      <c r="S2501" s="13">
        <f t="shared" si="160"/>
        <v>41274.75</v>
      </c>
      <c r="T2501">
        <f t="shared" si="161"/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>
        <f t="shared" si="159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t="s">
        <v>8321</v>
      </c>
      <c r="Q2502" t="s">
        <v>8325</v>
      </c>
      <c r="R2502" s="13">
        <f t="shared" si="162"/>
        <v>41053.772858796299</v>
      </c>
      <c r="S2502" s="13">
        <f t="shared" si="160"/>
        <v>41083.772858796299</v>
      </c>
      <c r="T2502">
        <f t="shared" si="161"/>
        <v>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>
        <f t="shared" si="159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t="s">
        <v>8332</v>
      </c>
      <c r="Q2503" t="s">
        <v>8349</v>
      </c>
      <c r="R2503" s="13">
        <f t="shared" si="162"/>
        <v>42244.776666666665</v>
      </c>
      <c r="S2503" s="13">
        <f t="shared" si="160"/>
        <v>42274.776666666665</v>
      </c>
      <c r="T2503">
        <f t="shared" si="161"/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>
        <f t="shared" si="159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t="s">
        <v>8332</v>
      </c>
      <c r="Q2504" t="s">
        <v>8349</v>
      </c>
      <c r="R2504" s="13">
        <f t="shared" si="162"/>
        <v>41858.825439814813</v>
      </c>
      <c r="S2504" s="13">
        <f t="shared" si="160"/>
        <v>41903.825439814813</v>
      </c>
      <c r="T2504">
        <f t="shared" si="161"/>
        <v>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>
        <f t="shared" si="159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t="s">
        <v>8332</v>
      </c>
      <c r="Q2505" t="s">
        <v>8349</v>
      </c>
      <c r="R2505" s="13">
        <f t="shared" si="162"/>
        <v>42498.899398148147</v>
      </c>
      <c r="S2505" s="13">
        <f t="shared" si="160"/>
        <v>42528.879166666666</v>
      </c>
      <c r="T2505">
        <f t="shared" si="161"/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>
        <f t="shared" si="159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t="s">
        <v>8332</v>
      </c>
      <c r="Q2506" t="s">
        <v>8349</v>
      </c>
      <c r="R2506" s="13">
        <f t="shared" si="162"/>
        <v>41928.015439814815</v>
      </c>
      <c r="S2506" s="13">
        <f t="shared" si="160"/>
        <v>41958.057106481487</v>
      </c>
      <c r="T2506">
        <f t="shared" si="161"/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>
        <f t="shared" si="159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t="s">
        <v>8332</v>
      </c>
      <c r="Q2507" t="s">
        <v>8349</v>
      </c>
      <c r="R2507" s="13">
        <f t="shared" si="162"/>
        <v>42047.05574074074</v>
      </c>
      <c r="S2507" s="13">
        <f t="shared" si="160"/>
        <v>42077.014074074075</v>
      </c>
      <c r="T2507">
        <f t="shared" si="161"/>
        <v>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>
        <f t="shared" si="159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t="s">
        <v>8332</v>
      </c>
      <c r="Q2508" t="s">
        <v>8349</v>
      </c>
      <c r="R2508" s="13">
        <f t="shared" si="162"/>
        <v>42258.297094907408</v>
      </c>
      <c r="S2508" s="13">
        <f t="shared" si="160"/>
        <v>42280.875</v>
      </c>
      <c r="T2508">
        <f t="shared" si="161"/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>
        <f t="shared" si="159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t="s">
        <v>8332</v>
      </c>
      <c r="Q2509" t="s">
        <v>8349</v>
      </c>
      <c r="R2509" s="13">
        <f t="shared" si="162"/>
        <v>42105.072962962964</v>
      </c>
      <c r="S2509" s="13">
        <f t="shared" si="160"/>
        <v>42135.072962962964</v>
      </c>
      <c r="T2509">
        <f t="shared" si="161"/>
        <v>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>
        <f t="shared" si="159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t="s">
        <v>8332</v>
      </c>
      <c r="Q2510" t="s">
        <v>8349</v>
      </c>
      <c r="R2510" s="13">
        <f t="shared" si="162"/>
        <v>41835.951782407406</v>
      </c>
      <c r="S2510" s="13">
        <f t="shared" si="160"/>
        <v>41865.951782407406</v>
      </c>
      <c r="T2510">
        <f t="shared" si="161"/>
        <v>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>
        <f t="shared" si="159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t="s">
        <v>8332</v>
      </c>
      <c r="Q2511" t="s">
        <v>8349</v>
      </c>
      <c r="R2511" s="13">
        <f t="shared" si="162"/>
        <v>42058.809594907405</v>
      </c>
      <c r="S2511" s="13">
        <f t="shared" si="160"/>
        <v>42114.767928240741</v>
      </c>
      <c r="T2511">
        <f t="shared" si="161"/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>
        <f t="shared" si="159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t="s">
        <v>8332</v>
      </c>
      <c r="Q2512" t="s">
        <v>8349</v>
      </c>
      <c r="R2512" s="13">
        <f t="shared" si="162"/>
        <v>42078.997361111105</v>
      </c>
      <c r="S2512" s="13">
        <f t="shared" si="160"/>
        <v>42138.997361111105</v>
      </c>
      <c r="T2512">
        <f t="shared" si="161"/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>
        <f t="shared" si="159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t="s">
        <v>8332</v>
      </c>
      <c r="Q2513" t="s">
        <v>8349</v>
      </c>
      <c r="R2513" s="13">
        <f t="shared" si="162"/>
        <v>42371.446909722217</v>
      </c>
      <c r="S2513" s="13">
        <f t="shared" si="160"/>
        <v>42401.446909722217</v>
      </c>
      <c r="T2513">
        <f t="shared" si="161"/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>
        <f t="shared" si="159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t="s">
        <v>8332</v>
      </c>
      <c r="Q2514" t="s">
        <v>8349</v>
      </c>
      <c r="R2514" s="13">
        <f t="shared" si="162"/>
        <v>41971.876863425925</v>
      </c>
      <c r="S2514" s="13">
        <f t="shared" si="160"/>
        <v>41986.876863425925</v>
      </c>
      <c r="T2514">
        <f t="shared" si="161"/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>
        <f t="shared" si="159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t="s">
        <v>8332</v>
      </c>
      <c r="Q2515" t="s">
        <v>8349</v>
      </c>
      <c r="R2515" s="13">
        <f t="shared" si="162"/>
        <v>42732.00681712963</v>
      </c>
      <c r="S2515" s="13">
        <f t="shared" si="160"/>
        <v>42792.00681712963</v>
      </c>
      <c r="T2515">
        <f t="shared" si="161"/>
        <v>2016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>
        <f t="shared" si="159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t="s">
        <v>8332</v>
      </c>
      <c r="Q2516" t="s">
        <v>8349</v>
      </c>
      <c r="R2516" s="13">
        <f t="shared" si="162"/>
        <v>41854.389780092592</v>
      </c>
      <c r="S2516" s="13">
        <f t="shared" si="160"/>
        <v>41871.389780092592</v>
      </c>
      <c r="T2516">
        <f t="shared" si="161"/>
        <v>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>
        <f t="shared" si="159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t="s">
        <v>8332</v>
      </c>
      <c r="Q2517" t="s">
        <v>8349</v>
      </c>
      <c r="R2517" s="13">
        <f t="shared" si="162"/>
        <v>42027.839733796296</v>
      </c>
      <c r="S2517" s="13">
        <f t="shared" si="160"/>
        <v>42057.839733796296</v>
      </c>
      <c r="T2517">
        <f t="shared" si="161"/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>
        <f t="shared" si="159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t="s">
        <v>8332</v>
      </c>
      <c r="Q2518" t="s">
        <v>8349</v>
      </c>
      <c r="R2518" s="13">
        <f t="shared" si="162"/>
        <v>41942.653379629628</v>
      </c>
      <c r="S2518" s="13">
        <f t="shared" si="160"/>
        <v>41972.6950462963</v>
      </c>
      <c r="T2518">
        <f t="shared" si="161"/>
        <v>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>
        <f t="shared" si="159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t="s">
        <v>8332</v>
      </c>
      <c r="Q2519" t="s">
        <v>8349</v>
      </c>
      <c r="R2519" s="13">
        <f t="shared" si="162"/>
        <v>42052.802430555559</v>
      </c>
      <c r="S2519" s="13">
        <f t="shared" si="160"/>
        <v>42082.760763888888</v>
      </c>
      <c r="T2519">
        <f t="shared" si="161"/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>
        <f t="shared" si="159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t="s">
        <v>8332</v>
      </c>
      <c r="Q2520" t="s">
        <v>8349</v>
      </c>
      <c r="R2520" s="13">
        <f t="shared" si="162"/>
        <v>41926.680879629632</v>
      </c>
      <c r="S2520" s="13">
        <f t="shared" si="160"/>
        <v>41956.722546296296</v>
      </c>
      <c r="T2520">
        <f t="shared" si="161"/>
        <v>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>
        <f t="shared" si="159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t="s">
        <v>8332</v>
      </c>
      <c r="Q2521" t="s">
        <v>8349</v>
      </c>
      <c r="R2521" s="13">
        <f t="shared" si="162"/>
        <v>41809.155138888891</v>
      </c>
      <c r="S2521" s="13">
        <f t="shared" si="160"/>
        <v>41839.155138888891</v>
      </c>
      <c r="T2521">
        <f t="shared" si="161"/>
        <v>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>
        <f t="shared" si="159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t="s">
        <v>8332</v>
      </c>
      <c r="Q2522" t="s">
        <v>8349</v>
      </c>
      <c r="R2522" s="13">
        <f t="shared" si="162"/>
        <v>42612.600520833337</v>
      </c>
      <c r="S2522" s="13">
        <f t="shared" si="160"/>
        <v>42658.806249999994</v>
      </c>
      <c r="T2522">
        <f t="shared" si="161"/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>
        <f t="shared" si="159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t="s">
        <v>8321</v>
      </c>
      <c r="Q2523" t="s">
        <v>8350</v>
      </c>
      <c r="R2523" s="13">
        <f t="shared" si="162"/>
        <v>42269.967835648145</v>
      </c>
      <c r="S2523" s="13">
        <f t="shared" si="160"/>
        <v>42290.967835648145</v>
      </c>
      <c r="T2523">
        <f t="shared" si="161"/>
        <v>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>
        <f t="shared" si="159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t="s">
        <v>8321</v>
      </c>
      <c r="Q2524" t="s">
        <v>8350</v>
      </c>
      <c r="R2524" s="13">
        <f t="shared" si="162"/>
        <v>42460.573611111111</v>
      </c>
      <c r="S2524" s="13">
        <f t="shared" si="160"/>
        <v>42482.619444444441</v>
      </c>
      <c r="T2524">
        <f t="shared" si="161"/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>
        <f t="shared" si="159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t="s">
        <v>8321</v>
      </c>
      <c r="Q2525" t="s">
        <v>8350</v>
      </c>
      <c r="R2525" s="13">
        <f t="shared" si="162"/>
        <v>41930.975601851853</v>
      </c>
      <c r="S2525" s="13">
        <f t="shared" si="160"/>
        <v>41961.017268518524</v>
      </c>
      <c r="T2525">
        <f t="shared" si="161"/>
        <v>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>
        <f t="shared" si="159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t="s">
        <v>8321</v>
      </c>
      <c r="Q2526" t="s">
        <v>8350</v>
      </c>
      <c r="R2526" s="13">
        <f t="shared" si="162"/>
        <v>41961.807372685187</v>
      </c>
      <c r="S2526" s="13">
        <f t="shared" si="160"/>
        <v>41994.1875</v>
      </c>
      <c r="T2526">
        <f t="shared" si="161"/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>
        <f t="shared" si="159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t="s">
        <v>8321</v>
      </c>
      <c r="Q2527" t="s">
        <v>8350</v>
      </c>
      <c r="R2527" s="13">
        <f t="shared" si="162"/>
        <v>41058.844571759262</v>
      </c>
      <c r="S2527" s="13">
        <f t="shared" si="160"/>
        <v>41088.844571759262</v>
      </c>
      <c r="T2527">
        <f t="shared" si="161"/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>
        <f t="shared" si="159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t="s">
        <v>8321</v>
      </c>
      <c r="Q2528" t="s">
        <v>8350</v>
      </c>
      <c r="R2528" s="13">
        <f t="shared" si="162"/>
        <v>41953.091134259259</v>
      </c>
      <c r="S2528" s="13">
        <f t="shared" si="160"/>
        <v>41981.207638888889</v>
      </c>
      <c r="T2528">
        <f t="shared" si="161"/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>
        <f t="shared" si="159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t="s">
        <v>8321</v>
      </c>
      <c r="Q2529" t="s">
        <v>8350</v>
      </c>
      <c r="R2529" s="13">
        <f t="shared" si="162"/>
        <v>41546.75105324074</v>
      </c>
      <c r="S2529" s="13">
        <f t="shared" si="160"/>
        <v>41565.165972222225</v>
      </c>
      <c r="T2529">
        <f t="shared" si="161"/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>
        <f t="shared" si="159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t="s">
        <v>8321</v>
      </c>
      <c r="Q2530" t="s">
        <v>8350</v>
      </c>
      <c r="R2530" s="13">
        <f t="shared" si="162"/>
        <v>42217.834525462968</v>
      </c>
      <c r="S2530" s="13">
        <f t="shared" si="160"/>
        <v>42236.458333333328</v>
      </c>
      <c r="T2530">
        <f t="shared" si="161"/>
        <v>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>
        <f t="shared" si="159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t="s">
        <v>8321</v>
      </c>
      <c r="Q2531" t="s">
        <v>8350</v>
      </c>
      <c r="R2531" s="13">
        <f t="shared" si="162"/>
        <v>40948.080729166664</v>
      </c>
      <c r="S2531" s="13">
        <f t="shared" si="160"/>
        <v>40993.0390625</v>
      </c>
      <c r="T2531">
        <f t="shared" si="161"/>
        <v>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>
        <f t="shared" si="159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t="s">
        <v>8321</v>
      </c>
      <c r="Q2532" t="s">
        <v>8350</v>
      </c>
      <c r="R2532" s="13">
        <f t="shared" si="162"/>
        <v>42081.864641203705</v>
      </c>
      <c r="S2532" s="13">
        <f t="shared" si="160"/>
        <v>42114.201388888891</v>
      </c>
      <c r="T2532">
        <f t="shared" si="161"/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>
        <f t="shared" si="159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t="s">
        <v>8321</v>
      </c>
      <c r="Q2533" t="s">
        <v>8350</v>
      </c>
      <c r="R2533" s="13">
        <f t="shared" si="162"/>
        <v>42208.680023148147</v>
      </c>
      <c r="S2533" s="13">
        <f t="shared" si="160"/>
        <v>42231.165972222225</v>
      </c>
      <c r="T2533">
        <f t="shared" si="161"/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>
        <f t="shared" si="159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t="s">
        <v>8321</v>
      </c>
      <c r="Q2534" t="s">
        <v>8350</v>
      </c>
      <c r="R2534" s="13">
        <f t="shared" si="162"/>
        <v>41107.849143518521</v>
      </c>
      <c r="S2534" s="13">
        <f t="shared" si="160"/>
        <v>41137.849143518521</v>
      </c>
      <c r="T2534">
        <f t="shared" si="161"/>
        <v>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>
        <f t="shared" si="159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t="s">
        <v>8321</v>
      </c>
      <c r="Q2535" t="s">
        <v>8350</v>
      </c>
      <c r="R2535" s="13">
        <f t="shared" si="162"/>
        <v>41304.751284722224</v>
      </c>
      <c r="S2535" s="13">
        <f t="shared" si="160"/>
        <v>41334.750787037039</v>
      </c>
      <c r="T2535">
        <f t="shared" si="161"/>
        <v>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>
        <f t="shared" si="159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t="s">
        <v>8321</v>
      </c>
      <c r="Q2536" t="s">
        <v>8350</v>
      </c>
      <c r="R2536" s="13">
        <f t="shared" si="162"/>
        <v>40127.700370370374</v>
      </c>
      <c r="S2536" s="13">
        <f t="shared" si="160"/>
        <v>40179.25</v>
      </c>
      <c r="T2536">
        <f t="shared" si="161"/>
        <v>2009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>
        <f t="shared" si="159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t="s">
        <v>8321</v>
      </c>
      <c r="Q2537" t="s">
        <v>8350</v>
      </c>
      <c r="R2537" s="13">
        <f t="shared" si="162"/>
        <v>41943.791030092594</v>
      </c>
      <c r="S2537" s="13">
        <f t="shared" si="160"/>
        <v>41974.832696759258</v>
      </c>
      <c r="T2537">
        <f t="shared" si="161"/>
        <v>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>
        <f t="shared" si="159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t="s">
        <v>8321</v>
      </c>
      <c r="Q2538" t="s">
        <v>8350</v>
      </c>
      <c r="R2538" s="13">
        <f t="shared" si="162"/>
        <v>41464.106087962966</v>
      </c>
      <c r="S2538" s="13">
        <f t="shared" si="160"/>
        <v>41485.106087962966</v>
      </c>
      <c r="T2538">
        <f t="shared" si="161"/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>
        <f t="shared" si="159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t="s">
        <v>8321</v>
      </c>
      <c r="Q2539" t="s">
        <v>8350</v>
      </c>
      <c r="R2539" s="13">
        <f t="shared" si="162"/>
        <v>40696.648784722223</v>
      </c>
      <c r="S2539" s="13">
        <f t="shared" si="160"/>
        <v>40756.648784722223</v>
      </c>
      <c r="T2539">
        <f t="shared" si="161"/>
        <v>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>
        <f t="shared" si="159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t="s">
        <v>8321</v>
      </c>
      <c r="Q2540" t="s">
        <v>8350</v>
      </c>
      <c r="R2540" s="13">
        <f t="shared" si="162"/>
        <v>41298.509965277779</v>
      </c>
      <c r="S2540" s="13">
        <f t="shared" si="160"/>
        <v>41329.207638888889</v>
      </c>
      <c r="T2540">
        <f t="shared" si="161"/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>
        <f t="shared" si="159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t="s">
        <v>8321</v>
      </c>
      <c r="Q2541" t="s">
        <v>8350</v>
      </c>
      <c r="R2541" s="13">
        <f t="shared" si="162"/>
        <v>41977.902222222227</v>
      </c>
      <c r="S2541" s="13">
        <f t="shared" si="160"/>
        <v>42037.902222222227</v>
      </c>
      <c r="T2541">
        <f t="shared" si="161"/>
        <v>2014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>
        <f t="shared" si="159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t="s">
        <v>8321</v>
      </c>
      <c r="Q2542" t="s">
        <v>8350</v>
      </c>
      <c r="R2542" s="13">
        <f t="shared" si="162"/>
        <v>40785.675011574072</v>
      </c>
      <c r="S2542" s="13">
        <f t="shared" si="160"/>
        <v>40845.675011574072</v>
      </c>
      <c r="T2542">
        <f t="shared" si="161"/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>
        <f t="shared" si="159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t="s">
        <v>8321</v>
      </c>
      <c r="Q2543" t="s">
        <v>8350</v>
      </c>
      <c r="R2543" s="13">
        <f t="shared" si="162"/>
        <v>41483.449282407404</v>
      </c>
      <c r="S2543" s="13">
        <f t="shared" si="160"/>
        <v>41543.449282407404</v>
      </c>
      <c r="T2543">
        <f t="shared" si="161"/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>
        <f t="shared" si="159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t="s">
        <v>8321</v>
      </c>
      <c r="Q2544" t="s">
        <v>8350</v>
      </c>
      <c r="R2544" s="13">
        <f t="shared" si="162"/>
        <v>41509.426585648151</v>
      </c>
      <c r="S2544" s="13">
        <f t="shared" si="160"/>
        <v>41548.165972222225</v>
      </c>
      <c r="T2544">
        <f t="shared" si="161"/>
        <v>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>
        <f t="shared" si="159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t="s">
        <v>8321</v>
      </c>
      <c r="Q2545" t="s">
        <v>8350</v>
      </c>
      <c r="R2545" s="13">
        <f t="shared" si="162"/>
        <v>40514.107615740737</v>
      </c>
      <c r="S2545" s="13">
        <f t="shared" si="160"/>
        <v>40545.125</v>
      </c>
      <c r="T2545">
        <f t="shared" si="161"/>
        <v>2010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>
        <f t="shared" si="159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t="s">
        <v>8321</v>
      </c>
      <c r="Q2546" t="s">
        <v>8350</v>
      </c>
      <c r="R2546" s="13">
        <f t="shared" si="162"/>
        <v>41068.520474537036</v>
      </c>
      <c r="S2546" s="13">
        <f t="shared" si="160"/>
        <v>41098.520474537036</v>
      </c>
      <c r="T2546">
        <f t="shared" si="161"/>
        <v>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>
        <f t="shared" si="159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t="s">
        <v>8321</v>
      </c>
      <c r="Q2547" t="s">
        <v>8350</v>
      </c>
      <c r="R2547" s="13">
        <f t="shared" si="162"/>
        <v>42027.13817129629</v>
      </c>
      <c r="S2547" s="13">
        <f t="shared" si="160"/>
        <v>42062.020833333328</v>
      </c>
      <c r="T2547">
        <f t="shared" si="161"/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>
        <f t="shared" si="159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t="s">
        <v>8321</v>
      </c>
      <c r="Q2548" t="s">
        <v>8350</v>
      </c>
      <c r="R2548" s="13">
        <f t="shared" si="162"/>
        <v>41524.858553240738</v>
      </c>
      <c r="S2548" s="13">
        <f t="shared" si="160"/>
        <v>41552.208333333336</v>
      </c>
      <c r="T2548">
        <f t="shared" si="161"/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>
        <f t="shared" si="159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t="s">
        <v>8321</v>
      </c>
      <c r="Q2549" t="s">
        <v>8350</v>
      </c>
      <c r="R2549" s="13">
        <f t="shared" si="162"/>
        <v>40973.773182870369</v>
      </c>
      <c r="S2549" s="13">
        <f t="shared" si="160"/>
        <v>41003.731516203705</v>
      </c>
      <c r="T2549">
        <f t="shared" si="161"/>
        <v>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>
        <f t="shared" si="159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t="s">
        <v>8321</v>
      </c>
      <c r="Q2550" t="s">
        <v>8350</v>
      </c>
      <c r="R2550" s="13">
        <f t="shared" si="162"/>
        <v>42618.625428240746</v>
      </c>
      <c r="S2550" s="13">
        <f t="shared" si="160"/>
        <v>42643.185416666667</v>
      </c>
      <c r="T2550">
        <f t="shared" si="161"/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>
        <f t="shared" si="159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t="s">
        <v>8321</v>
      </c>
      <c r="Q2551" t="s">
        <v>8350</v>
      </c>
      <c r="R2551" s="13">
        <f t="shared" si="162"/>
        <v>41390.757754629631</v>
      </c>
      <c r="S2551" s="13">
        <f t="shared" si="160"/>
        <v>41425.708333333336</v>
      </c>
      <c r="T2551">
        <f t="shared" si="161"/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>
        <f t="shared" si="159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t="s">
        <v>8321</v>
      </c>
      <c r="Q2552" t="s">
        <v>8350</v>
      </c>
      <c r="R2552" s="13">
        <f t="shared" si="162"/>
        <v>42228.634328703702</v>
      </c>
      <c r="S2552" s="13">
        <f t="shared" si="160"/>
        <v>42285.165972222225</v>
      </c>
      <c r="T2552">
        <f t="shared" si="161"/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>
        <f t="shared" si="159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t="s">
        <v>8321</v>
      </c>
      <c r="Q2553" t="s">
        <v>8350</v>
      </c>
      <c r="R2553" s="13">
        <f t="shared" si="162"/>
        <v>40961.252141203702</v>
      </c>
      <c r="S2553" s="13">
        <f t="shared" si="160"/>
        <v>40989.866666666669</v>
      </c>
      <c r="T2553">
        <f t="shared" si="161"/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>
        <f t="shared" si="159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t="s">
        <v>8321</v>
      </c>
      <c r="Q2554" t="s">
        <v>8350</v>
      </c>
      <c r="R2554" s="13">
        <f t="shared" si="162"/>
        <v>42769.809965277775</v>
      </c>
      <c r="S2554" s="13">
        <f t="shared" si="160"/>
        <v>42799.809965277775</v>
      </c>
      <c r="T2554">
        <f t="shared" si="161"/>
        <v>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>
        <f t="shared" si="159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t="s">
        <v>8321</v>
      </c>
      <c r="Q2555" t="s">
        <v>8350</v>
      </c>
      <c r="R2555" s="13">
        <f t="shared" si="162"/>
        <v>41113.199155092596</v>
      </c>
      <c r="S2555" s="13">
        <f t="shared" si="160"/>
        <v>41173.199155092596</v>
      </c>
      <c r="T2555">
        <f t="shared" si="161"/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>
        <f t="shared" si="159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t="s">
        <v>8321</v>
      </c>
      <c r="Q2556" t="s">
        <v>8350</v>
      </c>
      <c r="R2556" s="13">
        <f t="shared" si="162"/>
        <v>42125.078275462962</v>
      </c>
      <c r="S2556" s="13">
        <f t="shared" si="160"/>
        <v>42156.165972222225</v>
      </c>
      <c r="T2556">
        <f t="shared" si="161"/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>
        <f t="shared" si="159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t="s">
        <v>8321</v>
      </c>
      <c r="Q2557" t="s">
        <v>8350</v>
      </c>
      <c r="R2557" s="13">
        <f t="shared" si="162"/>
        <v>41026.655011574076</v>
      </c>
      <c r="S2557" s="13">
        <f t="shared" si="160"/>
        <v>41057.655011574076</v>
      </c>
      <c r="T2557">
        <f t="shared" si="161"/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>
        <f t="shared" si="159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t="s">
        <v>8321</v>
      </c>
      <c r="Q2558" t="s">
        <v>8350</v>
      </c>
      <c r="R2558" s="13">
        <f t="shared" si="162"/>
        <v>41222.991400462961</v>
      </c>
      <c r="S2558" s="13">
        <f t="shared" si="160"/>
        <v>41267.991400462961</v>
      </c>
      <c r="T2558">
        <f t="shared" si="161"/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>
        <f t="shared" si="159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t="s">
        <v>8321</v>
      </c>
      <c r="Q2559" t="s">
        <v>8350</v>
      </c>
      <c r="R2559" s="13">
        <f t="shared" si="162"/>
        <v>41744.745208333334</v>
      </c>
      <c r="S2559" s="13">
        <f t="shared" si="160"/>
        <v>41774.745208333334</v>
      </c>
      <c r="T2559">
        <f t="shared" si="161"/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>
        <f t="shared" si="159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t="s">
        <v>8321</v>
      </c>
      <c r="Q2560" t="s">
        <v>8350</v>
      </c>
      <c r="R2560" s="13">
        <f t="shared" si="162"/>
        <v>42093.860023148154</v>
      </c>
      <c r="S2560" s="13">
        <f t="shared" si="160"/>
        <v>42125.582638888889</v>
      </c>
      <c r="T2560">
        <f t="shared" si="161"/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>
        <f t="shared" si="159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t="s">
        <v>8321</v>
      </c>
      <c r="Q2561" t="s">
        <v>8350</v>
      </c>
      <c r="R2561" s="13">
        <f t="shared" si="162"/>
        <v>40829.873657407406</v>
      </c>
      <c r="S2561" s="13">
        <f t="shared" si="160"/>
        <v>40862.817361111112</v>
      </c>
      <c r="T2561">
        <f t="shared" si="161"/>
        <v>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>
        <f t="shared" ref="F2562:F2625" si="163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t="s">
        <v>8321</v>
      </c>
      <c r="Q2562" t="s">
        <v>8350</v>
      </c>
      <c r="R2562" s="13">
        <f t="shared" si="162"/>
        <v>42039.951087962967</v>
      </c>
      <c r="S2562" s="13">
        <f t="shared" si="160"/>
        <v>42069.951087962967</v>
      </c>
      <c r="T2562">
        <f t="shared" si="161"/>
        <v>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>
        <f t="shared" si="163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t="s">
        <v>8332</v>
      </c>
      <c r="Q2563" t="s">
        <v>8333</v>
      </c>
      <c r="R2563" s="13">
        <f t="shared" si="162"/>
        <v>42260.528807870374</v>
      </c>
      <c r="S2563" s="13">
        <f t="shared" ref="S2563:S2626" si="164">(((J2563/60)/60)/24)+DATE(1970, 1, 1)</f>
        <v>42290.528807870374</v>
      </c>
      <c r="T2563">
        <f t="shared" ref="T2563:T2626" si="165">YEAR(R2563)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>
        <f t="shared" si="163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t="s">
        <v>8332</v>
      </c>
      <c r="Q2564" t="s">
        <v>8333</v>
      </c>
      <c r="R2564" s="13">
        <f t="shared" ref="R2564:R2627" si="166">(((K2564/60)/60)/24)+DATE(1970, 1, 1)</f>
        <v>42594.524756944447</v>
      </c>
      <c r="S2564" s="13">
        <f t="shared" si="164"/>
        <v>42654.524756944447</v>
      </c>
      <c r="T2564">
        <f t="shared" si="165"/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>
        <f t="shared" si="163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t="s">
        <v>8332</v>
      </c>
      <c r="Q2565" t="s">
        <v>8333</v>
      </c>
      <c r="R2565" s="13">
        <f t="shared" si="166"/>
        <v>42155.139479166668</v>
      </c>
      <c r="S2565" s="13">
        <f t="shared" si="164"/>
        <v>42215.139479166668</v>
      </c>
      <c r="T2565">
        <f t="shared" si="165"/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>
        <f t="shared" si="163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t="s">
        <v>8332</v>
      </c>
      <c r="Q2566" t="s">
        <v>8333</v>
      </c>
      <c r="R2566" s="13">
        <f t="shared" si="166"/>
        <v>41822.040497685186</v>
      </c>
      <c r="S2566" s="13">
        <f t="shared" si="164"/>
        <v>41852.040497685186</v>
      </c>
      <c r="T2566">
        <f t="shared" si="165"/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>
        <f t="shared" si="163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t="s">
        <v>8332</v>
      </c>
      <c r="Q2567" t="s">
        <v>8333</v>
      </c>
      <c r="R2567" s="13">
        <f t="shared" si="166"/>
        <v>42440.650335648148</v>
      </c>
      <c r="S2567" s="13">
        <f t="shared" si="164"/>
        <v>42499.868055555555</v>
      </c>
      <c r="T2567">
        <f t="shared" si="165"/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>
        <f t="shared" si="163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t="s">
        <v>8332</v>
      </c>
      <c r="Q2568" t="s">
        <v>8333</v>
      </c>
      <c r="R2568" s="13">
        <f t="shared" si="166"/>
        <v>41842.980879629627</v>
      </c>
      <c r="S2568" s="13">
        <f t="shared" si="164"/>
        <v>41872.980879629627</v>
      </c>
      <c r="T2568">
        <f t="shared" si="165"/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>
        <f t="shared" si="163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t="s">
        <v>8332</v>
      </c>
      <c r="Q2569" t="s">
        <v>8333</v>
      </c>
      <c r="R2569" s="13">
        <f t="shared" si="166"/>
        <v>42087.878912037035</v>
      </c>
      <c r="S2569" s="13">
        <f t="shared" si="164"/>
        <v>42117.878912037035</v>
      </c>
      <c r="T2569">
        <f t="shared" si="165"/>
        <v>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>
        <f t="shared" si="163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t="s">
        <v>8332</v>
      </c>
      <c r="Q2570" t="s">
        <v>8333</v>
      </c>
      <c r="R2570" s="13">
        <f t="shared" si="166"/>
        <v>42584.666597222225</v>
      </c>
      <c r="S2570" s="13">
        <f t="shared" si="164"/>
        <v>42614.666597222225</v>
      </c>
      <c r="T2570">
        <f t="shared" si="165"/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>
        <f t="shared" si="163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t="s">
        <v>8332</v>
      </c>
      <c r="Q2571" t="s">
        <v>8333</v>
      </c>
      <c r="R2571" s="13">
        <f t="shared" si="166"/>
        <v>42234.105462962965</v>
      </c>
      <c r="S2571" s="13">
        <f t="shared" si="164"/>
        <v>42264.105462962965</v>
      </c>
      <c r="T2571">
        <f t="shared" si="165"/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>
        <f t="shared" si="163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t="s">
        <v>8332</v>
      </c>
      <c r="Q2572" t="s">
        <v>8333</v>
      </c>
      <c r="R2572" s="13">
        <f t="shared" si="166"/>
        <v>42744.903182870374</v>
      </c>
      <c r="S2572" s="13">
        <f t="shared" si="164"/>
        <v>42774.903182870374</v>
      </c>
      <c r="T2572">
        <f t="shared" si="165"/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>
        <f t="shared" si="163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t="s">
        <v>8332</v>
      </c>
      <c r="Q2573" t="s">
        <v>8333</v>
      </c>
      <c r="R2573" s="13">
        <f t="shared" si="166"/>
        <v>42449.341678240744</v>
      </c>
      <c r="S2573" s="13">
        <f t="shared" si="164"/>
        <v>42509.341678240744</v>
      </c>
      <c r="T2573">
        <f t="shared" si="165"/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>
        <f t="shared" si="163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t="s">
        <v>8332</v>
      </c>
      <c r="Q2574" t="s">
        <v>8333</v>
      </c>
      <c r="R2574" s="13">
        <f t="shared" si="166"/>
        <v>42077.119409722218</v>
      </c>
      <c r="S2574" s="13">
        <f t="shared" si="164"/>
        <v>42107.119409722218</v>
      </c>
      <c r="T2574">
        <f t="shared" si="165"/>
        <v>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>
        <f t="shared" si="163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t="s">
        <v>8332</v>
      </c>
      <c r="Q2575" t="s">
        <v>8333</v>
      </c>
      <c r="R2575" s="13">
        <f t="shared" si="166"/>
        <v>41829.592002314814</v>
      </c>
      <c r="S2575" s="13">
        <f t="shared" si="164"/>
        <v>41874.592002314814</v>
      </c>
      <c r="T2575">
        <f t="shared" si="165"/>
        <v>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>
        <f t="shared" si="163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t="s">
        <v>8332</v>
      </c>
      <c r="Q2576" t="s">
        <v>8333</v>
      </c>
      <c r="R2576" s="13">
        <f t="shared" si="166"/>
        <v>42487.825752314813</v>
      </c>
      <c r="S2576" s="13">
        <f t="shared" si="164"/>
        <v>42508.825752314813</v>
      </c>
      <c r="T2576">
        <f t="shared" si="165"/>
        <v>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>
        <f t="shared" si="163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t="s">
        <v>8332</v>
      </c>
      <c r="Q2577" t="s">
        <v>8333</v>
      </c>
      <c r="R2577" s="13">
        <f t="shared" si="166"/>
        <v>41986.108726851846</v>
      </c>
      <c r="S2577" s="13">
        <f t="shared" si="164"/>
        <v>42016.108726851846</v>
      </c>
      <c r="T2577">
        <f t="shared" si="165"/>
        <v>2014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>
        <f t="shared" si="163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t="s">
        <v>8332</v>
      </c>
      <c r="Q2578" t="s">
        <v>8333</v>
      </c>
      <c r="R2578" s="13">
        <f t="shared" si="166"/>
        <v>42060.00980324074</v>
      </c>
      <c r="S2578" s="13">
        <f t="shared" si="164"/>
        <v>42104.968136574069</v>
      </c>
      <c r="T2578">
        <f t="shared" si="165"/>
        <v>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>
        <f t="shared" si="163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t="s">
        <v>8332</v>
      </c>
      <c r="Q2579" t="s">
        <v>8333</v>
      </c>
      <c r="R2579" s="13">
        <f t="shared" si="166"/>
        <v>41830.820567129631</v>
      </c>
      <c r="S2579" s="13">
        <f t="shared" si="164"/>
        <v>41855.820567129631</v>
      </c>
      <c r="T2579">
        <f t="shared" si="165"/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>
        <f t="shared" si="163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t="s">
        <v>8332</v>
      </c>
      <c r="Q2580" t="s">
        <v>8333</v>
      </c>
      <c r="R2580" s="13">
        <f t="shared" si="166"/>
        <v>42238.022905092599</v>
      </c>
      <c r="S2580" s="13">
        <f t="shared" si="164"/>
        <v>42286.708333333328</v>
      </c>
      <c r="T2580">
        <f t="shared" si="165"/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>
        <f t="shared" si="163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t="s">
        <v>8332</v>
      </c>
      <c r="Q2581" t="s">
        <v>8333</v>
      </c>
      <c r="R2581" s="13">
        <f t="shared" si="166"/>
        <v>41837.829895833333</v>
      </c>
      <c r="S2581" s="13">
        <f t="shared" si="164"/>
        <v>41897.829895833333</v>
      </c>
      <c r="T2581">
        <f t="shared" si="165"/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>
        <f t="shared" si="163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t="s">
        <v>8332</v>
      </c>
      <c r="Q2582" t="s">
        <v>8333</v>
      </c>
      <c r="R2582" s="13">
        <f t="shared" si="166"/>
        <v>42110.326423611114</v>
      </c>
      <c r="S2582" s="13">
        <f t="shared" si="164"/>
        <v>42140.125</v>
      </c>
      <c r="T2582">
        <f t="shared" si="165"/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>
        <f t="shared" si="163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t="s">
        <v>8332</v>
      </c>
      <c r="Q2583" t="s">
        <v>8333</v>
      </c>
      <c r="R2583" s="13">
        <f t="shared" si="166"/>
        <v>42294.628449074073</v>
      </c>
      <c r="S2583" s="13">
        <f t="shared" si="164"/>
        <v>42324.670115740737</v>
      </c>
      <c r="T2583">
        <f t="shared" si="165"/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>
        <f t="shared" si="163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t="s">
        <v>8332</v>
      </c>
      <c r="Q2584" t="s">
        <v>8333</v>
      </c>
      <c r="R2584" s="13">
        <f t="shared" si="166"/>
        <v>42642.988819444443</v>
      </c>
      <c r="S2584" s="13">
        <f t="shared" si="164"/>
        <v>42672.988819444443</v>
      </c>
      <c r="T2584">
        <f t="shared" si="165"/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>
        <f t="shared" si="163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t="s">
        <v>8332</v>
      </c>
      <c r="Q2585" t="s">
        <v>8333</v>
      </c>
      <c r="R2585" s="13">
        <f t="shared" si="166"/>
        <v>42019.76944444445</v>
      </c>
      <c r="S2585" s="13">
        <f t="shared" si="164"/>
        <v>42079.727777777778</v>
      </c>
      <c r="T2585">
        <f t="shared" si="165"/>
        <v>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>
        <f t="shared" si="163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t="s">
        <v>8332</v>
      </c>
      <c r="Q2586" t="s">
        <v>8333</v>
      </c>
      <c r="R2586" s="13">
        <f t="shared" si="166"/>
        <v>42140.173252314817</v>
      </c>
      <c r="S2586" s="13">
        <f t="shared" si="164"/>
        <v>42170.173252314817</v>
      </c>
      <c r="T2586">
        <f t="shared" si="165"/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>
        <f t="shared" si="163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t="s">
        <v>8332</v>
      </c>
      <c r="Q2587" t="s">
        <v>8333</v>
      </c>
      <c r="R2587" s="13">
        <f t="shared" si="166"/>
        <v>41795.963333333333</v>
      </c>
      <c r="S2587" s="13">
        <f t="shared" si="164"/>
        <v>41825.963333333333</v>
      </c>
      <c r="T2587">
        <f t="shared" si="165"/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>
        <f t="shared" si="163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t="s">
        <v>8332</v>
      </c>
      <c r="Q2588" t="s">
        <v>8333</v>
      </c>
      <c r="R2588" s="13">
        <f t="shared" si="166"/>
        <v>42333.330277777779</v>
      </c>
      <c r="S2588" s="13">
        <f t="shared" si="164"/>
        <v>42363.330277777779</v>
      </c>
      <c r="T2588">
        <f t="shared" si="165"/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>
        <f t="shared" si="163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t="s">
        <v>8332</v>
      </c>
      <c r="Q2589" t="s">
        <v>8333</v>
      </c>
      <c r="R2589" s="13">
        <f t="shared" si="166"/>
        <v>42338.675381944442</v>
      </c>
      <c r="S2589" s="13">
        <f t="shared" si="164"/>
        <v>42368.675381944442</v>
      </c>
      <c r="T2589">
        <f t="shared" si="165"/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>
        <f t="shared" si="163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t="s">
        <v>8332</v>
      </c>
      <c r="Q2590" t="s">
        <v>8333</v>
      </c>
      <c r="R2590" s="13">
        <f t="shared" si="166"/>
        <v>42042.676226851851</v>
      </c>
      <c r="S2590" s="13">
        <f t="shared" si="164"/>
        <v>42094.551388888889</v>
      </c>
      <c r="T2590">
        <f t="shared" si="165"/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>
        <f t="shared" si="163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t="s">
        <v>8332</v>
      </c>
      <c r="Q2591" t="s">
        <v>8333</v>
      </c>
      <c r="R2591" s="13">
        <f t="shared" si="166"/>
        <v>42422.536192129628</v>
      </c>
      <c r="S2591" s="13">
        <f t="shared" si="164"/>
        <v>42452.494525462964</v>
      </c>
      <c r="T2591">
        <f t="shared" si="165"/>
        <v>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>
        <f t="shared" si="163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t="s">
        <v>8332</v>
      </c>
      <c r="Q2592" t="s">
        <v>8333</v>
      </c>
      <c r="R2592" s="13">
        <f t="shared" si="166"/>
        <v>42388.589085648149</v>
      </c>
      <c r="S2592" s="13">
        <f t="shared" si="164"/>
        <v>42395.589085648149</v>
      </c>
      <c r="T2592">
        <f t="shared" si="165"/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>
        <f t="shared" si="163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t="s">
        <v>8332</v>
      </c>
      <c r="Q2593" t="s">
        <v>8333</v>
      </c>
      <c r="R2593" s="13">
        <f t="shared" si="166"/>
        <v>42382.906527777777</v>
      </c>
      <c r="S2593" s="13">
        <f t="shared" si="164"/>
        <v>42442.864861111113</v>
      </c>
      <c r="T2593">
        <f t="shared" si="165"/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>
        <f t="shared" si="163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t="s">
        <v>8332</v>
      </c>
      <c r="Q2594" t="s">
        <v>8333</v>
      </c>
      <c r="R2594" s="13">
        <f t="shared" si="166"/>
        <v>41887.801168981481</v>
      </c>
      <c r="S2594" s="13">
        <f t="shared" si="164"/>
        <v>41917.801168981481</v>
      </c>
      <c r="T2594">
        <f t="shared" si="165"/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>
        <f t="shared" si="163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t="s">
        <v>8332</v>
      </c>
      <c r="Q2595" t="s">
        <v>8333</v>
      </c>
      <c r="R2595" s="13">
        <f t="shared" si="166"/>
        <v>42089.84520833334</v>
      </c>
      <c r="S2595" s="13">
        <f t="shared" si="164"/>
        <v>42119.84520833334</v>
      </c>
      <c r="T2595">
        <f t="shared" si="165"/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>
        <f t="shared" si="163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t="s">
        <v>8332</v>
      </c>
      <c r="Q2596" t="s">
        <v>8333</v>
      </c>
      <c r="R2596" s="13">
        <f t="shared" si="166"/>
        <v>41828.967916666668</v>
      </c>
      <c r="S2596" s="13">
        <f t="shared" si="164"/>
        <v>41858.967916666668</v>
      </c>
      <c r="T2596">
        <f t="shared" si="165"/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>
        <f t="shared" si="163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t="s">
        <v>8332</v>
      </c>
      <c r="Q2597" t="s">
        <v>8333</v>
      </c>
      <c r="R2597" s="13">
        <f t="shared" si="166"/>
        <v>42760.244212962964</v>
      </c>
      <c r="S2597" s="13">
        <f t="shared" si="164"/>
        <v>42790.244212962964</v>
      </c>
      <c r="T2597">
        <f t="shared" si="165"/>
        <v>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>
        <f t="shared" si="163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t="s">
        <v>8332</v>
      </c>
      <c r="Q2598" t="s">
        <v>8333</v>
      </c>
      <c r="R2598" s="13">
        <f t="shared" si="166"/>
        <v>41828.664456018516</v>
      </c>
      <c r="S2598" s="13">
        <f t="shared" si="164"/>
        <v>41858.664456018516</v>
      </c>
      <c r="T2598">
        <f t="shared" si="165"/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>
        <f t="shared" si="163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t="s">
        <v>8332</v>
      </c>
      <c r="Q2599" t="s">
        <v>8333</v>
      </c>
      <c r="R2599" s="13">
        <f t="shared" si="166"/>
        <v>42510.341631944444</v>
      </c>
      <c r="S2599" s="13">
        <f t="shared" si="164"/>
        <v>42540.341631944444</v>
      </c>
      <c r="T2599">
        <f t="shared" si="165"/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>
        <f t="shared" si="163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t="s">
        <v>8332</v>
      </c>
      <c r="Q2600" t="s">
        <v>8333</v>
      </c>
      <c r="R2600" s="13">
        <f t="shared" si="166"/>
        <v>42240.840289351851</v>
      </c>
      <c r="S2600" s="13">
        <f t="shared" si="164"/>
        <v>42270.840289351851</v>
      </c>
      <c r="T2600">
        <f t="shared" si="165"/>
        <v>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>
        <f t="shared" si="163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t="s">
        <v>8332</v>
      </c>
      <c r="Q2601" t="s">
        <v>8333</v>
      </c>
      <c r="R2601" s="13">
        <f t="shared" si="166"/>
        <v>41809.754016203704</v>
      </c>
      <c r="S2601" s="13">
        <f t="shared" si="164"/>
        <v>41854.754016203704</v>
      </c>
      <c r="T2601">
        <f t="shared" si="165"/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>
        <f t="shared" si="163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t="s">
        <v>8332</v>
      </c>
      <c r="Q2602" t="s">
        <v>8333</v>
      </c>
      <c r="R2602" s="13">
        <f t="shared" si="166"/>
        <v>42394.900462962964</v>
      </c>
      <c r="S2602" s="13">
        <f t="shared" si="164"/>
        <v>42454.858796296292</v>
      </c>
      <c r="T2602">
        <f t="shared" si="165"/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>
        <f t="shared" si="163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t="s">
        <v>8315</v>
      </c>
      <c r="Q2603" t="s">
        <v>8351</v>
      </c>
      <c r="R2603" s="13">
        <f t="shared" si="166"/>
        <v>41150.902187499996</v>
      </c>
      <c r="S2603" s="13">
        <f t="shared" si="164"/>
        <v>41165.165972222225</v>
      </c>
      <c r="T2603">
        <f t="shared" si="165"/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>
        <f t="shared" si="163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t="s">
        <v>8315</v>
      </c>
      <c r="Q2604" t="s">
        <v>8351</v>
      </c>
      <c r="R2604" s="13">
        <f t="shared" si="166"/>
        <v>41915.747314814813</v>
      </c>
      <c r="S2604" s="13">
        <f t="shared" si="164"/>
        <v>41955.888888888891</v>
      </c>
      <c r="T2604">
        <f t="shared" si="165"/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>
        <f t="shared" si="163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t="s">
        <v>8315</v>
      </c>
      <c r="Q2605" t="s">
        <v>8351</v>
      </c>
      <c r="R2605" s="13">
        <f t="shared" si="166"/>
        <v>41617.912662037037</v>
      </c>
      <c r="S2605" s="13">
        <f t="shared" si="164"/>
        <v>41631.912662037037</v>
      </c>
      <c r="T2605">
        <f t="shared" si="165"/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>
        <f t="shared" si="163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t="s">
        <v>8315</v>
      </c>
      <c r="Q2606" t="s">
        <v>8351</v>
      </c>
      <c r="R2606" s="13">
        <f t="shared" si="166"/>
        <v>40998.051192129627</v>
      </c>
      <c r="S2606" s="13">
        <f t="shared" si="164"/>
        <v>41028.051192129627</v>
      </c>
      <c r="T2606">
        <f t="shared" si="165"/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>
        <f t="shared" si="163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t="s">
        <v>8315</v>
      </c>
      <c r="Q2607" t="s">
        <v>8351</v>
      </c>
      <c r="R2607" s="13">
        <f t="shared" si="166"/>
        <v>42508.541550925926</v>
      </c>
      <c r="S2607" s="13">
        <f t="shared" si="164"/>
        <v>42538.541550925926</v>
      </c>
      <c r="T2607">
        <f t="shared" si="165"/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>
        <f t="shared" si="163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t="s">
        <v>8315</v>
      </c>
      <c r="Q2608" t="s">
        <v>8351</v>
      </c>
      <c r="R2608" s="13">
        <f t="shared" si="166"/>
        <v>41726.712754629632</v>
      </c>
      <c r="S2608" s="13">
        <f t="shared" si="164"/>
        <v>41758.712754629632</v>
      </c>
      <c r="T2608">
        <f t="shared" si="165"/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>
        <f t="shared" si="163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t="s">
        <v>8315</v>
      </c>
      <c r="Q2609" t="s">
        <v>8351</v>
      </c>
      <c r="R2609" s="13">
        <f t="shared" si="166"/>
        <v>42184.874675925923</v>
      </c>
      <c r="S2609" s="13">
        <f t="shared" si="164"/>
        <v>42228.083333333328</v>
      </c>
      <c r="T2609">
        <f t="shared" si="165"/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>
        <f t="shared" si="163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t="s">
        <v>8315</v>
      </c>
      <c r="Q2610" t="s">
        <v>8351</v>
      </c>
      <c r="R2610" s="13">
        <f t="shared" si="166"/>
        <v>42767.801712962959</v>
      </c>
      <c r="S2610" s="13">
        <f t="shared" si="164"/>
        <v>42809</v>
      </c>
      <c r="T2610">
        <f t="shared" si="165"/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>
        <f t="shared" si="163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t="s">
        <v>8315</v>
      </c>
      <c r="Q2611" t="s">
        <v>8351</v>
      </c>
      <c r="R2611" s="13">
        <f t="shared" si="166"/>
        <v>41075.237858796296</v>
      </c>
      <c r="S2611" s="13">
        <f t="shared" si="164"/>
        <v>41105.237858796296</v>
      </c>
      <c r="T2611">
        <f t="shared" si="165"/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>
        <f t="shared" si="163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t="s">
        <v>8315</v>
      </c>
      <c r="Q2612" t="s">
        <v>8351</v>
      </c>
      <c r="R2612" s="13">
        <f t="shared" si="166"/>
        <v>42564.881076388891</v>
      </c>
      <c r="S2612" s="13">
        <f t="shared" si="164"/>
        <v>42604.290972222225</v>
      </c>
      <c r="T2612">
        <f t="shared" si="165"/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>
        <f t="shared" si="163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t="s">
        <v>8315</v>
      </c>
      <c r="Q2613" t="s">
        <v>8351</v>
      </c>
      <c r="R2613" s="13">
        <f t="shared" si="166"/>
        <v>42704.335810185185</v>
      </c>
      <c r="S2613" s="13">
        <f t="shared" si="164"/>
        <v>42737.957638888889</v>
      </c>
      <c r="T2613">
        <f t="shared" si="165"/>
        <v>2016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>
        <f t="shared" si="163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t="s">
        <v>8315</v>
      </c>
      <c r="Q2614" t="s">
        <v>8351</v>
      </c>
      <c r="R2614" s="13">
        <f t="shared" si="166"/>
        <v>41982.143171296295</v>
      </c>
      <c r="S2614" s="13">
        <f t="shared" si="164"/>
        <v>42013.143171296295</v>
      </c>
      <c r="T2614">
        <f t="shared" si="165"/>
        <v>2014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>
        <f t="shared" si="163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t="s">
        <v>8315</v>
      </c>
      <c r="Q2615" t="s">
        <v>8351</v>
      </c>
      <c r="R2615" s="13">
        <f t="shared" si="166"/>
        <v>41143.81821759259</v>
      </c>
      <c r="S2615" s="13">
        <f t="shared" si="164"/>
        <v>41173.81821759259</v>
      </c>
      <c r="T2615">
        <f t="shared" si="165"/>
        <v>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>
        <f t="shared" si="163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t="s">
        <v>8315</v>
      </c>
      <c r="Q2616" t="s">
        <v>8351</v>
      </c>
      <c r="R2616" s="13">
        <f t="shared" si="166"/>
        <v>41730.708472222221</v>
      </c>
      <c r="S2616" s="13">
        <f t="shared" si="164"/>
        <v>41759.208333333336</v>
      </c>
      <c r="T2616">
        <f t="shared" si="165"/>
        <v>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>
        <f t="shared" si="163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t="s">
        <v>8315</v>
      </c>
      <c r="Q2617" t="s">
        <v>8351</v>
      </c>
      <c r="R2617" s="13">
        <f t="shared" si="166"/>
        <v>42453.49726851852</v>
      </c>
      <c r="S2617" s="13">
        <f t="shared" si="164"/>
        <v>42490.5</v>
      </c>
      <c r="T2617">
        <f t="shared" si="165"/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>
        <f t="shared" si="163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t="s">
        <v>8315</v>
      </c>
      <c r="Q2618" t="s">
        <v>8351</v>
      </c>
      <c r="R2618" s="13">
        <f t="shared" si="166"/>
        <v>42211.99454861111</v>
      </c>
      <c r="S2618" s="13">
        <f t="shared" si="164"/>
        <v>42241.99454861111</v>
      </c>
      <c r="T2618">
        <f t="shared" si="165"/>
        <v>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>
        <f t="shared" si="163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t="s">
        <v>8315</v>
      </c>
      <c r="Q2619" t="s">
        <v>8351</v>
      </c>
      <c r="R2619" s="13">
        <f t="shared" si="166"/>
        <v>41902.874432870369</v>
      </c>
      <c r="S2619" s="13">
        <f t="shared" si="164"/>
        <v>41932.874432870369</v>
      </c>
      <c r="T2619">
        <f t="shared" si="165"/>
        <v>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>
        <f t="shared" si="163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t="s">
        <v>8315</v>
      </c>
      <c r="Q2620" t="s">
        <v>8351</v>
      </c>
      <c r="R2620" s="13">
        <f t="shared" si="166"/>
        <v>42279.792372685188</v>
      </c>
      <c r="S2620" s="13">
        <f t="shared" si="164"/>
        <v>42339.834039351852</v>
      </c>
      <c r="T2620">
        <f t="shared" si="165"/>
        <v>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>
        <f t="shared" si="163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t="s">
        <v>8315</v>
      </c>
      <c r="Q2621" t="s">
        <v>8351</v>
      </c>
      <c r="R2621" s="13">
        <f t="shared" si="166"/>
        <v>42273.884305555555</v>
      </c>
      <c r="S2621" s="13">
        <f t="shared" si="164"/>
        <v>42300.458333333328</v>
      </c>
      <c r="T2621">
        <f t="shared" si="165"/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>
        <f t="shared" si="163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t="s">
        <v>8315</v>
      </c>
      <c r="Q2622" t="s">
        <v>8351</v>
      </c>
      <c r="R2622" s="13">
        <f t="shared" si="166"/>
        <v>42251.16715277778</v>
      </c>
      <c r="S2622" s="13">
        <f t="shared" si="164"/>
        <v>42288.041666666672</v>
      </c>
      <c r="T2622">
        <f t="shared" si="165"/>
        <v>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>
        <f t="shared" si="163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t="s">
        <v>8315</v>
      </c>
      <c r="Q2623" t="s">
        <v>8351</v>
      </c>
      <c r="R2623" s="13">
        <f t="shared" si="166"/>
        <v>42115.74754629629</v>
      </c>
      <c r="S2623" s="13">
        <f t="shared" si="164"/>
        <v>42145.74754629629</v>
      </c>
      <c r="T2623">
        <f t="shared" si="165"/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>
        <f t="shared" si="163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t="s">
        <v>8315</v>
      </c>
      <c r="Q2624" t="s">
        <v>8351</v>
      </c>
      <c r="R2624" s="13">
        <f t="shared" si="166"/>
        <v>42689.74324074074</v>
      </c>
      <c r="S2624" s="13">
        <f t="shared" si="164"/>
        <v>42734.74324074074</v>
      </c>
      <c r="T2624">
        <f t="shared" si="165"/>
        <v>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>
        <f t="shared" si="163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t="s">
        <v>8315</v>
      </c>
      <c r="Q2625" t="s">
        <v>8351</v>
      </c>
      <c r="R2625" s="13">
        <f t="shared" si="166"/>
        <v>42692.256550925929</v>
      </c>
      <c r="S2625" s="13">
        <f t="shared" si="164"/>
        <v>42706.256550925929</v>
      </c>
      <c r="T2625">
        <f t="shared" si="165"/>
        <v>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>
        <f t="shared" ref="F2626:F2689" si="167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t="s">
        <v>8315</v>
      </c>
      <c r="Q2626" t="s">
        <v>8351</v>
      </c>
      <c r="R2626" s="13">
        <f t="shared" si="166"/>
        <v>41144.42155092593</v>
      </c>
      <c r="S2626" s="13">
        <f t="shared" si="164"/>
        <v>41165.42155092593</v>
      </c>
      <c r="T2626">
        <f t="shared" si="165"/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>
        <f t="shared" si="167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t="s">
        <v>8315</v>
      </c>
      <c r="Q2627" t="s">
        <v>8351</v>
      </c>
      <c r="R2627" s="13">
        <f t="shared" si="166"/>
        <v>42658.810277777782</v>
      </c>
      <c r="S2627" s="13">
        <f t="shared" ref="S2627:S2690" si="168">(((J2627/60)/60)/24)+DATE(1970, 1, 1)</f>
        <v>42683.851944444439</v>
      </c>
      <c r="T2627">
        <f t="shared" ref="T2627:T2690" si="169">YEAR(R2627)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>
        <f t="shared" si="167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t="s">
        <v>8315</v>
      </c>
      <c r="Q2628" t="s">
        <v>8351</v>
      </c>
      <c r="R2628" s="13">
        <f t="shared" ref="R2628:R2691" si="170">(((K2628/60)/60)/24)+DATE(1970, 1, 1)</f>
        <v>42128.628113425926</v>
      </c>
      <c r="S2628" s="13">
        <f t="shared" si="168"/>
        <v>42158.628113425926</v>
      </c>
      <c r="T2628">
        <f t="shared" si="169"/>
        <v>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>
        <f t="shared" si="167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t="s">
        <v>8315</v>
      </c>
      <c r="Q2629" t="s">
        <v>8351</v>
      </c>
      <c r="R2629" s="13">
        <f t="shared" si="170"/>
        <v>42304.829409722224</v>
      </c>
      <c r="S2629" s="13">
        <f t="shared" si="168"/>
        <v>42334.871076388896</v>
      </c>
      <c r="T2629">
        <f t="shared" si="169"/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>
        <f t="shared" si="167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t="s">
        <v>8315</v>
      </c>
      <c r="Q2630" t="s">
        <v>8351</v>
      </c>
      <c r="R2630" s="13">
        <f t="shared" si="170"/>
        <v>41953.966053240743</v>
      </c>
      <c r="S2630" s="13">
        <f t="shared" si="168"/>
        <v>41973.966053240743</v>
      </c>
      <c r="T2630">
        <f t="shared" si="169"/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>
        <f t="shared" si="167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t="s">
        <v>8315</v>
      </c>
      <c r="Q2631" t="s">
        <v>8351</v>
      </c>
      <c r="R2631" s="13">
        <f t="shared" si="170"/>
        <v>42108.538449074069</v>
      </c>
      <c r="S2631" s="13">
        <f t="shared" si="168"/>
        <v>42138.538449074069</v>
      </c>
      <c r="T2631">
        <f t="shared" si="169"/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>
        <f t="shared" si="167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t="s">
        <v>8315</v>
      </c>
      <c r="Q2632" t="s">
        <v>8351</v>
      </c>
      <c r="R2632" s="13">
        <f t="shared" si="170"/>
        <v>42524.105462962965</v>
      </c>
      <c r="S2632" s="13">
        <f t="shared" si="168"/>
        <v>42551.416666666672</v>
      </c>
      <c r="T2632">
        <f t="shared" si="169"/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>
        <f t="shared" si="167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t="s">
        <v>8315</v>
      </c>
      <c r="Q2633" t="s">
        <v>8351</v>
      </c>
      <c r="R2633" s="13">
        <f t="shared" si="170"/>
        <v>42218.169293981482</v>
      </c>
      <c r="S2633" s="13">
        <f t="shared" si="168"/>
        <v>42246.169293981482</v>
      </c>
      <c r="T2633">
        <f t="shared" si="169"/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>
        <f t="shared" si="167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t="s">
        <v>8315</v>
      </c>
      <c r="Q2634" t="s">
        <v>8351</v>
      </c>
      <c r="R2634" s="13">
        <f t="shared" si="170"/>
        <v>42494.061793981484</v>
      </c>
      <c r="S2634" s="13">
        <f t="shared" si="168"/>
        <v>42519.061793981484</v>
      </c>
      <c r="T2634">
        <f t="shared" si="169"/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>
        <f t="shared" si="167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t="s">
        <v>8315</v>
      </c>
      <c r="Q2635" t="s">
        <v>8351</v>
      </c>
      <c r="R2635" s="13">
        <f t="shared" si="170"/>
        <v>41667.823287037041</v>
      </c>
      <c r="S2635" s="13">
        <f t="shared" si="168"/>
        <v>41697.958333333336</v>
      </c>
      <c r="T2635">
        <f t="shared" si="169"/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>
        <f t="shared" si="167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t="s">
        <v>8315</v>
      </c>
      <c r="Q2636" t="s">
        <v>8351</v>
      </c>
      <c r="R2636" s="13">
        <f t="shared" si="170"/>
        <v>42612.656493055561</v>
      </c>
      <c r="S2636" s="13">
        <f t="shared" si="168"/>
        <v>42642.656493055561</v>
      </c>
      <c r="T2636">
        <f t="shared" si="169"/>
        <v>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>
        <f t="shared" si="167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t="s">
        <v>8315</v>
      </c>
      <c r="Q2637" t="s">
        <v>8351</v>
      </c>
      <c r="R2637" s="13">
        <f t="shared" si="170"/>
        <v>42037.950937500005</v>
      </c>
      <c r="S2637" s="13">
        <f t="shared" si="168"/>
        <v>42072.909270833334</v>
      </c>
      <c r="T2637">
        <f t="shared" si="169"/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>
        <f t="shared" si="167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t="s">
        <v>8315</v>
      </c>
      <c r="Q2638" t="s">
        <v>8351</v>
      </c>
      <c r="R2638" s="13">
        <f t="shared" si="170"/>
        <v>42636.614745370374</v>
      </c>
      <c r="S2638" s="13">
        <f t="shared" si="168"/>
        <v>42659.041666666672</v>
      </c>
      <c r="T2638">
        <f t="shared" si="169"/>
        <v>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>
        <f t="shared" si="167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t="s">
        <v>8315</v>
      </c>
      <c r="Q2639" t="s">
        <v>8351</v>
      </c>
      <c r="R2639" s="13">
        <f t="shared" si="170"/>
        <v>42639.549479166672</v>
      </c>
      <c r="S2639" s="13">
        <f t="shared" si="168"/>
        <v>42655.549479166672</v>
      </c>
      <c r="T2639">
        <f t="shared" si="169"/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>
        <f t="shared" si="167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t="s">
        <v>8315</v>
      </c>
      <c r="Q2640" t="s">
        <v>8351</v>
      </c>
      <c r="R2640" s="13">
        <f t="shared" si="170"/>
        <v>41989.913136574076</v>
      </c>
      <c r="S2640" s="13">
        <f t="shared" si="168"/>
        <v>42019.913136574076</v>
      </c>
      <c r="T2640">
        <f t="shared" si="169"/>
        <v>2014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>
        <f t="shared" si="167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t="s">
        <v>8315</v>
      </c>
      <c r="Q2641" t="s">
        <v>8351</v>
      </c>
      <c r="R2641" s="13">
        <f t="shared" si="170"/>
        <v>42024.86513888889</v>
      </c>
      <c r="S2641" s="13">
        <f t="shared" si="168"/>
        <v>42054.86513888889</v>
      </c>
      <c r="T2641">
        <f t="shared" si="169"/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>
        <f t="shared" si="167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t="s">
        <v>8315</v>
      </c>
      <c r="Q2642" t="s">
        <v>8351</v>
      </c>
      <c r="R2642" s="13">
        <f t="shared" si="170"/>
        <v>42103.160578703704</v>
      </c>
      <c r="S2642" s="13">
        <f t="shared" si="168"/>
        <v>42163.160578703704</v>
      </c>
      <c r="T2642">
        <f t="shared" si="169"/>
        <v>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>
        <f t="shared" si="167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t="s">
        <v>8315</v>
      </c>
      <c r="Q2643" t="s">
        <v>8351</v>
      </c>
      <c r="R2643" s="13">
        <f t="shared" si="170"/>
        <v>41880.827118055553</v>
      </c>
      <c r="S2643" s="13">
        <f t="shared" si="168"/>
        <v>41897.839583333334</v>
      </c>
      <c r="T2643">
        <f t="shared" si="169"/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>
        <f t="shared" si="167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t="s">
        <v>8315</v>
      </c>
      <c r="Q2644" t="s">
        <v>8351</v>
      </c>
      <c r="R2644" s="13">
        <f t="shared" si="170"/>
        <v>42536.246620370366</v>
      </c>
      <c r="S2644" s="13">
        <f t="shared" si="168"/>
        <v>42566.289583333331</v>
      </c>
      <c r="T2644">
        <f t="shared" si="169"/>
        <v>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>
        <f t="shared" si="167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t="s">
        <v>8315</v>
      </c>
      <c r="Q2645" t="s">
        <v>8351</v>
      </c>
      <c r="R2645" s="13">
        <f t="shared" si="170"/>
        <v>42689.582349537035</v>
      </c>
      <c r="S2645" s="13">
        <f t="shared" si="168"/>
        <v>42725.332638888889</v>
      </c>
      <c r="T2645">
        <f t="shared" si="169"/>
        <v>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>
        <f t="shared" si="167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t="s">
        <v>8315</v>
      </c>
      <c r="Q2646" t="s">
        <v>8351</v>
      </c>
      <c r="R2646" s="13">
        <f t="shared" si="170"/>
        <v>42774.792071759264</v>
      </c>
      <c r="S2646" s="13">
        <f t="shared" si="168"/>
        <v>42804.792071759264</v>
      </c>
      <c r="T2646">
        <f t="shared" si="169"/>
        <v>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>
        <f t="shared" si="167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t="s">
        <v>8315</v>
      </c>
      <c r="Q2647" t="s">
        <v>8351</v>
      </c>
      <c r="R2647" s="13">
        <f t="shared" si="170"/>
        <v>41921.842627314814</v>
      </c>
      <c r="S2647" s="13">
        <f t="shared" si="168"/>
        <v>41951.884293981479</v>
      </c>
      <c r="T2647">
        <f t="shared" si="169"/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>
        <f t="shared" si="167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t="s">
        <v>8315</v>
      </c>
      <c r="Q2648" t="s">
        <v>8351</v>
      </c>
      <c r="R2648" s="13">
        <f t="shared" si="170"/>
        <v>42226.313298611116</v>
      </c>
      <c r="S2648" s="13">
        <f t="shared" si="168"/>
        <v>42256.313298611116</v>
      </c>
      <c r="T2648">
        <f t="shared" si="169"/>
        <v>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>
        <f t="shared" si="167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t="s">
        <v>8315</v>
      </c>
      <c r="Q2649" t="s">
        <v>8351</v>
      </c>
      <c r="R2649" s="13">
        <f t="shared" si="170"/>
        <v>42200.261793981481</v>
      </c>
      <c r="S2649" s="13">
        <f t="shared" si="168"/>
        <v>42230.261793981481</v>
      </c>
      <c r="T2649">
        <f t="shared" si="169"/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>
        <f t="shared" si="167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t="s">
        <v>8315</v>
      </c>
      <c r="Q2650" t="s">
        <v>8351</v>
      </c>
      <c r="R2650" s="13">
        <f t="shared" si="170"/>
        <v>42408.714814814812</v>
      </c>
      <c r="S2650" s="13">
        <f t="shared" si="168"/>
        <v>42438.714814814812</v>
      </c>
      <c r="T2650">
        <f t="shared" si="169"/>
        <v>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>
        <f t="shared" si="167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t="s">
        <v>8315</v>
      </c>
      <c r="Q2651" t="s">
        <v>8351</v>
      </c>
      <c r="R2651" s="13">
        <f t="shared" si="170"/>
        <v>42341.99700231482</v>
      </c>
      <c r="S2651" s="13">
        <f t="shared" si="168"/>
        <v>42401.99700231482</v>
      </c>
      <c r="T2651">
        <f t="shared" si="169"/>
        <v>2015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>
        <f t="shared" si="167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t="s">
        <v>8315</v>
      </c>
      <c r="Q2652" t="s">
        <v>8351</v>
      </c>
      <c r="R2652" s="13">
        <f t="shared" si="170"/>
        <v>42695.624340277776</v>
      </c>
      <c r="S2652" s="13">
        <f t="shared" si="168"/>
        <v>42725.624340277776</v>
      </c>
      <c r="T2652">
        <f t="shared" si="169"/>
        <v>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>
        <f t="shared" si="167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t="s">
        <v>8315</v>
      </c>
      <c r="Q2653" t="s">
        <v>8351</v>
      </c>
      <c r="R2653" s="13">
        <f t="shared" si="170"/>
        <v>42327.805659722217</v>
      </c>
      <c r="S2653" s="13">
        <f t="shared" si="168"/>
        <v>42355.805659722217</v>
      </c>
      <c r="T2653">
        <f t="shared" si="169"/>
        <v>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>
        <f t="shared" si="167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t="s">
        <v>8315</v>
      </c>
      <c r="Q2654" t="s">
        <v>8351</v>
      </c>
      <c r="R2654" s="13">
        <f t="shared" si="170"/>
        <v>41953.158854166672</v>
      </c>
      <c r="S2654" s="13">
        <f t="shared" si="168"/>
        <v>41983.158854166672</v>
      </c>
      <c r="T2654">
        <f t="shared" si="169"/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>
        <f t="shared" si="167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t="s">
        <v>8315</v>
      </c>
      <c r="Q2655" t="s">
        <v>8351</v>
      </c>
      <c r="R2655" s="13">
        <f t="shared" si="170"/>
        <v>41771.651932870373</v>
      </c>
      <c r="S2655" s="13">
        <f t="shared" si="168"/>
        <v>41803.166666666664</v>
      </c>
      <c r="T2655">
        <f t="shared" si="169"/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>
        <f t="shared" si="167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t="s">
        <v>8315</v>
      </c>
      <c r="Q2656" t="s">
        <v>8351</v>
      </c>
      <c r="R2656" s="13">
        <f t="shared" si="170"/>
        <v>42055.600995370376</v>
      </c>
      <c r="S2656" s="13">
        <f t="shared" si="168"/>
        <v>42115.559328703705</v>
      </c>
      <c r="T2656">
        <f t="shared" si="169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>
        <f t="shared" si="167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t="s">
        <v>8315</v>
      </c>
      <c r="Q2657" t="s">
        <v>8351</v>
      </c>
      <c r="R2657" s="13">
        <f t="shared" si="170"/>
        <v>42381.866284722222</v>
      </c>
      <c r="S2657" s="13">
        <f t="shared" si="168"/>
        <v>42409.833333333328</v>
      </c>
      <c r="T2657">
        <f t="shared" si="169"/>
        <v>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>
        <f t="shared" si="167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t="s">
        <v>8315</v>
      </c>
      <c r="Q2658" t="s">
        <v>8351</v>
      </c>
      <c r="R2658" s="13">
        <f t="shared" si="170"/>
        <v>42767.688518518517</v>
      </c>
      <c r="S2658" s="13">
        <f t="shared" si="168"/>
        <v>42806.791666666672</v>
      </c>
      <c r="T2658">
        <f t="shared" si="169"/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>
        <f t="shared" si="167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t="s">
        <v>8315</v>
      </c>
      <c r="Q2659" t="s">
        <v>8351</v>
      </c>
      <c r="R2659" s="13">
        <f t="shared" si="170"/>
        <v>42551.928854166668</v>
      </c>
      <c r="S2659" s="13">
        <f t="shared" si="168"/>
        <v>42585.0625</v>
      </c>
      <c r="T2659">
        <f t="shared" si="169"/>
        <v>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>
        <f t="shared" si="167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t="s">
        <v>8315</v>
      </c>
      <c r="Q2660" t="s">
        <v>8351</v>
      </c>
      <c r="R2660" s="13">
        <f t="shared" si="170"/>
        <v>42551.884189814817</v>
      </c>
      <c r="S2660" s="13">
        <f t="shared" si="168"/>
        <v>42581.884189814817</v>
      </c>
      <c r="T2660">
        <f t="shared" si="169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>
        <f t="shared" si="167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t="s">
        <v>8315</v>
      </c>
      <c r="Q2661" t="s">
        <v>8351</v>
      </c>
      <c r="R2661" s="13">
        <f t="shared" si="170"/>
        <v>42082.069560185191</v>
      </c>
      <c r="S2661" s="13">
        <f t="shared" si="168"/>
        <v>42112.069560185191</v>
      </c>
      <c r="T2661">
        <f t="shared" si="169"/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>
        <f t="shared" si="167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t="s">
        <v>8315</v>
      </c>
      <c r="Q2662" t="s">
        <v>8351</v>
      </c>
      <c r="R2662" s="13">
        <f t="shared" si="170"/>
        <v>42272.713171296295</v>
      </c>
      <c r="S2662" s="13">
        <f t="shared" si="168"/>
        <v>42332.754837962959</v>
      </c>
      <c r="T2662">
        <f t="shared" si="169"/>
        <v>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>
        <f t="shared" si="167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t="s">
        <v>8315</v>
      </c>
      <c r="Q2663" t="s">
        <v>8352</v>
      </c>
      <c r="R2663" s="13">
        <f t="shared" si="170"/>
        <v>41542.958449074074</v>
      </c>
      <c r="S2663" s="13">
        <f t="shared" si="168"/>
        <v>41572.958449074074</v>
      </c>
      <c r="T2663">
        <f t="shared" si="169"/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>
        <f t="shared" si="167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t="s">
        <v>8315</v>
      </c>
      <c r="Q2664" t="s">
        <v>8352</v>
      </c>
      <c r="R2664" s="13">
        <f t="shared" si="170"/>
        <v>42207.746678240743</v>
      </c>
      <c r="S2664" s="13">
        <f t="shared" si="168"/>
        <v>42237.746678240743</v>
      </c>
      <c r="T2664">
        <f t="shared" si="169"/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>
        <f t="shared" si="167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t="s">
        <v>8315</v>
      </c>
      <c r="Q2665" t="s">
        <v>8352</v>
      </c>
      <c r="R2665" s="13">
        <f t="shared" si="170"/>
        <v>42222.622766203705</v>
      </c>
      <c r="S2665" s="13">
        <f t="shared" si="168"/>
        <v>42251.625</v>
      </c>
      <c r="T2665">
        <f t="shared" si="169"/>
        <v>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>
        <f t="shared" si="167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t="s">
        <v>8315</v>
      </c>
      <c r="Q2666" t="s">
        <v>8352</v>
      </c>
      <c r="R2666" s="13">
        <f t="shared" si="170"/>
        <v>42313.02542824074</v>
      </c>
      <c r="S2666" s="13">
        <f t="shared" si="168"/>
        <v>42347.290972222225</v>
      </c>
      <c r="T2666">
        <f t="shared" si="169"/>
        <v>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>
        <f t="shared" si="167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t="s">
        <v>8315</v>
      </c>
      <c r="Q2667" t="s">
        <v>8352</v>
      </c>
      <c r="R2667" s="13">
        <f t="shared" si="170"/>
        <v>42083.895532407405</v>
      </c>
      <c r="S2667" s="13">
        <f t="shared" si="168"/>
        <v>42128.895532407405</v>
      </c>
      <c r="T2667">
        <f t="shared" si="169"/>
        <v>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>
        <f t="shared" si="167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t="s">
        <v>8315</v>
      </c>
      <c r="Q2668" t="s">
        <v>8352</v>
      </c>
      <c r="R2668" s="13">
        <f t="shared" si="170"/>
        <v>42235.764340277776</v>
      </c>
      <c r="S2668" s="13">
        <f t="shared" si="168"/>
        <v>42272.875</v>
      </c>
      <c r="T2668">
        <f t="shared" si="169"/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>
        <f t="shared" si="167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t="s">
        <v>8315</v>
      </c>
      <c r="Q2669" t="s">
        <v>8352</v>
      </c>
      <c r="R2669" s="13">
        <f t="shared" si="170"/>
        <v>42380.926111111112</v>
      </c>
      <c r="S2669" s="13">
        <f t="shared" si="168"/>
        <v>42410.926111111112</v>
      </c>
      <c r="T2669">
        <f t="shared" si="169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>
        <f t="shared" si="167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t="s">
        <v>8315</v>
      </c>
      <c r="Q2670" t="s">
        <v>8352</v>
      </c>
      <c r="R2670" s="13">
        <f t="shared" si="170"/>
        <v>42275.588715277772</v>
      </c>
      <c r="S2670" s="13">
        <f t="shared" si="168"/>
        <v>42317.60555555555</v>
      </c>
      <c r="T2670">
        <f t="shared" si="169"/>
        <v>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>
        <f t="shared" si="167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t="s">
        <v>8315</v>
      </c>
      <c r="Q2671" t="s">
        <v>8352</v>
      </c>
      <c r="R2671" s="13">
        <f t="shared" si="170"/>
        <v>42319.035833333335</v>
      </c>
      <c r="S2671" s="13">
        <f t="shared" si="168"/>
        <v>42379.035833333335</v>
      </c>
      <c r="T2671">
        <f t="shared" si="169"/>
        <v>2015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>
        <f t="shared" si="167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t="s">
        <v>8315</v>
      </c>
      <c r="Q2672" t="s">
        <v>8352</v>
      </c>
      <c r="R2672" s="13">
        <f t="shared" si="170"/>
        <v>41821.020601851851</v>
      </c>
      <c r="S2672" s="13">
        <f t="shared" si="168"/>
        <v>41849.020601851851</v>
      </c>
      <c r="T2672">
        <f t="shared" si="169"/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>
        <f t="shared" si="167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t="s">
        <v>8315</v>
      </c>
      <c r="Q2673" t="s">
        <v>8352</v>
      </c>
      <c r="R2673" s="13">
        <f t="shared" si="170"/>
        <v>41962.749027777783</v>
      </c>
      <c r="S2673" s="13">
        <f t="shared" si="168"/>
        <v>41992.818055555559</v>
      </c>
      <c r="T2673">
        <f t="shared" si="169"/>
        <v>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>
        <f t="shared" si="167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t="s">
        <v>8315</v>
      </c>
      <c r="Q2674" t="s">
        <v>8352</v>
      </c>
      <c r="R2674" s="13">
        <f t="shared" si="170"/>
        <v>42344.884143518517</v>
      </c>
      <c r="S2674" s="13">
        <f t="shared" si="168"/>
        <v>42366.25</v>
      </c>
      <c r="T2674">
        <f t="shared" si="169"/>
        <v>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>
        <f t="shared" si="167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t="s">
        <v>8315</v>
      </c>
      <c r="Q2675" t="s">
        <v>8352</v>
      </c>
      <c r="R2675" s="13">
        <f t="shared" si="170"/>
        <v>41912.541655092595</v>
      </c>
      <c r="S2675" s="13">
        <f t="shared" si="168"/>
        <v>41941.947916666664</v>
      </c>
      <c r="T2675">
        <f t="shared" si="169"/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>
        <f t="shared" si="167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t="s">
        <v>8315</v>
      </c>
      <c r="Q2676" t="s">
        <v>8352</v>
      </c>
      <c r="R2676" s="13">
        <f t="shared" si="170"/>
        <v>42529.632754629631</v>
      </c>
      <c r="S2676" s="13">
        <f t="shared" si="168"/>
        <v>42556.207638888889</v>
      </c>
      <c r="T2676">
        <f t="shared" si="169"/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>
        <f t="shared" si="167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t="s">
        <v>8315</v>
      </c>
      <c r="Q2677" t="s">
        <v>8352</v>
      </c>
      <c r="R2677" s="13">
        <f t="shared" si="170"/>
        <v>41923.857511574075</v>
      </c>
      <c r="S2677" s="13">
        <f t="shared" si="168"/>
        <v>41953.899178240739</v>
      </c>
      <c r="T2677">
        <f t="shared" si="169"/>
        <v>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>
        <f t="shared" si="167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t="s">
        <v>8315</v>
      </c>
      <c r="Q2678" t="s">
        <v>8352</v>
      </c>
      <c r="R2678" s="13">
        <f t="shared" si="170"/>
        <v>42482.624699074076</v>
      </c>
      <c r="S2678" s="13">
        <f t="shared" si="168"/>
        <v>42512.624699074076</v>
      </c>
      <c r="T2678">
        <f t="shared" si="169"/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>
        <f t="shared" si="167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t="s">
        <v>8315</v>
      </c>
      <c r="Q2679" t="s">
        <v>8352</v>
      </c>
      <c r="R2679" s="13">
        <f t="shared" si="170"/>
        <v>41793.029432870368</v>
      </c>
      <c r="S2679" s="13">
        <f t="shared" si="168"/>
        <v>41823.029432870368</v>
      </c>
      <c r="T2679">
        <f t="shared" si="169"/>
        <v>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>
        <f t="shared" si="167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t="s">
        <v>8315</v>
      </c>
      <c r="Q2680" t="s">
        <v>8352</v>
      </c>
      <c r="R2680" s="13">
        <f t="shared" si="170"/>
        <v>42241.798206018517</v>
      </c>
      <c r="S2680" s="13">
        <f t="shared" si="168"/>
        <v>42271.798206018517</v>
      </c>
      <c r="T2680">
        <f t="shared" si="169"/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>
        <f t="shared" si="167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t="s">
        <v>8315</v>
      </c>
      <c r="Q2681" t="s">
        <v>8352</v>
      </c>
      <c r="R2681" s="13">
        <f t="shared" si="170"/>
        <v>42033.001087962963</v>
      </c>
      <c r="S2681" s="13">
        <f t="shared" si="168"/>
        <v>42063.001087962963</v>
      </c>
      <c r="T2681">
        <f t="shared" si="169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>
        <f t="shared" si="167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t="s">
        <v>8315</v>
      </c>
      <c r="Q2682" t="s">
        <v>8352</v>
      </c>
      <c r="R2682" s="13">
        <f t="shared" si="170"/>
        <v>42436.211701388893</v>
      </c>
      <c r="S2682" s="13">
        <f t="shared" si="168"/>
        <v>42466.170034722221</v>
      </c>
      <c r="T2682">
        <f t="shared" si="169"/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>
        <f t="shared" si="167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t="s">
        <v>8332</v>
      </c>
      <c r="Q2683" t="s">
        <v>8333</v>
      </c>
      <c r="R2683" s="13">
        <f t="shared" si="170"/>
        <v>41805.895254629628</v>
      </c>
      <c r="S2683" s="13">
        <f t="shared" si="168"/>
        <v>41830.895254629628</v>
      </c>
      <c r="T2683">
        <f t="shared" si="169"/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>
        <f t="shared" si="167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t="s">
        <v>8332</v>
      </c>
      <c r="Q2684" t="s">
        <v>8333</v>
      </c>
      <c r="R2684" s="13">
        <f t="shared" si="170"/>
        <v>41932.871990740743</v>
      </c>
      <c r="S2684" s="13">
        <f t="shared" si="168"/>
        <v>41965.249305555553</v>
      </c>
      <c r="T2684">
        <f t="shared" si="169"/>
        <v>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>
        <f t="shared" si="167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t="s">
        <v>8332</v>
      </c>
      <c r="Q2685" t="s">
        <v>8333</v>
      </c>
      <c r="R2685" s="13">
        <f t="shared" si="170"/>
        <v>42034.75509259259</v>
      </c>
      <c r="S2685" s="13">
        <f t="shared" si="168"/>
        <v>42064.75509259259</v>
      </c>
      <c r="T2685">
        <f t="shared" si="169"/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>
        <f t="shared" si="167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t="s">
        <v>8332</v>
      </c>
      <c r="Q2686" t="s">
        <v>8333</v>
      </c>
      <c r="R2686" s="13">
        <f t="shared" si="170"/>
        <v>41820.914641203701</v>
      </c>
      <c r="S2686" s="13">
        <f t="shared" si="168"/>
        <v>41860.914641203701</v>
      </c>
      <c r="T2686">
        <f t="shared" si="169"/>
        <v>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>
        <f t="shared" si="167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t="s">
        <v>8332</v>
      </c>
      <c r="Q2687" t="s">
        <v>8333</v>
      </c>
      <c r="R2687" s="13">
        <f t="shared" si="170"/>
        <v>42061.69594907407</v>
      </c>
      <c r="S2687" s="13">
        <f t="shared" si="168"/>
        <v>42121.654282407413</v>
      </c>
      <c r="T2687">
        <f t="shared" si="169"/>
        <v>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>
        <f t="shared" si="167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t="s">
        <v>8332</v>
      </c>
      <c r="Q2688" t="s">
        <v>8333</v>
      </c>
      <c r="R2688" s="13">
        <f t="shared" si="170"/>
        <v>41892.974803240737</v>
      </c>
      <c r="S2688" s="13">
        <f t="shared" si="168"/>
        <v>41912.974803240737</v>
      </c>
      <c r="T2688">
        <f t="shared" si="169"/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>
        <f t="shared" si="167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t="s">
        <v>8332</v>
      </c>
      <c r="Q2689" t="s">
        <v>8333</v>
      </c>
      <c r="R2689" s="13">
        <f t="shared" si="170"/>
        <v>42154.64025462963</v>
      </c>
      <c r="S2689" s="13">
        <f t="shared" si="168"/>
        <v>42184.64025462963</v>
      </c>
      <c r="T2689">
        <f t="shared" si="169"/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>
        <f t="shared" ref="F2690:F2753" si="171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t="s">
        <v>8332</v>
      </c>
      <c r="Q2690" t="s">
        <v>8333</v>
      </c>
      <c r="R2690" s="13">
        <f t="shared" si="170"/>
        <v>42028.118865740747</v>
      </c>
      <c r="S2690" s="13">
        <f t="shared" si="168"/>
        <v>42059.125</v>
      </c>
      <c r="T2690">
        <f t="shared" si="169"/>
        <v>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>
        <f t="shared" si="171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t="s">
        <v>8332</v>
      </c>
      <c r="Q2691" t="s">
        <v>8333</v>
      </c>
      <c r="R2691" s="13">
        <f t="shared" si="170"/>
        <v>42551.961689814809</v>
      </c>
      <c r="S2691" s="13">
        <f t="shared" ref="S2691:S2754" si="172">(((J2691/60)/60)/24)+DATE(1970, 1, 1)</f>
        <v>42581.961689814809</v>
      </c>
      <c r="T2691">
        <f t="shared" ref="T2691:T2754" si="173">YEAR(R2691)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>
        <f t="shared" si="171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t="s">
        <v>8332</v>
      </c>
      <c r="Q2692" t="s">
        <v>8333</v>
      </c>
      <c r="R2692" s="13">
        <f t="shared" ref="R2692:R2755" si="174">(((K2692/60)/60)/24)+DATE(1970, 1, 1)</f>
        <v>42113.105046296296</v>
      </c>
      <c r="S2692" s="13">
        <f t="shared" si="172"/>
        <v>42158.105046296296</v>
      </c>
      <c r="T2692">
        <f t="shared" si="173"/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>
        <f t="shared" si="171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t="s">
        <v>8332</v>
      </c>
      <c r="Q2693" t="s">
        <v>8333</v>
      </c>
      <c r="R2693" s="13">
        <f t="shared" si="174"/>
        <v>42089.724039351851</v>
      </c>
      <c r="S2693" s="13">
        <f t="shared" si="172"/>
        <v>42134.724039351851</v>
      </c>
      <c r="T2693">
        <f t="shared" si="173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>
        <f t="shared" si="171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t="s">
        <v>8332</v>
      </c>
      <c r="Q2694" t="s">
        <v>8333</v>
      </c>
      <c r="R2694" s="13">
        <f t="shared" si="174"/>
        <v>42058.334027777775</v>
      </c>
      <c r="S2694" s="13">
        <f t="shared" si="172"/>
        <v>42088.292361111111</v>
      </c>
      <c r="T2694">
        <f t="shared" si="173"/>
        <v>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>
        <f t="shared" si="171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t="s">
        <v>8332</v>
      </c>
      <c r="Q2695" t="s">
        <v>8333</v>
      </c>
      <c r="R2695" s="13">
        <f t="shared" si="174"/>
        <v>41834.138495370367</v>
      </c>
      <c r="S2695" s="13">
        <f t="shared" si="172"/>
        <v>41864.138495370367</v>
      </c>
      <c r="T2695">
        <f t="shared" si="173"/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>
        <f t="shared" si="171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t="s">
        <v>8332</v>
      </c>
      <c r="Q2696" t="s">
        <v>8333</v>
      </c>
      <c r="R2696" s="13">
        <f t="shared" si="174"/>
        <v>41878.140497685185</v>
      </c>
      <c r="S2696" s="13">
        <f t="shared" si="172"/>
        <v>41908.140497685185</v>
      </c>
      <c r="T2696">
        <f t="shared" si="173"/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>
        <f t="shared" si="171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t="s">
        <v>8332</v>
      </c>
      <c r="Q2697" t="s">
        <v>8333</v>
      </c>
      <c r="R2697" s="13">
        <f t="shared" si="174"/>
        <v>42048.181921296295</v>
      </c>
      <c r="S2697" s="13">
        <f t="shared" si="172"/>
        <v>42108.14025462963</v>
      </c>
      <c r="T2697">
        <f t="shared" si="173"/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>
        <f t="shared" si="171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t="s">
        <v>8332</v>
      </c>
      <c r="Q2698" t="s">
        <v>8333</v>
      </c>
      <c r="R2698" s="13">
        <f t="shared" si="174"/>
        <v>41964.844444444447</v>
      </c>
      <c r="S2698" s="13">
        <f t="shared" si="172"/>
        <v>41998.844444444447</v>
      </c>
      <c r="T2698">
        <f t="shared" si="173"/>
        <v>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>
        <f t="shared" si="171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t="s">
        <v>8332</v>
      </c>
      <c r="Q2699" t="s">
        <v>8333</v>
      </c>
      <c r="R2699" s="13">
        <f t="shared" si="174"/>
        <v>42187.940081018518</v>
      </c>
      <c r="S2699" s="13">
        <f t="shared" si="172"/>
        <v>42218.916666666672</v>
      </c>
      <c r="T2699">
        <f t="shared" si="173"/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>
        <f t="shared" si="171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t="s">
        <v>8332</v>
      </c>
      <c r="Q2700" t="s">
        <v>8333</v>
      </c>
      <c r="R2700" s="13">
        <f t="shared" si="174"/>
        <v>41787.898240740738</v>
      </c>
      <c r="S2700" s="13">
        <f t="shared" si="172"/>
        <v>41817.898240740738</v>
      </c>
      <c r="T2700">
        <f t="shared" si="173"/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>
        <f t="shared" si="171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t="s">
        <v>8332</v>
      </c>
      <c r="Q2701" t="s">
        <v>8333</v>
      </c>
      <c r="R2701" s="13">
        <f t="shared" si="174"/>
        <v>41829.896562499998</v>
      </c>
      <c r="S2701" s="13">
        <f t="shared" si="172"/>
        <v>41859.896562499998</v>
      </c>
      <c r="T2701">
        <f t="shared" si="173"/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>
        <f t="shared" si="171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t="s">
        <v>8332</v>
      </c>
      <c r="Q2702" t="s">
        <v>8333</v>
      </c>
      <c r="R2702" s="13">
        <f t="shared" si="174"/>
        <v>41870.87467592593</v>
      </c>
      <c r="S2702" s="13">
        <f t="shared" si="172"/>
        <v>41900.87467592593</v>
      </c>
      <c r="T2702">
        <f t="shared" si="173"/>
        <v>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>
        <f t="shared" si="171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t="s">
        <v>8313</v>
      </c>
      <c r="Q2703" t="s">
        <v>8353</v>
      </c>
      <c r="R2703" s="13">
        <f t="shared" si="174"/>
        <v>42801.774699074071</v>
      </c>
      <c r="S2703" s="13">
        <f t="shared" si="172"/>
        <v>42832.733032407406</v>
      </c>
      <c r="T2703">
        <f t="shared" si="173"/>
        <v>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>
        <f t="shared" si="171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t="s">
        <v>8313</v>
      </c>
      <c r="Q2704" t="s">
        <v>8353</v>
      </c>
      <c r="R2704" s="13">
        <f t="shared" si="174"/>
        <v>42800.801817129628</v>
      </c>
      <c r="S2704" s="13">
        <f t="shared" si="172"/>
        <v>42830.760150462964</v>
      </c>
      <c r="T2704">
        <f t="shared" si="173"/>
        <v>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>
        <f t="shared" si="171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t="s">
        <v>8313</v>
      </c>
      <c r="Q2705" t="s">
        <v>8353</v>
      </c>
      <c r="R2705" s="13">
        <f t="shared" si="174"/>
        <v>42756.690162037034</v>
      </c>
      <c r="S2705" s="13">
        <f t="shared" si="172"/>
        <v>42816.648495370369</v>
      </c>
      <c r="T2705">
        <f t="shared" si="173"/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>
        <f t="shared" si="171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t="s">
        <v>8313</v>
      </c>
      <c r="Q2706" t="s">
        <v>8353</v>
      </c>
      <c r="R2706" s="13">
        <f t="shared" si="174"/>
        <v>42787.862430555557</v>
      </c>
      <c r="S2706" s="13">
        <f t="shared" si="172"/>
        <v>42830.820763888885</v>
      </c>
      <c r="T2706">
        <f t="shared" si="173"/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>
        <f t="shared" si="171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t="s">
        <v>8313</v>
      </c>
      <c r="Q2707" t="s">
        <v>8353</v>
      </c>
      <c r="R2707" s="13">
        <f t="shared" si="174"/>
        <v>42773.916180555556</v>
      </c>
      <c r="S2707" s="13">
        <f t="shared" si="172"/>
        <v>42818.874513888892</v>
      </c>
      <c r="T2707">
        <f t="shared" si="173"/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>
        <f t="shared" si="171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t="s">
        <v>8313</v>
      </c>
      <c r="Q2708" t="s">
        <v>8353</v>
      </c>
      <c r="R2708" s="13">
        <f t="shared" si="174"/>
        <v>41899.294942129629</v>
      </c>
      <c r="S2708" s="13">
        <f t="shared" si="172"/>
        <v>41928.290972222225</v>
      </c>
      <c r="T2708">
        <f t="shared" si="173"/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>
        <f t="shared" si="171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t="s">
        <v>8313</v>
      </c>
      <c r="Q2709" t="s">
        <v>8353</v>
      </c>
      <c r="R2709" s="13">
        <f t="shared" si="174"/>
        <v>41391.782905092594</v>
      </c>
      <c r="S2709" s="13">
        <f t="shared" si="172"/>
        <v>41421.290972222225</v>
      </c>
      <c r="T2709">
        <f t="shared" si="173"/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>
        <f t="shared" si="171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t="s">
        <v>8313</v>
      </c>
      <c r="Q2710" t="s">
        <v>8353</v>
      </c>
      <c r="R2710" s="13">
        <f t="shared" si="174"/>
        <v>42512.698217592595</v>
      </c>
      <c r="S2710" s="13">
        <f t="shared" si="172"/>
        <v>42572.698217592595</v>
      </c>
      <c r="T2710">
        <f t="shared" si="173"/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>
        <f t="shared" si="171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t="s">
        <v>8313</v>
      </c>
      <c r="Q2711" t="s">
        <v>8353</v>
      </c>
      <c r="R2711" s="13">
        <f t="shared" si="174"/>
        <v>42612.149780092594</v>
      </c>
      <c r="S2711" s="13">
        <f t="shared" si="172"/>
        <v>42647.165972222225</v>
      </c>
      <c r="T2711">
        <f t="shared" si="173"/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>
        <f t="shared" si="171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t="s">
        <v>8313</v>
      </c>
      <c r="Q2712" t="s">
        <v>8353</v>
      </c>
      <c r="R2712" s="13">
        <f t="shared" si="174"/>
        <v>41828.229490740741</v>
      </c>
      <c r="S2712" s="13">
        <f t="shared" si="172"/>
        <v>41860.083333333336</v>
      </c>
      <c r="T2712">
        <f t="shared" si="173"/>
        <v>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>
        <f t="shared" si="171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t="s">
        <v>8313</v>
      </c>
      <c r="Q2713" t="s">
        <v>8353</v>
      </c>
      <c r="R2713" s="13">
        <f t="shared" si="174"/>
        <v>41780.745254629634</v>
      </c>
      <c r="S2713" s="13">
        <f t="shared" si="172"/>
        <v>41810.917361111111</v>
      </c>
      <c r="T2713">
        <f t="shared" si="173"/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>
        <f t="shared" si="171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t="s">
        <v>8313</v>
      </c>
      <c r="Q2714" t="s">
        <v>8353</v>
      </c>
      <c r="R2714" s="13">
        <f t="shared" si="174"/>
        <v>41432.062037037038</v>
      </c>
      <c r="S2714" s="13">
        <f t="shared" si="172"/>
        <v>41468.75</v>
      </c>
      <c r="T2714">
        <f t="shared" si="173"/>
        <v>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>
        <f t="shared" si="171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t="s">
        <v>8313</v>
      </c>
      <c r="Q2715" t="s">
        <v>8353</v>
      </c>
      <c r="R2715" s="13">
        <f t="shared" si="174"/>
        <v>42322.653749999998</v>
      </c>
      <c r="S2715" s="13">
        <f t="shared" si="172"/>
        <v>42362.653749999998</v>
      </c>
      <c r="T2715">
        <f t="shared" si="173"/>
        <v>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>
        <f t="shared" si="171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t="s">
        <v>8313</v>
      </c>
      <c r="Q2716" t="s">
        <v>8353</v>
      </c>
      <c r="R2716" s="13">
        <f t="shared" si="174"/>
        <v>42629.655046296291</v>
      </c>
      <c r="S2716" s="13">
        <f t="shared" si="172"/>
        <v>42657.958333333328</v>
      </c>
      <c r="T2716">
        <f t="shared" si="173"/>
        <v>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>
        <f t="shared" si="171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t="s">
        <v>8313</v>
      </c>
      <c r="Q2717" t="s">
        <v>8353</v>
      </c>
      <c r="R2717" s="13">
        <f t="shared" si="174"/>
        <v>42387.398472222223</v>
      </c>
      <c r="S2717" s="13">
        <f t="shared" si="172"/>
        <v>42421.398472222223</v>
      </c>
      <c r="T2717">
        <f t="shared" si="173"/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>
        <f t="shared" si="171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t="s">
        <v>8313</v>
      </c>
      <c r="Q2718" t="s">
        <v>8353</v>
      </c>
      <c r="R2718" s="13">
        <f t="shared" si="174"/>
        <v>42255.333252314813</v>
      </c>
      <c r="S2718" s="13">
        <f t="shared" si="172"/>
        <v>42285.333252314813</v>
      </c>
      <c r="T2718">
        <f t="shared" si="173"/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9">
        <f t="shared" si="171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t="s">
        <v>8313</v>
      </c>
      <c r="Q2719" t="s">
        <v>8353</v>
      </c>
      <c r="R2719" s="13">
        <f t="shared" si="174"/>
        <v>41934.914918981485</v>
      </c>
      <c r="S2719" s="13">
        <f t="shared" si="172"/>
        <v>41979.956585648149</v>
      </c>
      <c r="T2719">
        <f t="shared" si="173"/>
        <v>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>
        <f t="shared" si="171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t="s">
        <v>8313</v>
      </c>
      <c r="Q2720" t="s">
        <v>8353</v>
      </c>
      <c r="R2720" s="13">
        <f t="shared" si="174"/>
        <v>42465.596585648149</v>
      </c>
      <c r="S2720" s="13">
        <f t="shared" si="172"/>
        <v>42493.958333333328</v>
      </c>
      <c r="T2720">
        <f t="shared" si="173"/>
        <v>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>
        <f t="shared" si="171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t="s">
        <v>8313</v>
      </c>
      <c r="Q2721" t="s">
        <v>8353</v>
      </c>
      <c r="R2721" s="13">
        <f t="shared" si="174"/>
        <v>42418.031180555554</v>
      </c>
      <c r="S2721" s="13">
        <f t="shared" si="172"/>
        <v>42477.989513888882</v>
      </c>
      <c r="T2721">
        <f t="shared" si="173"/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9">
        <f t="shared" si="171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t="s">
        <v>8313</v>
      </c>
      <c r="Q2722" t="s">
        <v>8353</v>
      </c>
      <c r="R2722" s="13">
        <f t="shared" si="174"/>
        <v>42655.465891203698</v>
      </c>
      <c r="S2722" s="13">
        <f t="shared" si="172"/>
        <v>42685.507557870369</v>
      </c>
      <c r="T2722">
        <f t="shared" si="173"/>
        <v>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>
        <f t="shared" si="171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t="s">
        <v>8315</v>
      </c>
      <c r="Q2723" t="s">
        <v>8345</v>
      </c>
      <c r="R2723" s="13">
        <f t="shared" si="174"/>
        <v>41493.543958333335</v>
      </c>
      <c r="S2723" s="13">
        <f t="shared" si="172"/>
        <v>41523.791666666664</v>
      </c>
      <c r="T2723">
        <f t="shared" si="173"/>
        <v>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>
        <f t="shared" si="171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t="s">
        <v>8315</v>
      </c>
      <c r="Q2724" t="s">
        <v>8345</v>
      </c>
      <c r="R2724" s="13">
        <f t="shared" si="174"/>
        <v>42704.857094907406</v>
      </c>
      <c r="S2724" s="13">
        <f t="shared" si="172"/>
        <v>42764.857094907406</v>
      </c>
      <c r="T2724">
        <f t="shared" si="173"/>
        <v>2016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>
        <f t="shared" si="171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t="s">
        <v>8315</v>
      </c>
      <c r="Q2725" t="s">
        <v>8345</v>
      </c>
      <c r="R2725" s="13">
        <f t="shared" si="174"/>
        <v>41944.83898148148</v>
      </c>
      <c r="S2725" s="13">
        <f t="shared" si="172"/>
        <v>42004.880648148144</v>
      </c>
      <c r="T2725">
        <f t="shared" si="173"/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>
        <f t="shared" si="171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t="s">
        <v>8315</v>
      </c>
      <c r="Q2726" t="s">
        <v>8345</v>
      </c>
      <c r="R2726" s="13">
        <f t="shared" si="174"/>
        <v>42199.32707175926</v>
      </c>
      <c r="S2726" s="13">
        <f t="shared" si="172"/>
        <v>42231.32707175926</v>
      </c>
      <c r="T2726">
        <f t="shared" si="173"/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>
        <f t="shared" si="171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t="s">
        <v>8315</v>
      </c>
      <c r="Q2727" t="s">
        <v>8345</v>
      </c>
      <c r="R2727" s="13">
        <f t="shared" si="174"/>
        <v>42745.744618055556</v>
      </c>
      <c r="S2727" s="13">
        <f t="shared" si="172"/>
        <v>42795.744618055556</v>
      </c>
      <c r="T2727">
        <f t="shared" si="173"/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>
        <f t="shared" si="171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t="s">
        <v>8315</v>
      </c>
      <c r="Q2728" t="s">
        <v>8345</v>
      </c>
      <c r="R2728" s="13">
        <f t="shared" si="174"/>
        <v>42452.579988425925</v>
      </c>
      <c r="S2728" s="13">
        <f t="shared" si="172"/>
        <v>42482.579988425925</v>
      </c>
      <c r="T2728">
        <f t="shared" si="173"/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>
        <f t="shared" si="171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t="s">
        <v>8315</v>
      </c>
      <c r="Q2729" t="s">
        <v>8345</v>
      </c>
      <c r="R2729" s="13">
        <f t="shared" si="174"/>
        <v>42198.676655092597</v>
      </c>
      <c r="S2729" s="13">
        <f t="shared" si="172"/>
        <v>42223.676655092597</v>
      </c>
      <c r="T2729">
        <f t="shared" si="173"/>
        <v>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>
        <f t="shared" si="171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t="s">
        <v>8315</v>
      </c>
      <c r="Q2730" t="s">
        <v>8345</v>
      </c>
      <c r="R2730" s="13">
        <f t="shared" si="174"/>
        <v>42333.59993055556</v>
      </c>
      <c r="S2730" s="13">
        <f t="shared" si="172"/>
        <v>42368.59993055556</v>
      </c>
      <c r="T2730">
        <f t="shared" si="173"/>
        <v>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>
        <f t="shared" si="171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t="s">
        <v>8315</v>
      </c>
      <c r="Q2731" t="s">
        <v>8345</v>
      </c>
      <c r="R2731" s="13">
        <f t="shared" si="174"/>
        <v>42095.240706018521</v>
      </c>
      <c r="S2731" s="13">
        <f t="shared" si="172"/>
        <v>42125.240706018521</v>
      </c>
      <c r="T2731">
        <f t="shared" si="173"/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>
        <f t="shared" si="171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t="s">
        <v>8315</v>
      </c>
      <c r="Q2732" t="s">
        <v>8345</v>
      </c>
      <c r="R2732" s="13">
        <f t="shared" si="174"/>
        <v>41351.541377314818</v>
      </c>
      <c r="S2732" s="13">
        <f t="shared" si="172"/>
        <v>41386.541377314818</v>
      </c>
      <c r="T2732">
        <f t="shared" si="173"/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>
        <f t="shared" si="171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t="s">
        <v>8315</v>
      </c>
      <c r="Q2733" t="s">
        <v>8345</v>
      </c>
      <c r="R2733" s="13">
        <f t="shared" si="174"/>
        <v>41872.525717592594</v>
      </c>
      <c r="S2733" s="13">
        <f t="shared" si="172"/>
        <v>41930.166666666664</v>
      </c>
      <c r="T2733">
        <f t="shared" si="173"/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>
        <f t="shared" si="171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t="s">
        <v>8315</v>
      </c>
      <c r="Q2734" t="s">
        <v>8345</v>
      </c>
      <c r="R2734" s="13">
        <f t="shared" si="174"/>
        <v>41389.808194444442</v>
      </c>
      <c r="S2734" s="13">
        <f t="shared" si="172"/>
        <v>41422</v>
      </c>
      <c r="T2734">
        <f t="shared" si="173"/>
        <v>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>
        <f t="shared" si="171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t="s">
        <v>8315</v>
      </c>
      <c r="Q2735" t="s">
        <v>8345</v>
      </c>
      <c r="R2735" s="13">
        <f t="shared" si="174"/>
        <v>42044.272847222222</v>
      </c>
      <c r="S2735" s="13">
        <f t="shared" si="172"/>
        <v>42104.231180555551</v>
      </c>
      <c r="T2735">
        <f t="shared" si="173"/>
        <v>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>
        <f t="shared" si="171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t="s">
        <v>8315</v>
      </c>
      <c r="Q2736" t="s">
        <v>8345</v>
      </c>
      <c r="R2736" s="13">
        <f t="shared" si="174"/>
        <v>42626.668888888889</v>
      </c>
      <c r="S2736" s="13">
        <f t="shared" si="172"/>
        <v>42656.915972222225</v>
      </c>
      <c r="T2736">
        <f t="shared" si="173"/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>
        <f t="shared" si="171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t="s">
        <v>8315</v>
      </c>
      <c r="Q2737" t="s">
        <v>8345</v>
      </c>
      <c r="R2737" s="13">
        <f t="shared" si="174"/>
        <v>41316.120949074073</v>
      </c>
      <c r="S2737" s="13">
        <f t="shared" si="172"/>
        <v>41346.833333333336</v>
      </c>
      <c r="T2737">
        <f t="shared" si="173"/>
        <v>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>
        <f t="shared" si="171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t="s">
        <v>8315</v>
      </c>
      <c r="Q2738" t="s">
        <v>8345</v>
      </c>
      <c r="R2738" s="13">
        <f t="shared" si="174"/>
        <v>41722.666354166664</v>
      </c>
      <c r="S2738" s="13">
        <f t="shared" si="172"/>
        <v>41752.666354166664</v>
      </c>
      <c r="T2738">
        <f t="shared" si="173"/>
        <v>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>
        <f t="shared" si="171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t="s">
        <v>8315</v>
      </c>
      <c r="Q2739" t="s">
        <v>8345</v>
      </c>
      <c r="R2739" s="13">
        <f t="shared" si="174"/>
        <v>41611.917673611111</v>
      </c>
      <c r="S2739" s="13">
        <f t="shared" si="172"/>
        <v>41654.791666666664</v>
      </c>
      <c r="T2739">
        <f t="shared" si="173"/>
        <v>2013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>
        <f t="shared" si="171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t="s">
        <v>8315</v>
      </c>
      <c r="Q2740" t="s">
        <v>8345</v>
      </c>
      <c r="R2740" s="13">
        <f t="shared" si="174"/>
        <v>42620.143564814818</v>
      </c>
      <c r="S2740" s="13">
        <f t="shared" si="172"/>
        <v>42680.143564814818</v>
      </c>
      <c r="T2740">
        <f t="shared" si="173"/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>
        <f t="shared" si="171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t="s">
        <v>8315</v>
      </c>
      <c r="Q2741" t="s">
        <v>8345</v>
      </c>
      <c r="R2741" s="13">
        <f t="shared" si="174"/>
        <v>41719.887928240743</v>
      </c>
      <c r="S2741" s="13">
        <f t="shared" si="172"/>
        <v>41764.887928240743</v>
      </c>
      <c r="T2741">
        <f t="shared" si="173"/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>
        <f t="shared" si="171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t="s">
        <v>8315</v>
      </c>
      <c r="Q2742" t="s">
        <v>8345</v>
      </c>
      <c r="R2742" s="13">
        <f t="shared" si="174"/>
        <v>42045.031851851847</v>
      </c>
      <c r="S2742" s="13">
        <f t="shared" si="172"/>
        <v>42074.99018518519</v>
      </c>
      <c r="T2742">
        <f t="shared" si="173"/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>
        <f t="shared" si="171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t="s">
        <v>8318</v>
      </c>
      <c r="Q2743" t="s">
        <v>8354</v>
      </c>
      <c r="R2743" s="13">
        <f t="shared" si="174"/>
        <v>41911.657430555555</v>
      </c>
      <c r="S2743" s="13">
        <f t="shared" si="172"/>
        <v>41932.088194444441</v>
      </c>
      <c r="T2743">
        <f t="shared" si="173"/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>
        <f t="shared" si="171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t="s">
        <v>8318</v>
      </c>
      <c r="Q2744" t="s">
        <v>8354</v>
      </c>
      <c r="R2744" s="13">
        <f t="shared" si="174"/>
        <v>41030.719756944447</v>
      </c>
      <c r="S2744" s="13">
        <f t="shared" si="172"/>
        <v>41044.719756944447</v>
      </c>
      <c r="T2744">
        <f t="shared" si="173"/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>
        <f t="shared" si="171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t="s">
        <v>8318</v>
      </c>
      <c r="Q2745" t="s">
        <v>8354</v>
      </c>
      <c r="R2745" s="13">
        <f t="shared" si="174"/>
        <v>42632.328784722224</v>
      </c>
      <c r="S2745" s="13">
        <f t="shared" si="172"/>
        <v>42662.328784722224</v>
      </c>
      <c r="T2745">
        <f t="shared" si="173"/>
        <v>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>
        <f t="shared" si="171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t="s">
        <v>8318</v>
      </c>
      <c r="Q2746" t="s">
        <v>8354</v>
      </c>
      <c r="R2746" s="13">
        <f t="shared" si="174"/>
        <v>40938.062476851854</v>
      </c>
      <c r="S2746" s="13">
        <f t="shared" si="172"/>
        <v>40968.062476851854</v>
      </c>
      <c r="T2746">
        <f t="shared" si="173"/>
        <v>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>
        <f t="shared" si="171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t="s">
        <v>8318</v>
      </c>
      <c r="Q2747" t="s">
        <v>8354</v>
      </c>
      <c r="R2747" s="13">
        <f t="shared" si="174"/>
        <v>41044.988055555557</v>
      </c>
      <c r="S2747" s="13">
        <f t="shared" si="172"/>
        <v>41104.988055555557</v>
      </c>
      <c r="T2747">
        <f t="shared" si="173"/>
        <v>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>
        <f t="shared" si="171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t="s">
        <v>8318</v>
      </c>
      <c r="Q2748" t="s">
        <v>8354</v>
      </c>
      <c r="R2748" s="13">
        <f t="shared" si="174"/>
        <v>41850.781377314815</v>
      </c>
      <c r="S2748" s="13">
        <f t="shared" si="172"/>
        <v>41880.781377314815</v>
      </c>
      <c r="T2748">
        <f t="shared" si="173"/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>
        <f t="shared" si="171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t="s">
        <v>8318</v>
      </c>
      <c r="Q2749" t="s">
        <v>8354</v>
      </c>
      <c r="R2749" s="13">
        <f t="shared" si="174"/>
        <v>41044.64811342593</v>
      </c>
      <c r="S2749" s="13">
        <f t="shared" si="172"/>
        <v>41076.131944444445</v>
      </c>
      <c r="T2749">
        <f t="shared" si="173"/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>
        <f t="shared" si="171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t="s">
        <v>8318</v>
      </c>
      <c r="Q2750" t="s">
        <v>8354</v>
      </c>
      <c r="R2750" s="13">
        <f t="shared" si="174"/>
        <v>42585.7106712963</v>
      </c>
      <c r="S2750" s="13">
        <f t="shared" si="172"/>
        <v>42615.7106712963</v>
      </c>
      <c r="T2750">
        <f t="shared" si="173"/>
        <v>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>
        <f t="shared" si="171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t="s">
        <v>8318</v>
      </c>
      <c r="Q2751" t="s">
        <v>8354</v>
      </c>
      <c r="R2751" s="13">
        <f t="shared" si="174"/>
        <v>42068.799039351856</v>
      </c>
      <c r="S2751" s="13">
        <f t="shared" si="172"/>
        <v>42098.757372685184</v>
      </c>
      <c r="T2751">
        <f t="shared" si="173"/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>
        <f t="shared" si="171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t="s">
        <v>8318</v>
      </c>
      <c r="Q2752" t="s">
        <v>8354</v>
      </c>
      <c r="R2752" s="13">
        <f t="shared" si="174"/>
        <v>41078.899826388886</v>
      </c>
      <c r="S2752" s="13">
        <f t="shared" si="172"/>
        <v>41090.833333333336</v>
      </c>
      <c r="T2752">
        <f t="shared" si="173"/>
        <v>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>
        <f t="shared" si="171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t="s">
        <v>8318</v>
      </c>
      <c r="Q2753" t="s">
        <v>8354</v>
      </c>
      <c r="R2753" s="13">
        <f t="shared" si="174"/>
        <v>41747.887060185189</v>
      </c>
      <c r="S2753" s="13">
        <f t="shared" si="172"/>
        <v>41807.887060185189</v>
      </c>
      <c r="T2753">
        <f t="shared" si="173"/>
        <v>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>
        <f t="shared" ref="F2754:F2817" si="175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t="s">
        <v>8318</v>
      </c>
      <c r="Q2754" t="s">
        <v>8354</v>
      </c>
      <c r="R2754" s="13">
        <f t="shared" si="174"/>
        <v>40855.765092592592</v>
      </c>
      <c r="S2754" s="13">
        <f t="shared" si="172"/>
        <v>40895.765092592592</v>
      </c>
      <c r="T2754">
        <f t="shared" si="173"/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>
        <f t="shared" si="17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t="s">
        <v>8318</v>
      </c>
      <c r="Q2755" t="s">
        <v>8354</v>
      </c>
      <c r="R2755" s="13">
        <f t="shared" si="174"/>
        <v>41117.900729166664</v>
      </c>
      <c r="S2755" s="13">
        <f t="shared" ref="S2755:S2818" si="176">(((J2755/60)/60)/24)+DATE(1970, 1, 1)</f>
        <v>41147.900729166664</v>
      </c>
      <c r="T2755">
        <f t="shared" ref="T2755:T2818" si="177">YEAR(R2755)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>
        <f t="shared" si="17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t="s">
        <v>8318</v>
      </c>
      <c r="Q2756" t="s">
        <v>8354</v>
      </c>
      <c r="R2756" s="13">
        <f t="shared" ref="R2756:R2819" si="178">(((K2756/60)/60)/24)+DATE(1970, 1, 1)</f>
        <v>41863.636006944449</v>
      </c>
      <c r="S2756" s="13">
        <f t="shared" si="176"/>
        <v>41893.636006944449</v>
      </c>
      <c r="T2756">
        <f t="shared" si="177"/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>
        <f t="shared" si="17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t="s">
        <v>8318</v>
      </c>
      <c r="Q2757" t="s">
        <v>8354</v>
      </c>
      <c r="R2757" s="13">
        <f t="shared" si="178"/>
        <v>42072.790821759263</v>
      </c>
      <c r="S2757" s="13">
        <f t="shared" si="176"/>
        <v>42102.790821759263</v>
      </c>
      <c r="T2757">
        <f t="shared" si="177"/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>
        <f t="shared" si="17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t="s">
        <v>8318</v>
      </c>
      <c r="Q2758" t="s">
        <v>8354</v>
      </c>
      <c r="R2758" s="13">
        <f t="shared" si="178"/>
        <v>41620.90047453704</v>
      </c>
      <c r="S2758" s="13">
        <f t="shared" si="176"/>
        <v>41650.90047453704</v>
      </c>
      <c r="T2758">
        <f t="shared" si="177"/>
        <v>2013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>
        <f t="shared" si="17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t="s">
        <v>8318</v>
      </c>
      <c r="Q2759" t="s">
        <v>8354</v>
      </c>
      <c r="R2759" s="13">
        <f t="shared" si="178"/>
        <v>42573.65662037037</v>
      </c>
      <c r="S2759" s="13">
        <f t="shared" si="176"/>
        <v>42588.65662037037</v>
      </c>
      <c r="T2759">
        <f t="shared" si="177"/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>
        <f t="shared" si="17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t="s">
        <v>8318</v>
      </c>
      <c r="Q2760" t="s">
        <v>8354</v>
      </c>
      <c r="R2760" s="13">
        <f t="shared" si="178"/>
        <v>42639.441932870366</v>
      </c>
      <c r="S2760" s="13">
        <f t="shared" si="176"/>
        <v>42653.441932870366</v>
      </c>
      <c r="T2760">
        <f t="shared" si="177"/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>
        <f t="shared" si="17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t="s">
        <v>8318</v>
      </c>
      <c r="Q2761" t="s">
        <v>8354</v>
      </c>
      <c r="R2761" s="13">
        <f t="shared" si="178"/>
        <v>42524.36650462963</v>
      </c>
      <c r="S2761" s="13">
        <f t="shared" si="176"/>
        <v>42567.36650462963</v>
      </c>
      <c r="T2761">
        <f t="shared" si="177"/>
        <v>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>
        <f t="shared" si="17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t="s">
        <v>8318</v>
      </c>
      <c r="Q2762" t="s">
        <v>8354</v>
      </c>
      <c r="R2762" s="13">
        <f t="shared" si="178"/>
        <v>41415.461319444446</v>
      </c>
      <c r="S2762" s="13">
        <f t="shared" si="176"/>
        <v>41445.461319444446</v>
      </c>
      <c r="T2762">
        <f t="shared" si="177"/>
        <v>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>
        <f t="shared" si="17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t="s">
        <v>8318</v>
      </c>
      <c r="Q2763" t="s">
        <v>8354</v>
      </c>
      <c r="R2763" s="13">
        <f t="shared" si="178"/>
        <v>41247.063576388886</v>
      </c>
      <c r="S2763" s="13">
        <f t="shared" si="176"/>
        <v>41277.063576388886</v>
      </c>
      <c r="T2763">
        <f t="shared" si="177"/>
        <v>2012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>
        <f t="shared" si="17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t="s">
        <v>8318</v>
      </c>
      <c r="Q2764" t="s">
        <v>8354</v>
      </c>
      <c r="R2764" s="13">
        <f t="shared" si="178"/>
        <v>40927.036979166667</v>
      </c>
      <c r="S2764" s="13">
        <f t="shared" si="176"/>
        <v>40986.995312500003</v>
      </c>
      <c r="T2764">
        <f t="shared" si="177"/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>
        <f t="shared" si="17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t="s">
        <v>8318</v>
      </c>
      <c r="Q2765" t="s">
        <v>8354</v>
      </c>
      <c r="R2765" s="13">
        <f t="shared" si="178"/>
        <v>41373.579675925925</v>
      </c>
      <c r="S2765" s="13">
        <f t="shared" si="176"/>
        <v>41418.579675925925</v>
      </c>
      <c r="T2765">
        <f t="shared" si="177"/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>
        <f t="shared" si="17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t="s">
        <v>8318</v>
      </c>
      <c r="Q2766" t="s">
        <v>8354</v>
      </c>
      <c r="R2766" s="13">
        <f t="shared" si="178"/>
        <v>41030.292025462964</v>
      </c>
      <c r="S2766" s="13">
        <f t="shared" si="176"/>
        <v>41059.791666666664</v>
      </c>
      <c r="T2766">
        <f t="shared" si="177"/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>
        <f t="shared" si="17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t="s">
        <v>8318</v>
      </c>
      <c r="Q2767" t="s">
        <v>8354</v>
      </c>
      <c r="R2767" s="13">
        <f t="shared" si="178"/>
        <v>41194.579027777778</v>
      </c>
      <c r="S2767" s="13">
        <f t="shared" si="176"/>
        <v>41210.579027777778</v>
      </c>
      <c r="T2767">
        <f t="shared" si="177"/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>
        <f t="shared" si="17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t="s">
        <v>8318</v>
      </c>
      <c r="Q2768" t="s">
        <v>8354</v>
      </c>
      <c r="R2768" s="13">
        <f t="shared" si="178"/>
        <v>40736.668032407404</v>
      </c>
      <c r="S2768" s="13">
        <f t="shared" si="176"/>
        <v>40766.668032407404</v>
      </c>
      <c r="T2768">
        <f t="shared" si="177"/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>
        <f t="shared" si="17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t="s">
        <v>8318</v>
      </c>
      <c r="Q2769" t="s">
        <v>8354</v>
      </c>
      <c r="R2769" s="13">
        <f t="shared" si="178"/>
        <v>42172.958912037036</v>
      </c>
      <c r="S2769" s="13">
        <f t="shared" si="176"/>
        <v>42232.958912037036</v>
      </c>
      <c r="T2769">
        <f t="shared" si="177"/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>
        <f t="shared" si="17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t="s">
        <v>8318</v>
      </c>
      <c r="Q2770" t="s">
        <v>8354</v>
      </c>
      <c r="R2770" s="13">
        <f t="shared" si="178"/>
        <v>40967.614849537036</v>
      </c>
      <c r="S2770" s="13">
        <f t="shared" si="176"/>
        <v>40997.573182870372</v>
      </c>
      <c r="T2770">
        <f t="shared" si="177"/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>
        <f t="shared" si="17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t="s">
        <v>8318</v>
      </c>
      <c r="Q2771" t="s">
        <v>8354</v>
      </c>
      <c r="R2771" s="13">
        <f t="shared" si="178"/>
        <v>41745.826273148145</v>
      </c>
      <c r="S2771" s="13">
        <f t="shared" si="176"/>
        <v>41795.826273148145</v>
      </c>
      <c r="T2771">
        <f t="shared" si="177"/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>
        <f t="shared" si="17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t="s">
        <v>8318</v>
      </c>
      <c r="Q2772" t="s">
        <v>8354</v>
      </c>
      <c r="R2772" s="13">
        <f t="shared" si="178"/>
        <v>41686.705208333333</v>
      </c>
      <c r="S2772" s="13">
        <f t="shared" si="176"/>
        <v>41716.663541666669</v>
      </c>
      <c r="T2772">
        <f t="shared" si="177"/>
        <v>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>
        <f t="shared" si="17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t="s">
        <v>8318</v>
      </c>
      <c r="Q2773" t="s">
        <v>8354</v>
      </c>
      <c r="R2773" s="13">
        <f t="shared" si="178"/>
        <v>41257.531712962962</v>
      </c>
      <c r="S2773" s="13">
        <f t="shared" si="176"/>
        <v>41306.708333333336</v>
      </c>
      <c r="T2773">
        <f t="shared" si="177"/>
        <v>2012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>
        <f t="shared" si="17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t="s">
        <v>8318</v>
      </c>
      <c r="Q2774" t="s">
        <v>8354</v>
      </c>
      <c r="R2774" s="13">
        <f t="shared" si="178"/>
        <v>41537.869143518517</v>
      </c>
      <c r="S2774" s="13">
        <f t="shared" si="176"/>
        <v>41552.869143518517</v>
      </c>
      <c r="T2774">
        <f t="shared" si="177"/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>
        <f t="shared" si="17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t="s">
        <v>8318</v>
      </c>
      <c r="Q2775" t="s">
        <v>8354</v>
      </c>
      <c r="R2775" s="13">
        <f t="shared" si="178"/>
        <v>42474.86482638889</v>
      </c>
      <c r="S2775" s="13">
        <f t="shared" si="176"/>
        <v>42484.86482638889</v>
      </c>
      <c r="T2775">
        <f t="shared" si="177"/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>
        <f t="shared" si="17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t="s">
        <v>8318</v>
      </c>
      <c r="Q2776" t="s">
        <v>8354</v>
      </c>
      <c r="R2776" s="13">
        <f t="shared" si="178"/>
        <v>41311.126481481479</v>
      </c>
      <c r="S2776" s="13">
        <f t="shared" si="176"/>
        <v>41341.126481481479</v>
      </c>
      <c r="T2776">
        <f t="shared" si="177"/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>
        <f t="shared" si="17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t="s">
        <v>8318</v>
      </c>
      <c r="Q2777" t="s">
        <v>8354</v>
      </c>
      <c r="R2777" s="13">
        <f t="shared" si="178"/>
        <v>40863.013356481482</v>
      </c>
      <c r="S2777" s="13">
        <f t="shared" si="176"/>
        <v>40893.013356481482</v>
      </c>
      <c r="T2777">
        <f t="shared" si="177"/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>
        <f t="shared" si="17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t="s">
        <v>8318</v>
      </c>
      <c r="Q2778" t="s">
        <v>8354</v>
      </c>
      <c r="R2778" s="13">
        <f t="shared" si="178"/>
        <v>42136.297175925924</v>
      </c>
      <c r="S2778" s="13">
        <f t="shared" si="176"/>
        <v>42167.297175925924</v>
      </c>
      <c r="T2778">
        <f t="shared" si="177"/>
        <v>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>
        <f t="shared" si="17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t="s">
        <v>8318</v>
      </c>
      <c r="Q2779" t="s">
        <v>8354</v>
      </c>
      <c r="R2779" s="13">
        <f t="shared" si="178"/>
        <v>42172.669027777782</v>
      </c>
      <c r="S2779" s="13">
        <f t="shared" si="176"/>
        <v>42202.669027777782</v>
      </c>
      <c r="T2779">
        <f t="shared" si="177"/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>
        <f t="shared" si="17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t="s">
        <v>8318</v>
      </c>
      <c r="Q2780" t="s">
        <v>8354</v>
      </c>
      <c r="R2780" s="13">
        <f t="shared" si="178"/>
        <v>41846.978078703702</v>
      </c>
      <c r="S2780" s="13">
        <f t="shared" si="176"/>
        <v>41876.978078703702</v>
      </c>
      <c r="T2780">
        <f t="shared" si="177"/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>
        <f t="shared" si="17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t="s">
        <v>8318</v>
      </c>
      <c r="Q2781" t="s">
        <v>8354</v>
      </c>
      <c r="R2781" s="13">
        <f t="shared" si="178"/>
        <v>42300.585891203707</v>
      </c>
      <c r="S2781" s="13">
        <f t="shared" si="176"/>
        <v>42330.627557870372</v>
      </c>
      <c r="T2781">
        <f t="shared" si="177"/>
        <v>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>
        <f t="shared" si="17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t="s">
        <v>8318</v>
      </c>
      <c r="Q2782" t="s">
        <v>8354</v>
      </c>
      <c r="R2782" s="13">
        <f t="shared" si="178"/>
        <v>42774.447777777779</v>
      </c>
      <c r="S2782" s="13">
        <f t="shared" si="176"/>
        <v>42804.447777777779</v>
      </c>
      <c r="T2782">
        <f t="shared" si="177"/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9">
        <f t="shared" si="17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t="s">
        <v>8313</v>
      </c>
      <c r="Q2783" t="s">
        <v>8314</v>
      </c>
      <c r="R2783" s="13">
        <f t="shared" si="178"/>
        <v>42018.94159722222</v>
      </c>
      <c r="S2783" s="13">
        <f t="shared" si="176"/>
        <v>42047.291666666672</v>
      </c>
      <c r="T2783">
        <f t="shared" si="177"/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9">
        <f t="shared" si="17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t="s">
        <v>8313</v>
      </c>
      <c r="Q2784" t="s">
        <v>8314</v>
      </c>
      <c r="R2784" s="13">
        <f t="shared" si="178"/>
        <v>42026.924976851849</v>
      </c>
      <c r="S2784" s="13">
        <f t="shared" si="176"/>
        <v>42052.207638888889</v>
      </c>
      <c r="T2784">
        <f t="shared" si="177"/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9">
        <f t="shared" si="17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t="s">
        <v>8313</v>
      </c>
      <c r="Q2785" t="s">
        <v>8314</v>
      </c>
      <c r="R2785" s="13">
        <f t="shared" si="178"/>
        <v>42103.535254629634</v>
      </c>
      <c r="S2785" s="13">
        <f t="shared" si="176"/>
        <v>42117.535254629634</v>
      </c>
      <c r="T2785">
        <f t="shared" si="177"/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9">
        <f t="shared" si="17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t="s">
        <v>8313</v>
      </c>
      <c r="Q2786" t="s">
        <v>8314</v>
      </c>
      <c r="R2786" s="13">
        <f t="shared" si="178"/>
        <v>41920.787534722222</v>
      </c>
      <c r="S2786" s="13">
        <f t="shared" si="176"/>
        <v>41941.787534722222</v>
      </c>
      <c r="T2786">
        <f t="shared" si="177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9">
        <f t="shared" si="17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t="s">
        <v>8313</v>
      </c>
      <c r="Q2787" t="s">
        <v>8314</v>
      </c>
      <c r="R2787" s="13">
        <f t="shared" si="178"/>
        <v>42558.189432870371</v>
      </c>
      <c r="S2787" s="13">
        <f t="shared" si="176"/>
        <v>42587.875</v>
      </c>
      <c r="T2787">
        <f t="shared" si="177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9">
        <f t="shared" si="17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t="s">
        <v>8313</v>
      </c>
      <c r="Q2788" t="s">
        <v>8314</v>
      </c>
      <c r="R2788" s="13">
        <f t="shared" si="178"/>
        <v>41815.569212962961</v>
      </c>
      <c r="S2788" s="13">
        <f t="shared" si="176"/>
        <v>41829.569212962961</v>
      </c>
      <c r="T2788">
        <f t="shared" si="177"/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9">
        <f t="shared" si="17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t="s">
        <v>8313</v>
      </c>
      <c r="Q2789" t="s">
        <v>8314</v>
      </c>
      <c r="R2789" s="13">
        <f t="shared" si="178"/>
        <v>41808.198518518519</v>
      </c>
      <c r="S2789" s="13">
        <f t="shared" si="176"/>
        <v>41838.198518518519</v>
      </c>
      <c r="T2789">
        <f t="shared" si="177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9">
        <f t="shared" si="17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t="s">
        <v>8313</v>
      </c>
      <c r="Q2790" t="s">
        <v>8314</v>
      </c>
      <c r="R2790" s="13">
        <f t="shared" si="178"/>
        <v>42550.701886574068</v>
      </c>
      <c r="S2790" s="13">
        <f t="shared" si="176"/>
        <v>42580.701886574068</v>
      </c>
      <c r="T2790">
        <f t="shared" si="177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9">
        <f t="shared" si="17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t="s">
        <v>8313</v>
      </c>
      <c r="Q2791" t="s">
        <v>8314</v>
      </c>
      <c r="R2791" s="13">
        <f t="shared" si="178"/>
        <v>42056.013124999998</v>
      </c>
      <c r="S2791" s="13">
        <f t="shared" si="176"/>
        <v>42075.166666666672</v>
      </c>
      <c r="T2791">
        <f t="shared" si="177"/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9">
        <f t="shared" si="17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t="s">
        <v>8313</v>
      </c>
      <c r="Q2792" t="s">
        <v>8314</v>
      </c>
      <c r="R2792" s="13">
        <f t="shared" si="178"/>
        <v>42016.938692129625</v>
      </c>
      <c r="S2792" s="13">
        <f t="shared" si="176"/>
        <v>42046.938692129625</v>
      </c>
      <c r="T2792">
        <f t="shared" si="177"/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9">
        <f t="shared" si="17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t="s">
        <v>8313</v>
      </c>
      <c r="Q2793" t="s">
        <v>8314</v>
      </c>
      <c r="R2793" s="13">
        <f t="shared" si="178"/>
        <v>42591.899988425925</v>
      </c>
      <c r="S2793" s="13">
        <f t="shared" si="176"/>
        <v>42622.166666666672</v>
      </c>
      <c r="T2793">
        <f t="shared" si="177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9">
        <f t="shared" si="17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t="s">
        <v>8313</v>
      </c>
      <c r="Q2794" t="s">
        <v>8314</v>
      </c>
      <c r="R2794" s="13">
        <f t="shared" si="178"/>
        <v>42183.231006944443</v>
      </c>
      <c r="S2794" s="13">
        <f t="shared" si="176"/>
        <v>42228.231006944443</v>
      </c>
      <c r="T2794">
        <f t="shared" si="177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9">
        <f t="shared" si="17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t="s">
        <v>8313</v>
      </c>
      <c r="Q2795" t="s">
        <v>8314</v>
      </c>
      <c r="R2795" s="13">
        <f t="shared" si="178"/>
        <v>42176.419039351851</v>
      </c>
      <c r="S2795" s="13">
        <f t="shared" si="176"/>
        <v>42206.419039351851</v>
      </c>
      <c r="T2795">
        <f t="shared" si="177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9">
        <f t="shared" si="17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t="s">
        <v>8313</v>
      </c>
      <c r="Q2796" t="s">
        <v>8314</v>
      </c>
      <c r="R2796" s="13">
        <f t="shared" si="178"/>
        <v>42416.691655092596</v>
      </c>
      <c r="S2796" s="13">
        <f t="shared" si="176"/>
        <v>42432.791666666672</v>
      </c>
      <c r="T2796">
        <f t="shared" si="177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9">
        <f t="shared" si="17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t="s">
        <v>8313</v>
      </c>
      <c r="Q2797" t="s">
        <v>8314</v>
      </c>
      <c r="R2797" s="13">
        <f t="shared" si="178"/>
        <v>41780.525937500002</v>
      </c>
      <c r="S2797" s="13">
        <f t="shared" si="176"/>
        <v>41796.958333333336</v>
      </c>
      <c r="T2797">
        <f t="shared" si="177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9">
        <f t="shared" si="17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t="s">
        <v>8313</v>
      </c>
      <c r="Q2798" t="s">
        <v>8314</v>
      </c>
      <c r="R2798" s="13">
        <f t="shared" si="178"/>
        <v>41795.528101851851</v>
      </c>
      <c r="S2798" s="13">
        <f t="shared" si="176"/>
        <v>41825.528101851851</v>
      </c>
      <c r="T2798">
        <f t="shared" si="177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9">
        <f t="shared" si="17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t="s">
        <v>8313</v>
      </c>
      <c r="Q2799" t="s">
        <v>8314</v>
      </c>
      <c r="R2799" s="13">
        <f t="shared" si="178"/>
        <v>41798.94027777778</v>
      </c>
      <c r="S2799" s="13">
        <f t="shared" si="176"/>
        <v>41828.94027777778</v>
      </c>
      <c r="T2799">
        <f t="shared" si="177"/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9">
        <f t="shared" si="17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t="s">
        <v>8313</v>
      </c>
      <c r="Q2800" t="s">
        <v>8314</v>
      </c>
      <c r="R2800" s="13">
        <f t="shared" si="178"/>
        <v>42201.675011574072</v>
      </c>
      <c r="S2800" s="13">
        <f t="shared" si="176"/>
        <v>42216.666666666672</v>
      </c>
      <c r="T2800">
        <f t="shared" si="177"/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9">
        <f t="shared" si="17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t="s">
        <v>8313</v>
      </c>
      <c r="Q2801" t="s">
        <v>8314</v>
      </c>
      <c r="R2801" s="13">
        <f t="shared" si="178"/>
        <v>42507.264699074076</v>
      </c>
      <c r="S2801" s="13">
        <f t="shared" si="176"/>
        <v>42538.666666666672</v>
      </c>
      <c r="T2801">
        <f t="shared" si="177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9">
        <f t="shared" si="17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t="s">
        <v>8313</v>
      </c>
      <c r="Q2802" t="s">
        <v>8314</v>
      </c>
      <c r="R2802" s="13">
        <f t="shared" si="178"/>
        <v>41948.552847222221</v>
      </c>
      <c r="S2802" s="13">
        <f t="shared" si="176"/>
        <v>42008.552847222221</v>
      </c>
      <c r="T2802">
        <f t="shared" si="177"/>
        <v>2014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9">
        <f t="shared" si="17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t="s">
        <v>8313</v>
      </c>
      <c r="Q2803" t="s">
        <v>8314</v>
      </c>
      <c r="R2803" s="13">
        <f t="shared" si="178"/>
        <v>41900.243159722224</v>
      </c>
      <c r="S2803" s="13">
        <f t="shared" si="176"/>
        <v>41922.458333333336</v>
      </c>
      <c r="T2803">
        <f t="shared" si="177"/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9">
        <f t="shared" si="17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t="s">
        <v>8313</v>
      </c>
      <c r="Q2804" t="s">
        <v>8314</v>
      </c>
      <c r="R2804" s="13">
        <f t="shared" si="178"/>
        <v>42192.64707175926</v>
      </c>
      <c r="S2804" s="13">
        <f t="shared" si="176"/>
        <v>42222.64707175926</v>
      </c>
      <c r="T2804">
        <f t="shared" si="177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9">
        <f t="shared" si="17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t="s">
        <v>8313</v>
      </c>
      <c r="Q2805" t="s">
        <v>8314</v>
      </c>
      <c r="R2805" s="13">
        <f t="shared" si="178"/>
        <v>42158.065694444449</v>
      </c>
      <c r="S2805" s="13">
        <f t="shared" si="176"/>
        <v>42201</v>
      </c>
      <c r="T2805">
        <f t="shared" si="177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9">
        <f t="shared" si="17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t="s">
        <v>8313</v>
      </c>
      <c r="Q2806" t="s">
        <v>8314</v>
      </c>
      <c r="R2806" s="13">
        <f t="shared" si="178"/>
        <v>41881.453587962962</v>
      </c>
      <c r="S2806" s="13">
        <f t="shared" si="176"/>
        <v>41911.453587962962</v>
      </c>
      <c r="T2806">
        <f t="shared" si="177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9">
        <f t="shared" si="17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t="s">
        <v>8313</v>
      </c>
      <c r="Q2807" t="s">
        <v>8314</v>
      </c>
      <c r="R2807" s="13">
        <f t="shared" si="178"/>
        <v>42213.505474537036</v>
      </c>
      <c r="S2807" s="13">
        <f t="shared" si="176"/>
        <v>42238.505474537036</v>
      </c>
      <c r="T2807">
        <f t="shared" si="177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9">
        <f t="shared" si="17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t="s">
        <v>8313</v>
      </c>
      <c r="Q2808" t="s">
        <v>8314</v>
      </c>
      <c r="R2808" s="13">
        <f t="shared" si="178"/>
        <v>42185.267245370371</v>
      </c>
      <c r="S2808" s="13">
        <f t="shared" si="176"/>
        <v>42221.458333333328</v>
      </c>
      <c r="T2808">
        <f t="shared" si="177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9">
        <f t="shared" si="17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t="s">
        <v>8313</v>
      </c>
      <c r="Q2809" t="s">
        <v>8314</v>
      </c>
      <c r="R2809" s="13">
        <f t="shared" si="178"/>
        <v>42154.873124999998</v>
      </c>
      <c r="S2809" s="13">
        <f t="shared" si="176"/>
        <v>42184.873124999998</v>
      </c>
      <c r="T2809">
        <f t="shared" si="177"/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9">
        <f t="shared" si="17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t="s">
        <v>8313</v>
      </c>
      <c r="Q2810" t="s">
        <v>8314</v>
      </c>
      <c r="R2810" s="13">
        <f t="shared" si="178"/>
        <v>42208.84646990741</v>
      </c>
      <c r="S2810" s="13">
        <f t="shared" si="176"/>
        <v>42238.84646990741</v>
      </c>
      <c r="T2810">
        <f t="shared" si="177"/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9">
        <f t="shared" si="17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t="s">
        <v>8313</v>
      </c>
      <c r="Q2811" t="s">
        <v>8314</v>
      </c>
      <c r="R2811" s="13">
        <f t="shared" si="178"/>
        <v>42451.496817129635</v>
      </c>
      <c r="S2811" s="13">
        <f t="shared" si="176"/>
        <v>42459.610416666663</v>
      </c>
      <c r="T2811">
        <f t="shared" si="177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9">
        <f t="shared" si="17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t="s">
        <v>8313</v>
      </c>
      <c r="Q2812" t="s">
        <v>8314</v>
      </c>
      <c r="R2812" s="13">
        <f t="shared" si="178"/>
        <v>41759.13962962963</v>
      </c>
      <c r="S2812" s="13">
        <f t="shared" si="176"/>
        <v>41791.165972222225</v>
      </c>
      <c r="T2812">
        <f t="shared" si="177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9">
        <f t="shared" si="17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t="s">
        <v>8313</v>
      </c>
      <c r="Q2813" t="s">
        <v>8314</v>
      </c>
      <c r="R2813" s="13">
        <f t="shared" si="178"/>
        <v>42028.496562500004</v>
      </c>
      <c r="S2813" s="13">
        <f t="shared" si="176"/>
        <v>42058.496562500004</v>
      </c>
      <c r="T2813">
        <f t="shared" si="177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9">
        <f t="shared" si="17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t="s">
        <v>8313</v>
      </c>
      <c r="Q2814" t="s">
        <v>8314</v>
      </c>
      <c r="R2814" s="13">
        <f t="shared" si="178"/>
        <v>42054.74418981481</v>
      </c>
      <c r="S2814" s="13">
        <f t="shared" si="176"/>
        <v>42100.166666666672</v>
      </c>
      <c r="T2814">
        <f t="shared" si="177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9">
        <f t="shared" si="17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t="s">
        <v>8313</v>
      </c>
      <c r="Q2815" t="s">
        <v>8314</v>
      </c>
      <c r="R2815" s="13">
        <f t="shared" si="178"/>
        <v>42693.742604166662</v>
      </c>
      <c r="S2815" s="13">
        <f t="shared" si="176"/>
        <v>42718.742604166662</v>
      </c>
      <c r="T2815">
        <f t="shared" si="177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9">
        <f t="shared" si="17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t="s">
        <v>8313</v>
      </c>
      <c r="Q2816" t="s">
        <v>8314</v>
      </c>
      <c r="R2816" s="13">
        <f t="shared" si="178"/>
        <v>42103.399479166663</v>
      </c>
      <c r="S2816" s="13">
        <f t="shared" si="176"/>
        <v>42133.399479166663</v>
      </c>
      <c r="T2816">
        <f t="shared" si="177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9">
        <f t="shared" si="17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t="s">
        <v>8313</v>
      </c>
      <c r="Q2817" t="s">
        <v>8314</v>
      </c>
      <c r="R2817" s="13">
        <f t="shared" si="178"/>
        <v>42559.776724537034</v>
      </c>
      <c r="S2817" s="13">
        <f t="shared" si="176"/>
        <v>42589.776724537034</v>
      </c>
      <c r="T2817">
        <f t="shared" si="177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9">
        <f t="shared" ref="F2818:F2881" si="179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t="s">
        <v>8313</v>
      </c>
      <c r="Q2818" t="s">
        <v>8314</v>
      </c>
      <c r="R2818" s="13">
        <f t="shared" si="178"/>
        <v>42188.467499999999</v>
      </c>
      <c r="S2818" s="13">
        <f t="shared" si="176"/>
        <v>42218.666666666672</v>
      </c>
      <c r="T2818">
        <f t="shared" si="177"/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9">
        <f t="shared" si="179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t="s">
        <v>8313</v>
      </c>
      <c r="Q2819" t="s">
        <v>8314</v>
      </c>
      <c r="R2819" s="13">
        <f t="shared" si="178"/>
        <v>42023.634976851856</v>
      </c>
      <c r="S2819" s="13">
        <f t="shared" ref="S2819:S2882" si="180">(((J2819/60)/60)/24)+DATE(1970, 1, 1)</f>
        <v>42063.634976851856</v>
      </c>
      <c r="T2819">
        <f t="shared" ref="T2819:T2882" si="181">YEAR(R2819)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9">
        <f t="shared" si="179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t="s">
        <v>8313</v>
      </c>
      <c r="Q2820" t="s">
        <v>8314</v>
      </c>
      <c r="R2820" s="13">
        <f t="shared" ref="R2820:R2883" si="182">(((K2820/60)/60)/24)+DATE(1970, 1, 1)</f>
        <v>42250.598217592589</v>
      </c>
      <c r="S2820" s="13">
        <f t="shared" si="180"/>
        <v>42270.598217592589</v>
      </c>
      <c r="T2820">
        <f t="shared" si="181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9">
        <f t="shared" si="179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t="s">
        <v>8313</v>
      </c>
      <c r="Q2821" t="s">
        <v>8314</v>
      </c>
      <c r="R2821" s="13">
        <f t="shared" si="182"/>
        <v>42139.525567129633</v>
      </c>
      <c r="S2821" s="13">
        <f t="shared" si="180"/>
        <v>42169.525567129633</v>
      </c>
      <c r="T2821">
        <f t="shared" si="181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9">
        <f t="shared" si="179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t="s">
        <v>8313</v>
      </c>
      <c r="Q2822" t="s">
        <v>8314</v>
      </c>
      <c r="R2822" s="13">
        <f t="shared" si="182"/>
        <v>42401.610983796301</v>
      </c>
      <c r="S2822" s="13">
        <f t="shared" si="180"/>
        <v>42426</v>
      </c>
      <c r="T2822">
        <f t="shared" si="181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9">
        <f t="shared" si="179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t="s">
        <v>8313</v>
      </c>
      <c r="Q2823" t="s">
        <v>8314</v>
      </c>
      <c r="R2823" s="13">
        <f t="shared" si="182"/>
        <v>41875.922858796301</v>
      </c>
      <c r="S2823" s="13">
        <f t="shared" si="180"/>
        <v>41905.922858796301</v>
      </c>
      <c r="T2823">
        <f t="shared" si="181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9">
        <f t="shared" si="179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t="s">
        <v>8313</v>
      </c>
      <c r="Q2824" t="s">
        <v>8314</v>
      </c>
      <c r="R2824" s="13">
        <f t="shared" si="182"/>
        <v>42060.683935185181</v>
      </c>
      <c r="S2824" s="13">
        <f t="shared" si="180"/>
        <v>42090.642268518524</v>
      </c>
      <c r="T2824">
        <f t="shared" si="181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9">
        <f t="shared" si="179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t="s">
        <v>8313</v>
      </c>
      <c r="Q2825" t="s">
        <v>8314</v>
      </c>
      <c r="R2825" s="13">
        <f t="shared" si="182"/>
        <v>42067.011643518519</v>
      </c>
      <c r="S2825" s="13">
        <f t="shared" si="180"/>
        <v>42094.957638888889</v>
      </c>
      <c r="T2825">
        <f t="shared" si="181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9">
        <f t="shared" si="179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t="s">
        <v>8313</v>
      </c>
      <c r="Q2826" t="s">
        <v>8314</v>
      </c>
      <c r="R2826" s="13">
        <f t="shared" si="182"/>
        <v>42136.270787037036</v>
      </c>
      <c r="S2826" s="13">
        <f t="shared" si="180"/>
        <v>42168.071527777778</v>
      </c>
      <c r="T2826">
        <f t="shared" si="181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9">
        <f t="shared" si="179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t="s">
        <v>8313</v>
      </c>
      <c r="Q2827" t="s">
        <v>8314</v>
      </c>
      <c r="R2827" s="13">
        <f t="shared" si="182"/>
        <v>42312.792662037042</v>
      </c>
      <c r="S2827" s="13">
        <f t="shared" si="180"/>
        <v>42342.792662037042</v>
      </c>
      <c r="T2827">
        <f t="shared" si="181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9">
        <f t="shared" si="179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t="s">
        <v>8313</v>
      </c>
      <c r="Q2828" t="s">
        <v>8314</v>
      </c>
      <c r="R2828" s="13">
        <f t="shared" si="182"/>
        <v>42171.034861111111</v>
      </c>
      <c r="S2828" s="13">
        <f t="shared" si="180"/>
        <v>42195.291666666672</v>
      </c>
      <c r="T2828">
        <f t="shared" si="181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9">
        <f t="shared" si="179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t="s">
        <v>8313</v>
      </c>
      <c r="Q2829" t="s">
        <v>8314</v>
      </c>
      <c r="R2829" s="13">
        <f t="shared" si="182"/>
        <v>42494.683634259258</v>
      </c>
      <c r="S2829" s="13">
        <f t="shared" si="180"/>
        <v>42524.6875</v>
      </c>
      <c r="T2829">
        <f t="shared" si="181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9">
        <f t="shared" si="179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t="s">
        <v>8313</v>
      </c>
      <c r="Q2830" t="s">
        <v>8314</v>
      </c>
      <c r="R2830" s="13">
        <f t="shared" si="182"/>
        <v>42254.264687499999</v>
      </c>
      <c r="S2830" s="13">
        <f t="shared" si="180"/>
        <v>42279.958333333328</v>
      </c>
      <c r="T2830">
        <f t="shared" si="181"/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9">
        <f t="shared" si="179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t="s">
        <v>8313</v>
      </c>
      <c r="Q2831" t="s">
        <v>8314</v>
      </c>
      <c r="R2831" s="13">
        <f t="shared" si="182"/>
        <v>42495.434236111112</v>
      </c>
      <c r="S2831" s="13">
        <f t="shared" si="180"/>
        <v>42523.434236111112</v>
      </c>
      <c r="T2831">
        <f t="shared" si="181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9">
        <f t="shared" si="179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t="s">
        <v>8313</v>
      </c>
      <c r="Q2832" t="s">
        <v>8314</v>
      </c>
      <c r="R2832" s="13">
        <f t="shared" si="182"/>
        <v>41758.839675925927</v>
      </c>
      <c r="S2832" s="13">
        <f t="shared" si="180"/>
        <v>41771.165972222225</v>
      </c>
      <c r="T2832">
        <f t="shared" si="181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9">
        <f t="shared" si="179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t="s">
        <v>8313</v>
      </c>
      <c r="Q2833" t="s">
        <v>8314</v>
      </c>
      <c r="R2833" s="13">
        <f t="shared" si="182"/>
        <v>42171.824884259258</v>
      </c>
      <c r="S2833" s="13">
        <f t="shared" si="180"/>
        <v>42201.824884259258</v>
      </c>
      <c r="T2833">
        <f t="shared" si="181"/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9">
        <f t="shared" si="179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t="s">
        <v>8313</v>
      </c>
      <c r="Q2834" t="s">
        <v>8314</v>
      </c>
      <c r="R2834" s="13">
        <f t="shared" si="182"/>
        <v>41938.709421296298</v>
      </c>
      <c r="S2834" s="13">
        <f t="shared" si="180"/>
        <v>41966.916666666672</v>
      </c>
      <c r="T2834">
        <f t="shared" si="181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9">
        <f t="shared" si="179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t="s">
        <v>8313</v>
      </c>
      <c r="Q2835" t="s">
        <v>8314</v>
      </c>
      <c r="R2835" s="13">
        <f t="shared" si="182"/>
        <v>42268.127696759257</v>
      </c>
      <c r="S2835" s="13">
        <f t="shared" si="180"/>
        <v>42288.083333333328</v>
      </c>
      <c r="T2835">
        <f t="shared" si="181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9">
        <f t="shared" si="179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t="s">
        <v>8313</v>
      </c>
      <c r="Q2836" t="s">
        <v>8314</v>
      </c>
      <c r="R2836" s="13">
        <f t="shared" si="182"/>
        <v>42019.959837962961</v>
      </c>
      <c r="S2836" s="13">
        <f t="shared" si="180"/>
        <v>42034.959837962961</v>
      </c>
      <c r="T2836">
        <f t="shared" si="181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9">
        <f t="shared" si="179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t="s">
        <v>8313</v>
      </c>
      <c r="Q2837" t="s">
        <v>8314</v>
      </c>
      <c r="R2837" s="13">
        <f t="shared" si="182"/>
        <v>42313.703900462962</v>
      </c>
      <c r="S2837" s="13">
        <f t="shared" si="180"/>
        <v>42343</v>
      </c>
      <c r="T2837">
        <f t="shared" si="181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9">
        <f t="shared" si="179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t="s">
        <v>8313</v>
      </c>
      <c r="Q2838" t="s">
        <v>8314</v>
      </c>
      <c r="R2838" s="13">
        <f t="shared" si="182"/>
        <v>42746.261782407411</v>
      </c>
      <c r="S2838" s="13">
        <f t="shared" si="180"/>
        <v>42784.207638888889</v>
      </c>
      <c r="T2838">
        <f t="shared" si="181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9">
        <f t="shared" si="179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t="s">
        <v>8313</v>
      </c>
      <c r="Q2839" t="s">
        <v>8314</v>
      </c>
      <c r="R2839" s="13">
        <f t="shared" si="182"/>
        <v>42307.908379629633</v>
      </c>
      <c r="S2839" s="13">
        <f t="shared" si="180"/>
        <v>42347.950046296297</v>
      </c>
      <c r="T2839">
        <f t="shared" si="181"/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9">
        <f t="shared" si="179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t="s">
        <v>8313</v>
      </c>
      <c r="Q2840" t="s">
        <v>8314</v>
      </c>
      <c r="R2840" s="13">
        <f t="shared" si="182"/>
        <v>41842.607592592591</v>
      </c>
      <c r="S2840" s="13">
        <f t="shared" si="180"/>
        <v>41864.916666666664</v>
      </c>
      <c r="T2840">
        <f t="shared" si="181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9">
        <f t="shared" si="179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t="s">
        <v>8313</v>
      </c>
      <c r="Q2841" t="s">
        <v>8314</v>
      </c>
      <c r="R2841" s="13">
        <f t="shared" si="182"/>
        <v>41853.240208333329</v>
      </c>
      <c r="S2841" s="13">
        <f t="shared" si="180"/>
        <v>41876.207638888889</v>
      </c>
      <c r="T2841">
        <f t="shared" si="181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9">
        <f t="shared" si="179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t="s">
        <v>8313</v>
      </c>
      <c r="Q2842" t="s">
        <v>8314</v>
      </c>
      <c r="R2842" s="13">
        <f t="shared" si="182"/>
        <v>42060.035636574074</v>
      </c>
      <c r="S2842" s="13">
        <f t="shared" si="180"/>
        <v>42081.708333333328</v>
      </c>
      <c r="T2842">
        <f t="shared" si="181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9">
        <f t="shared" si="179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t="s">
        <v>8313</v>
      </c>
      <c r="Q2843" t="s">
        <v>8314</v>
      </c>
      <c r="R2843" s="13">
        <f t="shared" si="182"/>
        <v>42291.739548611105</v>
      </c>
      <c r="S2843" s="13">
        <f t="shared" si="180"/>
        <v>42351.781215277777</v>
      </c>
      <c r="T2843">
        <f t="shared" si="181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9">
        <f t="shared" si="179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t="s">
        <v>8313</v>
      </c>
      <c r="Q2844" t="s">
        <v>8314</v>
      </c>
      <c r="R2844" s="13">
        <f t="shared" si="182"/>
        <v>41784.952488425923</v>
      </c>
      <c r="S2844" s="13">
        <f t="shared" si="180"/>
        <v>41811.458333333336</v>
      </c>
      <c r="T2844">
        <f t="shared" si="181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9">
        <f t="shared" si="179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t="s">
        <v>8313</v>
      </c>
      <c r="Q2845" t="s">
        <v>8314</v>
      </c>
      <c r="R2845" s="13">
        <f t="shared" si="182"/>
        <v>42492.737847222219</v>
      </c>
      <c r="S2845" s="13">
        <f t="shared" si="180"/>
        <v>42534.166666666672</v>
      </c>
      <c r="T2845">
        <f t="shared" si="181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9">
        <f t="shared" si="179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t="s">
        <v>8313</v>
      </c>
      <c r="Q2846" t="s">
        <v>8314</v>
      </c>
      <c r="R2846" s="13">
        <f t="shared" si="182"/>
        <v>42709.546064814815</v>
      </c>
      <c r="S2846" s="13">
        <f t="shared" si="180"/>
        <v>42739.546064814815</v>
      </c>
      <c r="T2846">
        <f t="shared" si="181"/>
        <v>2016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9">
        <f t="shared" si="179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t="s">
        <v>8313</v>
      </c>
      <c r="Q2847" t="s">
        <v>8314</v>
      </c>
      <c r="R2847" s="13">
        <f t="shared" si="182"/>
        <v>42103.016585648147</v>
      </c>
      <c r="S2847" s="13">
        <f t="shared" si="180"/>
        <v>42163.016585648147</v>
      </c>
      <c r="T2847">
        <f t="shared" si="181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9">
        <f t="shared" si="179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t="s">
        <v>8313</v>
      </c>
      <c r="Q2848" t="s">
        <v>8314</v>
      </c>
      <c r="R2848" s="13">
        <f t="shared" si="182"/>
        <v>42108.692060185189</v>
      </c>
      <c r="S2848" s="13">
        <f t="shared" si="180"/>
        <v>42153.692060185189</v>
      </c>
      <c r="T2848">
        <f t="shared" si="181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9">
        <f t="shared" si="179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t="s">
        <v>8313</v>
      </c>
      <c r="Q2849" t="s">
        <v>8314</v>
      </c>
      <c r="R2849" s="13">
        <f t="shared" si="182"/>
        <v>42453.806307870371</v>
      </c>
      <c r="S2849" s="13">
        <f t="shared" si="180"/>
        <v>42513.806307870371</v>
      </c>
      <c r="T2849">
        <f t="shared" si="181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9">
        <f t="shared" si="179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t="s">
        <v>8313</v>
      </c>
      <c r="Q2850" t="s">
        <v>8314</v>
      </c>
      <c r="R2850" s="13">
        <f t="shared" si="182"/>
        <v>42123.648831018523</v>
      </c>
      <c r="S2850" s="13">
        <f t="shared" si="180"/>
        <v>42153.648831018523</v>
      </c>
      <c r="T2850">
        <f t="shared" si="181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9">
        <f t="shared" si="179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t="s">
        <v>8313</v>
      </c>
      <c r="Q2851" t="s">
        <v>8314</v>
      </c>
      <c r="R2851" s="13">
        <f t="shared" si="182"/>
        <v>42453.428240740745</v>
      </c>
      <c r="S2851" s="13">
        <f t="shared" si="180"/>
        <v>42483.428240740745</v>
      </c>
      <c r="T2851">
        <f t="shared" si="181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9">
        <f t="shared" si="179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t="s">
        <v>8313</v>
      </c>
      <c r="Q2852" t="s">
        <v>8314</v>
      </c>
      <c r="R2852" s="13">
        <f t="shared" si="182"/>
        <v>41858.007071759261</v>
      </c>
      <c r="S2852" s="13">
        <f t="shared" si="180"/>
        <v>41888.007071759261</v>
      </c>
      <c r="T2852">
        <f t="shared" si="181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9">
        <f t="shared" si="179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t="s">
        <v>8313</v>
      </c>
      <c r="Q2853" t="s">
        <v>8314</v>
      </c>
      <c r="R2853" s="13">
        <f t="shared" si="182"/>
        <v>42390.002650462964</v>
      </c>
      <c r="S2853" s="13">
        <f t="shared" si="180"/>
        <v>42398.970138888893</v>
      </c>
      <c r="T2853">
        <f t="shared" si="181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9">
        <f t="shared" si="179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t="s">
        <v>8313</v>
      </c>
      <c r="Q2854" t="s">
        <v>8314</v>
      </c>
      <c r="R2854" s="13">
        <f t="shared" si="182"/>
        <v>41781.045173611114</v>
      </c>
      <c r="S2854" s="13">
        <f t="shared" si="180"/>
        <v>41811.045173611114</v>
      </c>
      <c r="T2854">
        <f t="shared" si="181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9">
        <f t="shared" si="179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t="s">
        <v>8313</v>
      </c>
      <c r="Q2855" t="s">
        <v>8314</v>
      </c>
      <c r="R2855" s="13">
        <f t="shared" si="182"/>
        <v>41836.190937499996</v>
      </c>
      <c r="S2855" s="13">
        <f t="shared" si="180"/>
        <v>41896.190937499996</v>
      </c>
      <c r="T2855">
        <f t="shared" si="181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9">
        <f t="shared" si="179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t="s">
        <v>8313</v>
      </c>
      <c r="Q2856" t="s">
        <v>8314</v>
      </c>
      <c r="R2856" s="13">
        <f t="shared" si="182"/>
        <v>42111.71665509259</v>
      </c>
      <c r="S2856" s="13">
        <f t="shared" si="180"/>
        <v>42131.71665509259</v>
      </c>
      <c r="T2856">
        <f t="shared" si="181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9">
        <f t="shared" si="179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t="s">
        <v>8313</v>
      </c>
      <c r="Q2857" t="s">
        <v>8314</v>
      </c>
      <c r="R2857" s="13">
        <f t="shared" si="182"/>
        <v>42370.007766203707</v>
      </c>
      <c r="S2857" s="13">
        <f t="shared" si="180"/>
        <v>42398.981944444444</v>
      </c>
      <c r="T2857">
        <f t="shared" si="181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9">
        <f t="shared" si="179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t="s">
        <v>8313</v>
      </c>
      <c r="Q2858" t="s">
        <v>8314</v>
      </c>
      <c r="R2858" s="13">
        <f t="shared" si="182"/>
        <v>42165.037581018521</v>
      </c>
      <c r="S2858" s="13">
        <f t="shared" si="180"/>
        <v>42224.898611111115</v>
      </c>
      <c r="T2858">
        <f t="shared" si="181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9">
        <f t="shared" si="179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t="s">
        <v>8313</v>
      </c>
      <c r="Q2859" t="s">
        <v>8314</v>
      </c>
      <c r="R2859" s="13">
        <f t="shared" si="182"/>
        <v>42726.920081018514</v>
      </c>
      <c r="S2859" s="13">
        <f t="shared" si="180"/>
        <v>42786.75</v>
      </c>
      <c r="T2859">
        <f t="shared" si="181"/>
        <v>2016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9">
        <f t="shared" si="179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t="s">
        <v>8313</v>
      </c>
      <c r="Q2860" t="s">
        <v>8314</v>
      </c>
      <c r="R2860" s="13">
        <f t="shared" si="182"/>
        <v>41954.545081018514</v>
      </c>
      <c r="S2860" s="13">
        <f t="shared" si="180"/>
        <v>41978.477777777778</v>
      </c>
      <c r="T2860">
        <f t="shared" si="181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9">
        <f t="shared" si="179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t="s">
        <v>8313</v>
      </c>
      <c r="Q2861" t="s">
        <v>8314</v>
      </c>
      <c r="R2861" s="13">
        <f t="shared" si="182"/>
        <v>42233.362314814818</v>
      </c>
      <c r="S2861" s="13">
        <f t="shared" si="180"/>
        <v>42293.362314814818</v>
      </c>
      <c r="T2861">
        <f t="shared" si="181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9">
        <f t="shared" si="179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t="s">
        <v>8313</v>
      </c>
      <c r="Q2862" t="s">
        <v>8314</v>
      </c>
      <c r="R2862" s="13">
        <f t="shared" si="182"/>
        <v>42480.800648148142</v>
      </c>
      <c r="S2862" s="13">
        <f t="shared" si="180"/>
        <v>42540.800648148142</v>
      </c>
      <c r="T2862">
        <f t="shared" si="181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9">
        <f t="shared" si="179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t="s">
        <v>8313</v>
      </c>
      <c r="Q2863" t="s">
        <v>8314</v>
      </c>
      <c r="R2863" s="13">
        <f t="shared" si="182"/>
        <v>42257.590833333335</v>
      </c>
      <c r="S2863" s="13">
        <f t="shared" si="180"/>
        <v>42271.590833333335</v>
      </c>
      <c r="T2863">
        <f t="shared" si="181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9">
        <f t="shared" si="179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t="s">
        <v>8313</v>
      </c>
      <c r="Q2864" t="s">
        <v>8314</v>
      </c>
      <c r="R2864" s="13">
        <f t="shared" si="182"/>
        <v>41784.789687500001</v>
      </c>
      <c r="S2864" s="13">
        <f t="shared" si="180"/>
        <v>41814.789687500001</v>
      </c>
      <c r="T2864">
        <f t="shared" si="181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9">
        <f t="shared" si="179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t="s">
        <v>8313</v>
      </c>
      <c r="Q2865" t="s">
        <v>8314</v>
      </c>
      <c r="R2865" s="13">
        <f t="shared" si="182"/>
        <v>41831.675034722226</v>
      </c>
      <c r="S2865" s="13">
        <f t="shared" si="180"/>
        <v>41891.675034722226</v>
      </c>
      <c r="T2865">
        <f t="shared" si="181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9">
        <f t="shared" si="179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t="s">
        <v>8313</v>
      </c>
      <c r="Q2866" t="s">
        <v>8314</v>
      </c>
      <c r="R2866" s="13">
        <f t="shared" si="182"/>
        <v>42172.613506944443</v>
      </c>
      <c r="S2866" s="13">
        <f t="shared" si="180"/>
        <v>42202.554166666669</v>
      </c>
      <c r="T2866">
        <f t="shared" si="181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9">
        <f t="shared" si="179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t="s">
        <v>8313</v>
      </c>
      <c r="Q2867" t="s">
        <v>8314</v>
      </c>
      <c r="R2867" s="13">
        <f t="shared" si="182"/>
        <v>41950.114108796297</v>
      </c>
      <c r="S2867" s="13">
        <f t="shared" si="180"/>
        <v>42010.114108796297</v>
      </c>
      <c r="T2867">
        <f t="shared" si="181"/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9">
        <f t="shared" si="179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t="s">
        <v>8313</v>
      </c>
      <c r="Q2868" t="s">
        <v>8314</v>
      </c>
      <c r="R2868" s="13">
        <f t="shared" si="182"/>
        <v>42627.955104166671</v>
      </c>
      <c r="S2868" s="13">
        <f t="shared" si="180"/>
        <v>42657.916666666672</v>
      </c>
      <c r="T2868">
        <f t="shared" si="181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9">
        <f t="shared" si="179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t="s">
        <v>8313</v>
      </c>
      <c r="Q2869" t="s">
        <v>8314</v>
      </c>
      <c r="R2869" s="13">
        <f t="shared" si="182"/>
        <v>42531.195277777777</v>
      </c>
      <c r="S2869" s="13">
        <f t="shared" si="180"/>
        <v>42555.166666666672</v>
      </c>
      <c r="T2869">
        <f t="shared" si="181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9">
        <f t="shared" si="179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t="s">
        <v>8313</v>
      </c>
      <c r="Q2870" t="s">
        <v>8314</v>
      </c>
      <c r="R2870" s="13">
        <f t="shared" si="182"/>
        <v>42618.827013888891</v>
      </c>
      <c r="S2870" s="13">
        <f t="shared" si="180"/>
        <v>42648.827013888891</v>
      </c>
      <c r="T2870">
        <f t="shared" si="181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9">
        <f t="shared" si="179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t="s">
        <v>8313</v>
      </c>
      <c r="Q2871" t="s">
        <v>8314</v>
      </c>
      <c r="R2871" s="13">
        <f t="shared" si="182"/>
        <v>42540.593530092592</v>
      </c>
      <c r="S2871" s="13">
        <f t="shared" si="180"/>
        <v>42570.593530092592</v>
      </c>
      <c r="T2871">
        <f t="shared" si="181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9">
        <f t="shared" si="179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t="s">
        <v>8313</v>
      </c>
      <c r="Q2872" t="s">
        <v>8314</v>
      </c>
      <c r="R2872" s="13">
        <f t="shared" si="182"/>
        <v>41746.189409722225</v>
      </c>
      <c r="S2872" s="13">
        <f t="shared" si="180"/>
        <v>41776.189409722225</v>
      </c>
      <c r="T2872">
        <f t="shared" si="181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9">
        <f t="shared" si="179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t="s">
        <v>8313</v>
      </c>
      <c r="Q2873" t="s">
        <v>8314</v>
      </c>
      <c r="R2873" s="13">
        <f t="shared" si="182"/>
        <v>41974.738576388889</v>
      </c>
      <c r="S2873" s="13">
        <f t="shared" si="180"/>
        <v>41994.738576388889</v>
      </c>
      <c r="T2873">
        <f t="shared" si="181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9">
        <f t="shared" si="179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t="s">
        <v>8313</v>
      </c>
      <c r="Q2874" t="s">
        <v>8314</v>
      </c>
      <c r="R2874" s="13">
        <f t="shared" si="182"/>
        <v>42115.11618055556</v>
      </c>
      <c r="S2874" s="13">
        <f t="shared" si="180"/>
        <v>42175.11618055556</v>
      </c>
      <c r="T2874">
        <f t="shared" si="181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9">
        <f t="shared" si="179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t="s">
        <v>8313</v>
      </c>
      <c r="Q2875" t="s">
        <v>8314</v>
      </c>
      <c r="R2875" s="13">
        <f t="shared" si="182"/>
        <v>42002.817488425921</v>
      </c>
      <c r="S2875" s="13">
        <f t="shared" si="180"/>
        <v>42032.817488425921</v>
      </c>
      <c r="T2875">
        <f t="shared" si="181"/>
        <v>2014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9">
        <f t="shared" si="179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t="s">
        <v>8313</v>
      </c>
      <c r="Q2876" t="s">
        <v>8314</v>
      </c>
      <c r="R2876" s="13">
        <f t="shared" si="182"/>
        <v>42722.84474537037</v>
      </c>
      <c r="S2876" s="13">
        <f t="shared" si="180"/>
        <v>42752.84474537037</v>
      </c>
      <c r="T2876">
        <f t="shared" si="181"/>
        <v>2016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9">
        <f t="shared" si="179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t="s">
        <v>8313</v>
      </c>
      <c r="Q2877" t="s">
        <v>8314</v>
      </c>
      <c r="R2877" s="13">
        <f t="shared" si="182"/>
        <v>42465.128391203703</v>
      </c>
      <c r="S2877" s="13">
        <f t="shared" si="180"/>
        <v>42495.128391203703</v>
      </c>
      <c r="T2877">
        <f t="shared" si="181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9">
        <f t="shared" si="179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t="s">
        <v>8313</v>
      </c>
      <c r="Q2878" t="s">
        <v>8314</v>
      </c>
      <c r="R2878" s="13">
        <f t="shared" si="182"/>
        <v>42171.743969907402</v>
      </c>
      <c r="S2878" s="13">
        <f t="shared" si="180"/>
        <v>42201.743969907402</v>
      </c>
      <c r="T2878">
        <f t="shared" si="181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9">
        <f t="shared" si="179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t="s">
        <v>8313</v>
      </c>
      <c r="Q2879" t="s">
        <v>8314</v>
      </c>
      <c r="R2879" s="13">
        <f t="shared" si="182"/>
        <v>42672.955138888887</v>
      </c>
      <c r="S2879" s="13">
        <f t="shared" si="180"/>
        <v>42704.708333333328</v>
      </c>
      <c r="T2879">
        <f t="shared" si="181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9">
        <f t="shared" si="179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t="s">
        <v>8313</v>
      </c>
      <c r="Q2880" t="s">
        <v>8314</v>
      </c>
      <c r="R2880" s="13">
        <f t="shared" si="182"/>
        <v>42128.615682870368</v>
      </c>
      <c r="S2880" s="13">
        <f t="shared" si="180"/>
        <v>42188.615682870368</v>
      </c>
      <c r="T2880">
        <f t="shared" si="181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9">
        <f t="shared" si="179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t="s">
        <v>8313</v>
      </c>
      <c r="Q2881" t="s">
        <v>8314</v>
      </c>
      <c r="R2881" s="13">
        <f t="shared" si="182"/>
        <v>42359.725243055553</v>
      </c>
      <c r="S2881" s="13">
        <f t="shared" si="180"/>
        <v>42389.725243055553</v>
      </c>
      <c r="T2881">
        <f t="shared" si="181"/>
        <v>2015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9">
        <f t="shared" ref="F2882:F2945" si="183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t="s">
        <v>8313</v>
      </c>
      <c r="Q2882" t="s">
        <v>8314</v>
      </c>
      <c r="R2882" s="13">
        <f t="shared" si="182"/>
        <v>42192.905694444446</v>
      </c>
      <c r="S2882" s="13">
        <f t="shared" si="180"/>
        <v>42236.711805555555</v>
      </c>
      <c r="T2882">
        <f t="shared" si="181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9">
        <f t="shared" si="183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t="s">
        <v>8313</v>
      </c>
      <c r="Q2883" t="s">
        <v>8314</v>
      </c>
      <c r="R2883" s="13">
        <f t="shared" si="182"/>
        <v>41916.597638888888</v>
      </c>
      <c r="S2883" s="13">
        <f t="shared" ref="S2883:S2946" si="184">(((J2883/60)/60)/24)+DATE(1970, 1, 1)</f>
        <v>41976.639305555553</v>
      </c>
      <c r="T2883">
        <f t="shared" ref="T2883:T2946" si="185">YEAR(R2883)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9">
        <f t="shared" si="183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t="s">
        <v>8313</v>
      </c>
      <c r="Q2884" t="s">
        <v>8314</v>
      </c>
      <c r="R2884" s="13">
        <f t="shared" ref="R2884:R2947" si="186">(((K2884/60)/60)/24)+DATE(1970, 1, 1)</f>
        <v>42461.596273148149</v>
      </c>
      <c r="S2884" s="13">
        <f t="shared" si="184"/>
        <v>42491.596273148149</v>
      </c>
      <c r="T2884">
        <f t="shared" si="185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9">
        <f t="shared" si="183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t="s">
        <v>8313</v>
      </c>
      <c r="Q2885" t="s">
        <v>8314</v>
      </c>
      <c r="R2885" s="13">
        <f t="shared" si="186"/>
        <v>42370.90320601852</v>
      </c>
      <c r="S2885" s="13">
        <f t="shared" si="184"/>
        <v>42406.207638888889</v>
      </c>
      <c r="T2885">
        <f t="shared" si="185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9">
        <f t="shared" si="183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t="s">
        <v>8313</v>
      </c>
      <c r="Q2886" t="s">
        <v>8314</v>
      </c>
      <c r="R2886" s="13">
        <f t="shared" si="186"/>
        <v>41948.727256944447</v>
      </c>
      <c r="S2886" s="13">
        <f t="shared" si="184"/>
        <v>41978.727256944447</v>
      </c>
      <c r="T2886">
        <f t="shared" si="185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9">
        <f t="shared" si="183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t="s">
        <v>8313</v>
      </c>
      <c r="Q2887" t="s">
        <v>8314</v>
      </c>
      <c r="R2887" s="13">
        <f t="shared" si="186"/>
        <v>42047.07640046296</v>
      </c>
      <c r="S2887" s="13">
        <f t="shared" si="184"/>
        <v>42077.034733796296</v>
      </c>
      <c r="T2887">
        <f t="shared" si="185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9">
        <f t="shared" si="183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t="s">
        <v>8313</v>
      </c>
      <c r="Q2888" t="s">
        <v>8314</v>
      </c>
      <c r="R2888" s="13">
        <f t="shared" si="186"/>
        <v>42261.632916666669</v>
      </c>
      <c r="S2888" s="13">
        <f t="shared" si="184"/>
        <v>42266.165972222225</v>
      </c>
      <c r="T2888">
        <f t="shared" si="185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9">
        <f t="shared" si="183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t="s">
        <v>8313</v>
      </c>
      <c r="Q2889" t="s">
        <v>8314</v>
      </c>
      <c r="R2889" s="13">
        <f t="shared" si="186"/>
        <v>41985.427361111113</v>
      </c>
      <c r="S2889" s="13">
        <f t="shared" si="184"/>
        <v>42015.427361111113</v>
      </c>
      <c r="T2889">
        <f t="shared" si="185"/>
        <v>2014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9">
        <f t="shared" si="183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t="s">
        <v>8313</v>
      </c>
      <c r="Q2890" t="s">
        <v>8314</v>
      </c>
      <c r="R2890" s="13">
        <f t="shared" si="186"/>
        <v>41922.535185185188</v>
      </c>
      <c r="S2890" s="13">
        <f t="shared" si="184"/>
        <v>41930.207638888889</v>
      </c>
      <c r="T2890">
        <f t="shared" si="185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9">
        <f t="shared" si="183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t="s">
        <v>8313</v>
      </c>
      <c r="Q2891" t="s">
        <v>8314</v>
      </c>
      <c r="R2891" s="13">
        <f t="shared" si="186"/>
        <v>41850.863252314812</v>
      </c>
      <c r="S2891" s="13">
        <f t="shared" si="184"/>
        <v>41880.863252314812</v>
      </c>
      <c r="T2891">
        <f t="shared" si="185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9">
        <f t="shared" si="183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t="s">
        <v>8313</v>
      </c>
      <c r="Q2892" t="s">
        <v>8314</v>
      </c>
      <c r="R2892" s="13">
        <f t="shared" si="186"/>
        <v>41831.742962962962</v>
      </c>
      <c r="S2892" s="13">
        <f t="shared" si="184"/>
        <v>41860.125</v>
      </c>
      <c r="T2892">
        <f t="shared" si="185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9">
        <f t="shared" si="183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t="s">
        <v>8313</v>
      </c>
      <c r="Q2893" t="s">
        <v>8314</v>
      </c>
      <c r="R2893" s="13">
        <f t="shared" si="186"/>
        <v>42415.883425925931</v>
      </c>
      <c r="S2893" s="13">
        <f t="shared" si="184"/>
        <v>42475.84175925926</v>
      </c>
      <c r="T2893">
        <f t="shared" si="185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9">
        <f t="shared" si="183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t="s">
        <v>8313</v>
      </c>
      <c r="Q2894" t="s">
        <v>8314</v>
      </c>
      <c r="R2894" s="13">
        <f t="shared" si="186"/>
        <v>41869.714166666665</v>
      </c>
      <c r="S2894" s="13">
        <f t="shared" si="184"/>
        <v>41876.875</v>
      </c>
      <c r="T2894">
        <f t="shared" si="185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9">
        <f t="shared" si="183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t="s">
        <v>8313</v>
      </c>
      <c r="Q2895" t="s">
        <v>8314</v>
      </c>
      <c r="R2895" s="13">
        <f t="shared" si="186"/>
        <v>41953.773090277777</v>
      </c>
      <c r="S2895" s="13">
        <f t="shared" si="184"/>
        <v>42013.083333333328</v>
      </c>
      <c r="T2895">
        <f t="shared" si="185"/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9">
        <f t="shared" si="183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t="s">
        <v>8313</v>
      </c>
      <c r="Q2896" t="s">
        <v>8314</v>
      </c>
      <c r="R2896" s="13">
        <f t="shared" si="186"/>
        <v>42037.986284722225</v>
      </c>
      <c r="S2896" s="13">
        <f t="shared" si="184"/>
        <v>42097.944618055553</v>
      </c>
      <c r="T2896">
        <f t="shared" si="185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9">
        <f t="shared" si="183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t="s">
        <v>8313</v>
      </c>
      <c r="Q2897" t="s">
        <v>8314</v>
      </c>
      <c r="R2897" s="13">
        <f t="shared" si="186"/>
        <v>41811.555462962962</v>
      </c>
      <c r="S2897" s="13">
        <f t="shared" si="184"/>
        <v>41812.875</v>
      </c>
      <c r="T2897">
        <f t="shared" si="185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9">
        <f t="shared" si="183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t="s">
        <v>8313</v>
      </c>
      <c r="Q2898" t="s">
        <v>8314</v>
      </c>
      <c r="R2898" s="13">
        <f t="shared" si="186"/>
        <v>42701.908807870372</v>
      </c>
      <c r="S2898" s="13">
        <f t="shared" si="184"/>
        <v>42716.25</v>
      </c>
      <c r="T2898">
        <f t="shared" si="185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9">
        <f t="shared" si="183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t="s">
        <v>8313</v>
      </c>
      <c r="Q2899" t="s">
        <v>8314</v>
      </c>
      <c r="R2899" s="13">
        <f t="shared" si="186"/>
        <v>42258.646504629629</v>
      </c>
      <c r="S2899" s="13">
        <f t="shared" si="184"/>
        <v>42288.645196759258</v>
      </c>
      <c r="T2899">
        <f t="shared" si="185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9">
        <f t="shared" si="183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t="s">
        <v>8313</v>
      </c>
      <c r="Q2900" t="s">
        <v>8314</v>
      </c>
      <c r="R2900" s="13">
        <f t="shared" si="186"/>
        <v>42278.664965277778</v>
      </c>
      <c r="S2900" s="13">
        <f t="shared" si="184"/>
        <v>42308.664965277778</v>
      </c>
      <c r="T2900">
        <f t="shared" si="185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9">
        <f t="shared" si="183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t="s">
        <v>8313</v>
      </c>
      <c r="Q2901" t="s">
        <v>8314</v>
      </c>
      <c r="R2901" s="13">
        <f t="shared" si="186"/>
        <v>42515.078217592592</v>
      </c>
      <c r="S2901" s="13">
        <f t="shared" si="184"/>
        <v>42575.078217592592</v>
      </c>
      <c r="T2901">
        <f t="shared" si="185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9">
        <f t="shared" si="183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t="s">
        <v>8313</v>
      </c>
      <c r="Q2902" t="s">
        <v>8314</v>
      </c>
      <c r="R2902" s="13">
        <f t="shared" si="186"/>
        <v>41830.234166666669</v>
      </c>
      <c r="S2902" s="13">
        <f t="shared" si="184"/>
        <v>41860.234166666669</v>
      </c>
      <c r="T2902">
        <f t="shared" si="185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9">
        <f t="shared" si="183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t="s">
        <v>8313</v>
      </c>
      <c r="Q2903" t="s">
        <v>8314</v>
      </c>
      <c r="R2903" s="13">
        <f t="shared" si="186"/>
        <v>41982.904386574075</v>
      </c>
      <c r="S2903" s="13">
        <f t="shared" si="184"/>
        <v>42042.904386574075</v>
      </c>
      <c r="T2903">
        <f t="shared" si="185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9">
        <f t="shared" si="183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t="s">
        <v>8313</v>
      </c>
      <c r="Q2904" t="s">
        <v>8314</v>
      </c>
      <c r="R2904" s="13">
        <f t="shared" si="186"/>
        <v>42210.439768518518</v>
      </c>
      <c r="S2904" s="13">
        <f t="shared" si="184"/>
        <v>42240.439768518518</v>
      </c>
      <c r="T2904">
        <f t="shared" si="185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9">
        <f t="shared" si="183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t="s">
        <v>8313</v>
      </c>
      <c r="Q2905" t="s">
        <v>8314</v>
      </c>
      <c r="R2905" s="13">
        <f t="shared" si="186"/>
        <v>42196.166874999995</v>
      </c>
      <c r="S2905" s="13">
        <f t="shared" si="184"/>
        <v>42256.166874999995</v>
      </c>
      <c r="T2905">
        <f t="shared" si="185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9">
        <f t="shared" si="183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t="s">
        <v>8313</v>
      </c>
      <c r="Q2906" t="s">
        <v>8314</v>
      </c>
      <c r="R2906" s="13">
        <f t="shared" si="186"/>
        <v>41940.967951388891</v>
      </c>
      <c r="S2906" s="13">
        <f t="shared" si="184"/>
        <v>41952.5</v>
      </c>
      <c r="T2906">
        <f t="shared" si="185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9">
        <f t="shared" si="183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t="s">
        <v>8313</v>
      </c>
      <c r="Q2907" t="s">
        <v>8314</v>
      </c>
      <c r="R2907" s="13">
        <f t="shared" si="186"/>
        <v>42606.056863425925</v>
      </c>
      <c r="S2907" s="13">
        <f t="shared" si="184"/>
        <v>42620.056863425925</v>
      </c>
      <c r="T2907">
        <f t="shared" si="185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9">
        <f t="shared" si="183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t="s">
        <v>8313</v>
      </c>
      <c r="Q2908" t="s">
        <v>8314</v>
      </c>
      <c r="R2908" s="13">
        <f t="shared" si="186"/>
        <v>42199.648912037039</v>
      </c>
      <c r="S2908" s="13">
        <f t="shared" si="184"/>
        <v>42217.041666666672</v>
      </c>
      <c r="T2908">
        <f t="shared" si="185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9">
        <f t="shared" si="183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t="s">
        <v>8313</v>
      </c>
      <c r="Q2909" t="s">
        <v>8314</v>
      </c>
      <c r="R2909" s="13">
        <f t="shared" si="186"/>
        <v>42444.877743055549</v>
      </c>
      <c r="S2909" s="13">
        <f t="shared" si="184"/>
        <v>42504.877743055549</v>
      </c>
      <c r="T2909">
        <f t="shared" si="185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9">
        <f t="shared" si="183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t="s">
        <v>8313</v>
      </c>
      <c r="Q2910" t="s">
        <v>8314</v>
      </c>
      <c r="R2910" s="13">
        <f t="shared" si="186"/>
        <v>42499.731701388882</v>
      </c>
      <c r="S2910" s="13">
        <f t="shared" si="184"/>
        <v>42529.731701388882</v>
      </c>
      <c r="T2910">
        <f t="shared" si="185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9">
        <f t="shared" si="183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t="s">
        <v>8313</v>
      </c>
      <c r="Q2911" t="s">
        <v>8314</v>
      </c>
      <c r="R2911" s="13">
        <f t="shared" si="186"/>
        <v>41929.266215277778</v>
      </c>
      <c r="S2911" s="13">
        <f t="shared" si="184"/>
        <v>41968.823611111111</v>
      </c>
      <c r="T2911">
        <f t="shared" si="185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9">
        <f t="shared" si="183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t="s">
        <v>8313</v>
      </c>
      <c r="Q2912" t="s">
        <v>8314</v>
      </c>
      <c r="R2912" s="13">
        <f t="shared" si="186"/>
        <v>42107.841284722221</v>
      </c>
      <c r="S2912" s="13">
        <f t="shared" si="184"/>
        <v>42167.841284722221</v>
      </c>
      <c r="T2912">
        <f t="shared" si="185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9">
        <f t="shared" si="183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t="s">
        <v>8313</v>
      </c>
      <c r="Q2913" t="s">
        <v>8314</v>
      </c>
      <c r="R2913" s="13">
        <f t="shared" si="186"/>
        <v>42142.768819444449</v>
      </c>
      <c r="S2913" s="13">
        <f t="shared" si="184"/>
        <v>42182.768819444449</v>
      </c>
      <c r="T2913">
        <f t="shared" si="185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9">
        <f t="shared" si="183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t="s">
        <v>8313</v>
      </c>
      <c r="Q2914" t="s">
        <v>8314</v>
      </c>
      <c r="R2914" s="13">
        <f t="shared" si="186"/>
        <v>42354.131643518514</v>
      </c>
      <c r="S2914" s="13">
        <f t="shared" si="184"/>
        <v>42384.131643518514</v>
      </c>
      <c r="T2914">
        <f t="shared" si="185"/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9">
        <f t="shared" si="183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t="s">
        <v>8313</v>
      </c>
      <c r="Q2915" t="s">
        <v>8314</v>
      </c>
      <c r="R2915" s="13">
        <f t="shared" si="186"/>
        <v>41828.922905092593</v>
      </c>
      <c r="S2915" s="13">
        <f t="shared" si="184"/>
        <v>41888.922905092593</v>
      </c>
      <c r="T2915">
        <f t="shared" si="185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9">
        <f t="shared" si="183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t="s">
        <v>8313</v>
      </c>
      <c r="Q2916" t="s">
        <v>8314</v>
      </c>
      <c r="R2916" s="13">
        <f t="shared" si="186"/>
        <v>42017.907337962963</v>
      </c>
      <c r="S2916" s="13">
        <f t="shared" si="184"/>
        <v>42077.865671296298</v>
      </c>
      <c r="T2916">
        <f t="shared" si="185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9">
        <f t="shared" si="183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t="s">
        <v>8313</v>
      </c>
      <c r="Q2917" t="s">
        <v>8314</v>
      </c>
      <c r="R2917" s="13">
        <f t="shared" si="186"/>
        <v>42415.398032407407</v>
      </c>
      <c r="S2917" s="13">
        <f t="shared" si="184"/>
        <v>42445.356365740736</v>
      </c>
      <c r="T2917">
        <f t="shared" si="185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9">
        <f t="shared" si="183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t="s">
        <v>8313</v>
      </c>
      <c r="Q2918" t="s">
        <v>8314</v>
      </c>
      <c r="R2918" s="13">
        <f t="shared" si="186"/>
        <v>41755.476724537039</v>
      </c>
      <c r="S2918" s="13">
        <f t="shared" si="184"/>
        <v>41778.476724537039</v>
      </c>
      <c r="T2918">
        <f t="shared" si="185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9">
        <f t="shared" si="183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t="s">
        <v>8313</v>
      </c>
      <c r="Q2919" t="s">
        <v>8314</v>
      </c>
      <c r="R2919" s="13">
        <f t="shared" si="186"/>
        <v>42245.234340277777</v>
      </c>
      <c r="S2919" s="13">
        <f t="shared" si="184"/>
        <v>42263.234340277777</v>
      </c>
      <c r="T2919">
        <f t="shared" si="185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9">
        <f t="shared" si="183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t="s">
        <v>8313</v>
      </c>
      <c r="Q2920" t="s">
        <v>8314</v>
      </c>
      <c r="R2920" s="13">
        <f t="shared" si="186"/>
        <v>42278.629710648151</v>
      </c>
      <c r="S2920" s="13">
        <f t="shared" si="184"/>
        <v>42306.629710648151</v>
      </c>
      <c r="T2920">
        <f t="shared" si="185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9">
        <f t="shared" si="183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t="s">
        <v>8313</v>
      </c>
      <c r="Q2921" t="s">
        <v>8314</v>
      </c>
      <c r="R2921" s="13">
        <f t="shared" si="186"/>
        <v>41826.61954861111</v>
      </c>
      <c r="S2921" s="13">
        <f t="shared" si="184"/>
        <v>41856.61954861111</v>
      </c>
      <c r="T2921">
        <f t="shared" si="185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9">
        <f t="shared" si="183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t="s">
        <v>8313</v>
      </c>
      <c r="Q2922" t="s">
        <v>8314</v>
      </c>
      <c r="R2922" s="13">
        <f t="shared" si="186"/>
        <v>42058.792476851857</v>
      </c>
      <c r="S2922" s="13">
        <f t="shared" si="184"/>
        <v>42088.750810185185</v>
      </c>
      <c r="T2922">
        <f t="shared" si="185"/>
        <v>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>
        <f t="shared" si="183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t="s">
        <v>8313</v>
      </c>
      <c r="Q2923" t="s">
        <v>8355</v>
      </c>
      <c r="R2923" s="13">
        <f t="shared" si="186"/>
        <v>41877.886620370373</v>
      </c>
      <c r="S2923" s="13">
        <f t="shared" si="184"/>
        <v>41907.886620370373</v>
      </c>
      <c r="T2923">
        <f t="shared" si="185"/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9">
        <f t="shared" si="183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t="s">
        <v>8313</v>
      </c>
      <c r="Q2924" t="s">
        <v>8355</v>
      </c>
      <c r="R2924" s="13">
        <f t="shared" si="186"/>
        <v>42097.874155092592</v>
      </c>
      <c r="S2924" s="13">
        <f t="shared" si="184"/>
        <v>42142.874155092592</v>
      </c>
      <c r="T2924">
        <f t="shared" si="185"/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>
        <f t="shared" si="183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t="s">
        <v>8313</v>
      </c>
      <c r="Q2925" t="s">
        <v>8355</v>
      </c>
      <c r="R2925" s="13">
        <f t="shared" si="186"/>
        <v>42013.15253472222</v>
      </c>
      <c r="S2925" s="13">
        <f t="shared" si="184"/>
        <v>42028.125</v>
      </c>
      <c r="T2925">
        <f t="shared" si="185"/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>
        <f t="shared" si="183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t="s">
        <v>8313</v>
      </c>
      <c r="Q2926" t="s">
        <v>8355</v>
      </c>
      <c r="R2926" s="13">
        <f t="shared" si="186"/>
        <v>42103.556828703702</v>
      </c>
      <c r="S2926" s="13">
        <f t="shared" si="184"/>
        <v>42133.165972222225</v>
      </c>
      <c r="T2926">
        <f t="shared" si="185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>
        <f t="shared" si="183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t="s">
        <v>8313</v>
      </c>
      <c r="Q2927" t="s">
        <v>8355</v>
      </c>
      <c r="R2927" s="13">
        <f t="shared" si="186"/>
        <v>41863.584120370368</v>
      </c>
      <c r="S2927" s="13">
        <f t="shared" si="184"/>
        <v>41893.584120370368</v>
      </c>
      <c r="T2927">
        <f t="shared" si="185"/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>
        <f t="shared" si="183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t="s">
        <v>8313</v>
      </c>
      <c r="Q2928" t="s">
        <v>8355</v>
      </c>
      <c r="R2928" s="13">
        <f t="shared" si="186"/>
        <v>42044.765960648147</v>
      </c>
      <c r="S2928" s="13">
        <f t="shared" si="184"/>
        <v>42058.765960648147</v>
      </c>
      <c r="T2928">
        <f t="shared" si="185"/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>
        <f t="shared" si="183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t="s">
        <v>8313</v>
      </c>
      <c r="Q2929" t="s">
        <v>8355</v>
      </c>
      <c r="R2929" s="13">
        <f t="shared" si="186"/>
        <v>41806.669317129628</v>
      </c>
      <c r="S2929" s="13">
        <f t="shared" si="184"/>
        <v>41835.208333333336</v>
      </c>
      <c r="T2929">
        <f t="shared" si="185"/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>
        <f t="shared" si="183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t="s">
        <v>8313</v>
      </c>
      <c r="Q2930" t="s">
        <v>8355</v>
      </c>
      <c r="R2930" s="13">
        <f t="shared" si="186"/>
        <v>42403.998217592598</v>
      </c>
      <c r="S2930" s="13">
        <f t="shared" si="184"/>
        <v>42433.998217592598</v>
      </c>
      <c r="T2930">
        <f t="shared" si="185"/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>
        <f t="shared" si="183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t="s">
        <v>8313</v>
      </c>
      <c r="Q2931" t="s">
        <v>8355</v>
      </c>
      <c r="R2931" s="13">
        <f t="shared" si="186"/>
        <v>41754.564328703702</v>
      </c>
      <c r="S2931" s="13">
        <f t="shared" si="184"/>
        <v>41784.564328703702</v>
      </c>
      <c r="T2931">
        <f t="shared" si="185"/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9">
        <f t="shared" si="183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t="s">
        <v>8313</v>
      </c>
      <c r="Q2932" t="s">
        <v>8355</v>
      </c>
      <c r="R2932" s="13">
        <f t="shared" si="186"/>
        <v>42101.584074074075</v>
      </c>
      <c r="S2932" s="13">
        <f t="shared" si="184"/>
        <v>42131.584074074075</v>
      </c>
      <c r="T2932">
        <f t="shared" si="185"/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>
        <f t="shared" si="183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t="s">
        <v>8313</v>
      </c>
      <c r="Q2933" t="s">
        <v>8355</v>
      </c>
      <c r="R2933" s="13">
        <f t="shared" si="186"/>
        <v>41872.291238425925</v>
      </c>
      <c r="S2933" s="13">
        <f t="shared" si="184"/>
        <v>41897.255555555559</v>
      </c>
      <c r="T2933">
        <f t="shared" si="185"/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>
        <f t="shared" si="183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t="s">
        <v>8313</v>
      </c>
      <c r="Q2934" t="s">
        <v>8355</v>
      </c>
      <c r="R2934" s="13">
        <f t="shared" si="186"/>
        <v>42025.164780092593</v>
      </c>
      <c r="S2934" s="13">
        <f t="shared" si="184"/>
        <v>42056.458333333328</v>
      </c>
      <c r="T2934">
        <f t="shared" si="185"/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>
        <f t="shared" si="183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t="s">
        <v>8313</v>
      </c>
      <c r="Q2935" t="s">
        <v>8355</v>
      </c>
      <c r="R2935" s="13">
        <f t="shared" si="186"/>
        <v>42495.956631944442</v>
      </c>
      <c r="S2935" s="13">
        <f t="shared" si="184"/>
        <v>42525.956631944442</v>
      </c>
      <c r="T2935">
        <f t="shared" si="185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>
        <f t="shared" si="183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t="s">
        <v>8313</v>
      </c>
      <c r="Q2936" t="s">
        <v>8355</v>
      </c>
      <c r="R2936" s="13">
        <f t="shared" si="186"/>
        <v>41775.636157407411</v>
      </c>
      <c r="S2936" s="13">
        <f t="shared" si="184"/>
        <v>41805.636157407411</v>
      </c>
      <c r="T2936">
        <f t="shared" si="185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>
        <f t="shared" si="183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t="s">
        <v>8313</v>
      </c>
      <c r="Q2937" t="s">
        <v>8355</v>
      </c>
      <c r="R2937" s="13">
        <f t="shared" si="186"/>
        <v>42553.583425925928</v>
      </c>
      <c r="S2937" s="13">
        <f t="shared" si="184"/>
        <v>42611.708333333328</v>
      </c>
      <c r="T2937">
        <f t="shared" si="185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>
        <f t="shared" si="183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t="s">
        <v>8313</v>
      </c>
      <c r="Q2938" t="s">
        <v>8355</v>
      </c>
      <c r="R2938" s="13">
        <f t="shared" si="186"/>
        <v>41912.650729166664</v>
      </c>
      <c r="S2938" s="13">
        <f t="shared" si="184"/>
        <v>41925.207638888889</v>
      </c>
      <c r="T2938">
        <f t="shared" si="185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9">
        <f t="shared" si="183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t="s">
        <v>8313</v>
      </c>
      <c r="Q2939" t="s">
        <v>8355</v>
      </c>
      <c r="R2939" s="13">
        <f t="shared" si="186"/>
        <v>41803.457326388889</v>
      </c>
      <c r="S2939" s="13">
        <f t="shared" si="184"/>
        <v>41833.457326388889</v>
      </c>
      <c r="T2939">
        <f t="shared" si="185"/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>
        <f t="shared" si="183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t="s">
        <v>8313</v>
      </c>
      <c r="Q2940" t="s">
        <v>8355</v>
      </c>
      <c r="R2940" s="13">
        <f t="shared" si="186"/>
        <v>42004.703865740739</v>
      </c>
      <c r="S2940" s="13">
        <f t="shared" si="184"/>
        <v>42034.703865740739</v>
      </c>
      <c r="T2940">
        <f t="shared" si="185"/>
        <v>2014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>
        <f t="shared" si="183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t="s">
        <v>8313</v>
      </c>
      <c r="Q2941" t="s">
        <v>8355</v>
      </c>
      <c r="R2941" s="13">
        <f t="shared" si="186"/>
        <v>41845.809166666666</v>
      </c>
      <c r="S2941" s="13">
        <f t="shared" si="184"/>
        <v>41879.041666666664</v>
      </c>
      <c r="T2941">
        <f t="shared" si="185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>
        <f t="shared" si="183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t="s">
        <v>8313</v>
      </c>
      <c r="Q2942" t="s">
        <v>8355</v>
      </c>
      <c r="R2942" s="13">
        <f t="shared" si="186"/>
        <v>41982.773356481484</v>
      </c>
      <c r="S2942" s="13">
        <f t="shared" si="184"/>
        <v>42022.773356481484</v>
      </c>
      <c r="T2942">
        <f t="shared" si="185"/>
        <v>2014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>
        <f t="shared" si="183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t="s">
        <v>8313</v>
      </c>
      <c r="Q2943" t="s">
        <v>8353</v>
      </c>
      <c r="R2943" s="13">
        <f t="shared" si="186"/>
        <v>42034.960127314815</v>
      </c>
      <c r="S2943" s="13">
        <f t="shared" si="184"/>
        <v>42064.960127314815</v>
      </c>
      <c r="T2943">
        <f t="shared" si="185"/>
        <v>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>
        <f t="shared" si="183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t="s">
        <v>8313</v>
      </c>
      <c r="Q2944" t="s">
        <v>8353</v>
      </c>
      <c r="R2944" s="13">
        <f t="shared" si="186"/>
        <v>42334.803923611107</v>
      </c>
      <c r="S2944" s="13">
        <f t="shared" si="184"/>
        <v>42354.845833333333</v>
      </c>
      <c r="T2944">
        <f t="shared" si="185"/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>
        <f t="shared" si="183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t="s">
        <v>8313</v>
      </c>
      <c r="Q2945" t="s">
        <v>8353</v>
      </c>
      <c r="R2945" s="13">
        <f t="shared" si="186"/>
        <v>42077.129398148143</v>
      </c>
      <c r="S2945" s="13">
        <f t="shared" si="184"/>
        <v>42107.129398148143</v>
      </c>
      <c r="T2945">
        <f t="shared" si="185"/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>
        <f t="shared" ref="F2946:F3009" si="187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t="s">
        <v>8313</v>
      </c>
      <c r="Q2946" t="s">
        <v>8353</v>
      </c>
      <c r="R2946" s="13">
        <f t="shared" si="186"/>
        <v>42132.9143287037</v>
      </c>
      <c r="S2946" s="13">
        <f t="shared" si="184"/>
        <v>42162.9143287037</v>
      </c>
      <c r="T2946">
        <f t="shared" si="185"/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>
        <f t="shared" si="187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t="s">
        <v>8313</v>
      </c>
      <c r="Q2947" t="s">
        <v>8353</v>
      </c>
      <c r="R2947" s="13">
        <f t="shared" si="186"/>
        <v>42118.139583333337</v>
      </c>
      <c r="S2947" s="13">
        <f t="shared" ref="S2947:S3010" si="188">(((J2947/60)/60)/24)+DATE(1970, 1, 1)</f>
        <v>42148.139583333337</v>
      </c>
      <c r="T2947">
        <f t="shared" ref="T2947:T3010" si="189">YEAR(R2947)</f>
        <v>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>
        <f t="shared" si="187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t="s">
        <v>8313</v>
      </c>
      <c r="Q2948" t="s">
        <v>8353</v>
      </c>
      <c r="R2948" s="13">
        <f t="shared" ref="R2948:R3011" si="190">(((K2948/60)/60)/24)+DATE(1970, 1, 1)</f>
        <v>42567.531157407408</v>
      </c>
      <c r="S2948" s="13">
        <f t="shared" si="188"/>
        <v>42597.531157407408</v>
      </c>
      <c r="T2948">
        <f t="shared" si="189"/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>
        <f t="shared" si="187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t="s">
        <v>8313</v>
      </c>
      <c r="Q2949" t="s">
        <v>8353</v>
      </c>
      <c r="R2949" s="13">
        <f t="shared" si="190"/>
        <v>42649.562118055561</v>
      </c>
      <c r="S2949" s="13">
        <f t="shared" si="188"/>
        <v>42698.715972222228</v>
      </c>
      <c r="T2949">
        <f t="shared" si="189"/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>
        <f t="shared" si="187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t="s">
        <v>8313</v>
      </c>
      <c r="Q2950" t="s">
        <v>8353</v>
      </c>
      <c r="R2950" s="13">
        <f t="shared" si="190"/>
        <v>42097.649224537032</v>
      </c>
      <c r="S2950" s="13">
        <f t="shared" si="188"/>
        <v>42157.649224537032</v>
      </c>
      <c r="T2950">
        <f t="shared" si="189"/>
        <v>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>
        <f t="shared" si="187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t="s">
        <v>8313</v>
      </c>
      <c r="Q2951" t="s">
        <v>8353</v>
      </c>
      <c r="R2951" s="13">
        <f t="shared" si="190"/>
        <v>42297.823113425926</v>
      </c>
      <c r="S2951" s="13">
        <f t="shared" si="188"/>
        <v>42327.864780092597</v>
      </c>
      <c r="T2951">
        <f t="shared" si="189"/>
        <v>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>
        <f t="shared" si="187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t="s">
        <v>8313</v>
      </c>
      <c r="Q2952" t="s">
        <v>8353</v>
      </c>
      <c r="R2952" s="13">
        <f t="shared" si="190"/>
        <v>42362.36518518519</v>
      </c>
      <c r="S2952" s="13">
        <f t="shared" si="188"/>
        <v>42392.36518518519</v>
      </c>
      <c r="T2952">
        <f t="shared" si="189"/>
        <v>2015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>
        <f t="shared" si="187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t="s">
        <v>8313</v>
      </c>
      <c r="Q2953" t="s">
        <v>8353</v>
      </c>
      <c r="R2953" s="13">
        <f t="shared" si="190"/>
        <v>41872.802928240737</v>
      </c>
      <c r="S2953" s="13">
        <f t="shared" si="188"/>
        <v>41917.802928240737</v>
      </c>
      <c r="T2953">
        <f t="shared" si="189"/>
        <v>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>
        <f t="shared" si="187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t="s">
        <v>8313</v>
      </c>
      <c r="Q2954" t="s">
        <v>8353</v>
      </c>
      <c r="R2954" s="13">
        <f t="shared" si="190"/>
        <v>42628.690266203703</v>
      </c>
      <c r="S2954" s="13">
        <f t="shared" si="188"/>
        <v>42660.166666666672</v>
      </c>
      <c r="T2954">
        <f t="shared" si="189"/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>
        <f t="shared" si="187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t="s">
        <v>8313</v>
      </c>
      <c r="Q2955" t="s">
        <v>8353</v>
      </c>
      <c r="R2955" s="13">
        <f t="shared" si="190"/>
        <v>42255.791909722218</v>
      </c>
      <c r="S2955" s="13">
        <f t="shared" si="188"/>
        <v>42285.791909722218</v>
      </c>
      <c r="T2955">
        <f t="shared" si="189"/>
        <v>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>
        <f t="shared" si="187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t="s">
        <v>8313</v>
      </c>
      <c r="Q2956" t="s">
        <v>8353</v>
      </c>
      <c r="R2956" s="13">
        <f t="shared" si="190"/>
        <v>42790.583368055552</v>
      </c>
      <c r="S2956" s="13">
        <f t="shared" si="188"/>
        <v>42810.541701388895</v>
      </c>
      <c r="T2956">
        <f t="shared" si="189"/>
        <v>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>
        <f t="shared" si="187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t="s">
        <v>8313</v>
      </c>
      <c r="Q2957" t="s">
        <v>8353</v>
      </c>
      <c r="R2957" s="13">
        <f t="shared" si="190"/>
        <v>42141.741307870368</v>
      </c>
      <c r="S2957" s="13">
        <f t="shared" si="188"/>
        <v>42171.741307870368</v>
      </c>
      <c r="T2957">
        <f t="shared" si="189"/>
        <v>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>
        <f t="shared" si="187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t="s">
        <v>8313</v>
      </c>
      <c r="Q2958" t="s">
        <v>8353</v>
      </c>
      <c r="R2958" s="13">
        <f t="shared" si="190"/>
        <v>42464.958912037036</v>
      </c>
      <c r="S2958" s="13">
        <f t="shared" si="188"/>
        <v>42494.958912037036</v>
      </c>
      <c r="T2958">
        <f t="shared" si="189"/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>
        <f t="shared" si="187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t="s">
        <v>8313</v>
      </c>
      <c r="Q2959" t="s">
        <v>8353</v>
      </c>
      <c r="R2959" s="13">
        <f t="shared" si="190"/>
        <v>42031.011249999996</v>
      </c>
      <c r="S2959" s="13">
        <f t="shared" si="188"/>
        <v>42090.969583333332</v>
      </c>
      <c r="T2959">
        <f t="shared" si="189"/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>
        <f t="shared" si="187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t="s">
        <v>8313</v>
      </c>
      <c r="Q2960" t="s">
        <v>8353</v>
      </c>
      <c r="R2960" s="13">
        <f t="shared" si="190"/>
        <v>42438.779131944444</v>
      </c>
      <c r="S2960" s="13">
        <f t="shared" si="188"/>
        <v>42498.73746527778</v>
      </c>
      <c r="T2960">
        <f t="shared" si="189"/>
        <v>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>
        <f t="shared" si="187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t="s">
        <v>8313</v>
      </c>
      <c r="Q2961" t="s">
        <v>8353</v>
      </c>
      <c r="R2961" s="13">
        <f t="shared" si="190"/>
        <v>42498.008391203708</v>
      </c>
      <c r="S2961" s="13">
        <f t="shared" si="188"/>
        <v>42528.008391203708</v>
      </c>
      <c r="T2961">
        <f t="shared" si="189"/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>
        <f t="shared" si="187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t="s">
        <v>8313</v>
      </c>
      <c r="Q2962" t="s">
        <v>8353</v>
      </c>
      <c r="R2962" s="13">
        <f t="shared" si="190"/>
        <v>41863.757210648146</v>
      </c>
      <c r="S2962" s="13">
        <f t="shared" si="188"/>
        <v>41893.757210648146</v>
      </c>
      <c r="T2962">
        <f t="shared" si="189"/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9">
        <f t="shared" si="187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t="s">
        <v>8313</v>
      </c>
      <c r="Q2963" t="s">
        <v>8314</v>
      </c>
      <c r="R2963" s="13">
        <f t="shared" si="190"/>
        <v>42061.212488425925</v>
      </c>
      <c r="S2963" s="13">
        <f t="shared" si="188"/>
        <v>42089.166666666672</v>
      </c>
      <c r="T2963">
        <f t="shared" si="189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9">
        <f t="shared" si="187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t="s">
        <v>8313</v>
      </c>
      <c r="Q2964" t="s">
        <v>8314</v>
      </c>
      <c r="R2964" s="13">
        <f t="shared" si="190"/>
        <v>42036.24428240741</v>
      </c>
      <c r="S2964" s="13">
        <f t="shared" si="188"/>
        <v>42064.290972222225</v>
      </c>
      <c r="T2964">
        <f t="shared" si="189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9">
        <f t="shared" si="187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t="s">
        <v>8313</v>
      </c>
      <c r="Q2965" t="s">
        <v>8314</v>
      </c>
      <c r="R2965" s="13">
        <f t="shared" si="190"/>
        <v>42157.470185185186</v>
      </c>
      <c r="S2965" s="13">
        <f t="shared" si="188"/>
        <v>42187.470185185186</v>
      </c>
      <c r="T2965">
        <f t="shared" si="189"/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9">
        <f t="shared" si="187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t="s">
        <v>8313</v>
      </c>
      <c r="Q2966" t="s">
        <v>8314</v>
      </c>
      <c r="R2966" s="13">
        <f t="shared" si="190"/>
        <v>41827.909942129627</v>
      </c>
      <c r="S2966" s="13">
        <f t="shared" si="188"/>
        <v>41857.897222222222</v>
      </c>
      <c r="T2966">
        <f t="shared" si="189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9">
        <f t="shared" si="187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t="s">
        <v>8313</v>
      </c>
      <c r="Q2967" t="s">
        <v>8314</v>
      </c>
      <c r="R2967" s="13">
        <f t="shared" si="190"/>
        <v>42162.729548611111</v>
      </c>
      <c r="S2967" s="13">
        <f t="shared" si="188"/>
        <v>42192.729548611111</v>
      </c>
      <c r="T2967">
        <f t="shared" si="189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9">
        <f t="shared" si="187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t="s">
        <v>8313</v>
      </c>
      <c r="Q2968" t="s">
        <v>8314</v>
      </c>
      <c r="R2968" s="13">
        <f t="shared" si="190"/>
        <v>42233.738564814819</v>
      </c>
      <c r="S2968" s="13">
        <f t="shared" si="188"/>
        <v>42263.738564814819</v>
      </c>
      <c r="T2968">
        <f t="shared" si="189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9">
        <f t="shared" si="187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t="s">
        <v>8313</v>
      </c>
      <c r="Q2969" t="s">
        <v>8314</v>
      </c>
      <c r="R2969" s="13">
        <f t="shared" si="190"/>
        <v>42042.197824074072</v>
      </c>
      <c r="S2969" s="13">
        <f t="shared" si="188"/>
        <v>42072.156157407408</v>
      </c>
      <c r="T2969">
        <f t="shared" si="189"/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9">
        <f t="shared" si="187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t="s">
        <v>8313</v>
      </c>
      <c r="Q2970" t="s">
        <v>8314</v>
      </c>
      <c r="R2970" s="13">
        <f t="shared" si="190"/>
        <v>42585.523842592593</v>
      </c>
      <c r="S2970" s="13">
        <f t="shared" si="188"/>
        <v>42599.165972222225</v>
      </c>
      <c r="T2970">
        <f t="shared" si="189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9">
        <f t="shared" si="187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t="s">
        <v>8313</v>
      </c>
      <c r="Q2971" t="s">
        <v>8314</v>
      </c>
      <c r="R2971" s="13">
        <f t="shared" si="190"/>
        <v>42097.786493055552</v>
      </c>
      <c r="S2971" s="13">
        <f t="shared" si="188"/>
        <v>42127.952083333337</v>
      </c>
      <c r="T2971">
        <f t="shared" si="189"/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9">
        <f t="shared" si="187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t="s">
        <v>8313</v>
      </c>
      <c r="Q2972" t="s">
        <v>8314</v>
      </c>
      <c r="R2972" s="13">
        <f t="shared" si="190"/>
        <v>41808.669571759259</v>
      </c>
      <c r="S2972" s="13">
        <f t="shared" si="188"/>
        <v>41838.669571759259</v>
      </c>
      <c r="T2972">
        <f t="shared" si="189"/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9">
        <f t="shared" si="187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t="s">
        <v>8313</v>
      </c>
      <c r="Q2973" t="s">
        <v>8314</v>
      </c>
      <c r="R2973" s="13">
        <f t="shared" si="190"/>
        <v>41852.658310185187</v>
      </c>
      <c r="S2973" s="13">
        <f t="shared" si="188"/>
        <v>41882.658310185187</v>
      </c>
      <c r="T2973">
        <f t="shared" si="189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9">
        <f t="shared" si="187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t="s">
        <v>8313</v>
      </c>
      <c r="Q2974" t="s">
        <v>8314</v>
      </c>
      <c r="R2974" s="13">
        <f t="shared" si="190"/>
        <v>42694.110185185185</v>
      </c>
      <c r="S2974" s="13">
        <f t="shared" si="188"/>
        <v>42709.041666666672</v>
      </c>
      <c r="T2974">
        <f t="shared" si="189"/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9">
        <f t="shared" si="187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t="s">
        <v>8313</v>
      </c>
      <c r="Q2975" t="s">
        <v>8314</v>
      </c>
      <c r="R2975" s="13">
        <f t="shared" si="190"/>
        <v>42341.818379629629</v>
      </c>
      <c r="S2975" s="13">
        <f t="shared" si="188"/>
        <v>42370.166666666672</v>
      </c>
      <c r="T2975">
        <f t="shared" si="189"/>
        <v>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9">
        <f t="shared" si="187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t="s">
        <v>8313</v>
      </c>
      <c r="Q2976" t="s">
        <v>8314</v>
      </c>
      <c r="R2976" s="13">
        <f t="shared" si="190"/>
        <v>41880.061006944445</v>
      </c>
      <c r="S2976" s="13">
        <f t="shared" si="188"/>
        <v>41908.065972222219</v>
      </c>
      <c r="T2976">
        <f t="shared" si="189"/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9">
        <f t="shared" si="187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t="s">
        <v>8313</v>
      </c>
      <c r="Q2977" t="s">
        <v>8314</v>
      </c>
      <c r="R2977" s="13">
        <f t="shared" si="190"/>
        <v>41941.683865740742</v>
      </c>
      <c r="S2977" s="13">
        <f t="shared" si="188"/>
        <v>41970.125</v>
      </c>
      <c r="T2977">
        <f t="shared" si="189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9">
        <f t="shared" si="187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t="s">
        <v>8313</v>
      </c>
      <c r="Q2978" t="s">
        <v>8314</v>
      </c>
      <c r="R2978" s="13">
        <f t="shared" si="190"/>
        <v>42425.730671296296</v>
      </c>
      <c r="S2978" s="13">
        <f t="shared" si="188"/>
        <v>42442.5</v>
      </c>
      <c r="T2978">
        <f t="shared" si="189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9">
        <f t="shared" si="187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t="s">
        <v>8313</v>
      </c>
      <c r="Q2979" t="s">
        <v>8314</v>
      </c>
      <c r="R2979" s="13">
        <f t="shared" si="190"/>
        <v>42026.88118055556</v>
      </c>
      <c r="S2979" s="13">
        <f t="shared" si="188"/>
        <v>42086.093055555553</v>
      </c>
      <c r="T2979">
        <f t="shared" si="189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9">
        <f t="shared" si="187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t="s">
        <v>8313</v>
      </c>
      <c r="Q2980" t="s">
        <v>8314</v>
      </c>
      <c r="R2980" s="13">
        <f t="shared" si="190"/>
        <v>41922.640590277777</v>
      </c>
      <c r="S2980" s="13">
        <f t="shared" si="188"/>
        <v>41932.249305555553</v>
      </c>
      <c r="T2980">
        <f t="shared" si="189"/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9">
        <f t="shared" si="187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t="s">
        <v>8313</v>
      </c>
      <c r="Q2981" t="s">
        <v>8314</v>
      </c>
      <c r="R2981" s="13">
        <f t="shared" si="190"/>
        <v>41993.824340277773</v>
      </c>
      <c r="S2981" s="13">
        <f t="shared" si="188"/>
        <v>42010.25</v>
      </c>
      <c r="T2981">
        <f t="shared" si="189"/>
        <v>2014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9">
        <f t="shared" si="187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t="s">
        <v>8313</v>
      </c>
      <c r="Q2982" t="s">
        <v>8314</v>
      </c>
      <c r="R2982" s="13">
        <f t="shared" si="190"/>
        <v>42219.915856481486</v>
      </c>
      <c r="S2982" s="13">
        <f t="shared" si="188"/>
        <v>42240.083333333328</v>
      </c>
      <c r="T2982">
        <f t="shared" si="189"/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>
        <f t="shared" si="187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t="s">
        <v>8313</v>
      </c>
      <c r="Q2983" t="s">
        <v>8353</v>
      </c>
      <c r="R2983" s="13">
        <f t="shared" si="190"/>
        <v>42225.559675925921</v>
      </c>
      <c r="S2983" s="13">
        <f t="shared" si="188"/>
        <v>42270.559675925921</v>
      </c>
      <c r="T2983">
        <f t="shared" si="189"/>
        <v>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>
        <f t="shared" si="187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t="s">
        <v>8313</v>
      </c>
      <c r="Q2984" t="s">
        <v>8353</v>
      </c>
      <c r="R2984" s="13">
        <f t="shared" si="190"/>
        <v>42381.686840277776</v>
      </c>
      <c r="S2984" s="13">
        <f t="shared" si="188"/>
        <v>42411.686840277776</v>
      </c>
      <c r="T2984">
        <f t="shared" si="189"/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>
        <f t="shared" si="187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t="s">
        <v>8313</v>
      </c>
      <c r="Q2985" t="s">
        <v>8353</v>
      </c>
      <c r="R2985" s="13">
        <f t="shared" si="190"/>
        <v>41894.632361111115</v>
      </c>
      <c r="S2985" s="13">
        <f t="shared" si="188"/>
        <v>41954.674027777779</v>
      </c>
      <c r="T2985">
        <f t="shared" si="189"/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>
        <f t="shared" si="187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t="s">
        <v>8313</v>
      </c>
      <c r="Q2986" t="s">
        <v>8353</v>
      </c>
      <c r="R2986" s="13">
        <f t="shared" si="190"/>
        <v>42576.278715277775</v>
      </c>
      <c r="S2986" s="13">
        <f t="shared" si="188"/>
        <v>42606.278715277775</v>
      </c>
      <c r="T2986">
        <f t="shared" si="189"/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9">
        <f t="shared" si="187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t="s">
        <v>8313</v>
      </c>
      <c r="Q2987" t="s">
        <v>8353</v>
      </c>
      <c r="R2987" s="13">
        <f t="shared" si="190"/>
        <v>42654.973703703698</v>
      </c>
      <c r="S2987" s="13">
        <f t="shared" si="188"/>
        <v>42674.166666666672</v>
      </c>
      <c r="T2987">
        <f t="shared" si="189"/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>
        <f t="shared" si="187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t="s">
        <v>8313</v>
      </c>
      <c r="Q2988" t="s">
        <v>8353</v>
      </c>
      <c r="R2988" s="13">
        <f t="shared" si="190"/>
        <v>42431.500069444446</v>
      </c>
      <c r="S2988" s="13">
        <f t="shared" si="188"/>
        <v>42491.458402777775</v>
      </c>
      <c r="T2988">
        <f t="shared" si="189"/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>
        <f t="shared" si="187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t="s">
        <v>8313</v>
      </c>
      <c r="Q2989" t="s">
        <v>8353</v>
      </c>
      <c r="R2989" s="13">
        <f t="shared" si="190"/>
        <v>42627.307303240741</v>
      </c>
      <c r="S2989" s="13">
        <f t="shared" si="188"/>
        <v>42656</v>
      </c>
      <c r="T2989">
        <f t="shared" si="189"/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>
        <f t="shared" si="187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t="s">
        <v>8313</v>
      </c>
      <c r="Q2990" t="s">
        <v>8353</v>
      </c>
      <c r="R2990" s="13">
        <f t="shared" si="190"/>
        <v>42511.362048611118</v>
      </c>
      <c r="S2990" s="13">
        <f t="shared" si="188"/>
        <v>42541.362048611118</v>
      </c>
      <c r="T2990">
        <f t="shared" si="189"/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>
        <f t="shared" si="187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t="s">
        <v>8313</v>
      </c>
      <c r="Q2991" t="s">
        <v>8353</v>
      </c>
      <c r="R2991" s="13">
        <f t="shared" si="190"/>
        <v>42337.02039351852</v>
      </c>
      <c r="S2991" s="13">
        <f t="shared" si="188"/>
        <v>42359.207638888889</v>
      </c>
      <c r="T2991">
        <f t="shared" si="189"/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>
        <f t="shared" si="187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t="s">
        <v>8313</v>
      </c>
      <c r="Q2992" t="s">
        <v>8353</v>
      </c>
      <c r="R2992" s="13">
        <f t="shared" si="190"/>
        <v>42341.57430555555</v>
      </c>
      <c r="S2992" s="13">
        <f t="shared" si="188"/>
        <v>42376.57430555555</v>
      </c>
      <c r="T2992">
        <f t="shared" si="189"/>
        <v>2015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>
        <f t="shared" si="187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t="s">
        <v>8313</v>
      </c>
      <c r="Q2993" t="s">
        <v>8353</v>
      </c>
      <c r="R2993" s="13">
        <f t="shared" si="190"/>
        <v>42740.837152777778</v>
      </c>
      <c r="S2993" s="13">
        <f t="shared" si="188"/>
        <v>42762.837152777778</v>
      </c>
      <c r="T2993">
        <f t="shared" si="189"/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>
        <f t="shared" si="187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t="s">
        <v>8313</v>
      </c>
      <c r="Q2994" t="s">
        <v>8353</v>
      </c>
      <c r="R2994" s="13">
        <f t="shared" si="190"/>
        <v>42622.767476851848</v>
      </c>
      <c r="S2994" s="13">
        <f t="shared" si="188"/>
        <v>42652.767476851848</v>
      </c>
      <c r="T2994">
        <f t="shared" si="189"/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>
        <f t="shared" si="187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t="s">
        <v>8313</v>
      </c>
      <c r="Q2995" t="s">
        <v>8353</v>
      </c>
      <c r="R2995" s="13">
        <f t="shared" si="190"/>
        <v>42390.838738425926</v>
      </c>
      <c r="S2995" s="13">
        <f t="shared" si="188"/>
        <v>42420.838738425926</v>
      </c>
      <c r="T2995">
        <f t="shared" si="189"/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>
        <f t="shared" si="187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t="s">
        <v>8313</v>
      </c>
      <c r="Q2996" t="s">
        <v>8353</v>
      </c>
      <c r="R2996" s="13">
        <f t="shared" si="190"/>
        <v>41885.478842592594</v>
      </c>
      <c r="S2996" s="13">
        <f t="shared" si="188"/>
        <v>41915.478842592594</v>
      </c>
      <c r="T2996">
        <f t="shared" si="189"/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>
        <f t="shared" si="187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t="s">
        <v>8313</v>
      </c>
      <c r="Q2997" t="s">
        <v>8353</v>
      </c>
      <c r="R2997" s="13">
        <f t="shared" si="190"/>
        <v>42724.665173611109</v>
      </c>
      <c r="S2997" s="13">
        <f t="shared" si="188"/>
        <v>42754.665173611109</v>
      </c>
      <c r="T2997">
        <f t="shared" si="189"/>
        <v>2016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>
        <f t="shared" si="187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t="s">
        <v>8313</v>
      </c>
      <c r="Q2998" t="s">
        <v>8353</v>
      </c>
      <c r="R2998" s="13">
        <f t="shared" si="190"/>
        <v>42090.912500000006</v>
      </c>
      <c r="S2998" s="13">
        <f t="shared" si="188"/>
        <v>42150.912500000006</v>
      </c>
      <c r="T2998">
        <f t="shared" si="189"/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>
        <f t="shared" si="187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t="s">
        <v>8313</v>
      </c>
      <c r="Q2999" t="s">
        <v>8353</v>
      </c>
      <c r="R2999" s="13">
        <f t="shared" si="190"/>
        <v>42775.733715277776</v>
      </c>
      <c r="S2999" s="13">
        <f t="shared" si="188"/>
        <v>42793.207638888889</v>
      </c>
      <c r="T2999">
        <f t="shared" si="189"/>
        <v>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>
        <f t="shared" si="187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t="s">
        <v>8313</v>
      </c>
      <c r="Q3000" t="s">
        <v>8353</v>
      </c>
      <c r="R3000" s="13">
        <f t="shared" si="190"/>
        <v>41778.193622685183</v>
      </c>
      <c r="S3000" s="13">
        <f t="shared" si="188"/>
        <v>41806.184027777781</v>
      </c>
      <c r="T3000">
        <f t="shared" si="189"/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>
        <f t="shared" si="187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t="s">
        <v>8313</v>
      </c>
      <c r="Q3001" t="s">
        <v>8353</v>
      </c>
      <c r="R3001" s="13">
        <f t="shared" si="190"/>
        <v>42780.740277777775</v>
      </c>
      <c r="S3001" s="13">
        <f t="shared" si="188"/>
        <v>42795.083333333328</v>
      </c>
      <c r="T3001">
        <f t="shared" si="189"/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>
        <f t="shared" si="187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t="s">
        <v>8313</v>
      </c>
      <c r="Q3002" t="s">
        <v>8353</v>
      </c>
      <c r="R3002" s="13">
        <f t="shared" si="190"/>
        <v>42752.827199074076</v>
      </c>
      <c r="S3002" s="13">
        <f t="shared" si="188"/>
        <v>42766.75</v>
      </c>
      <c r="T3002">
        <f t="shared" si="189"/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>
        <f t="shared" si="187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t="s">
        <v>8313</v>
      </c>
      <c r="Q3003" t="s">
        <v>8353</v>
      </c>
      <c r="R3003" s="13">
        <f t="shared" si="190"/>
        <v>42534.895625000005</v>
      </c>
      <c r="S3003" s="13">
        <f t="shared" si="188"/>
        <v>42564.895625000005</v>
      </c>
      <c r="T3003">
        <f t="shared" si="189"/>
        <v>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>
        <f t="shared" si="187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t="s">
        <v>8313</v>
      </c>
      <c r="Q3004" t="s">
        <v>8353</v>
      </c>
      <c r="R3004" s="13">
        <f t="shared" si="190"/>
        <v>41239.83625</v>
      </c>
      <c r="S3004" s="13">
        <f t="shared" si="188"/>
        <v>41269.83625</v>
      </c>
      <c r="T3004">
        <f t="shared" si="189"/>
        <v>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>
        <f t="shared" si="187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t="s">
        <v>8313</v>
      </c>
      <c r="Q3005" t="s">
        <v>8353</v>
      </c>
      <c r="R3005" s="13">
        <f t="shared" si="190"/>
        <v>42398.849259259259</v>
      </c>
      <c r="S3005" s="13">
        <f t="shared" si="188"/>
        <v>42430.249305555553</v>
      </c>
      <c r="T3005">
        <f t="shared" si="189"/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9">
        <f t="shared" si="187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t="s">
        <v>8313</v>
      </c>
      <c r="Q3006" t="s">
        <v>8353</v>
      </c>
      <c r="R3006" s="13">
        <f t="shared" si="190"/>
        <v>41928.881064814814</v>
      </c>
      <c r="S3006" s="13">
        <f t="shared" si="188"/>
        <v>41958.922731481478</v>
      </c>
      <c r="T3006">
        <f t="shared" si="189"/>
        <v>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>
        <f t="shared" si="187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t="s">
        <v>8313</v>
      </c>
      <c r="Q3007" t="s">
        <v>8353</v>
      </c>
      <c r="R3007" s="13">
        <f t="shared" si="190"/>
        <v>41888.674826388888</v>
      </c>
      <c r="S3007" s="13">
        <f t="shared" si="188"/>
        <v>41918.674826388888</v>
      </c>
      <c r="T3007">
        <f t="shared" si="189"/>
        <v>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>
        <f t="shared" si="187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t="s">
        <v>8313</v>
      </c>
      <c r="Q3008" t="s">
        <v>8353</v>
      </c>
      <c r="R3008" s="13">
        <f t="shared" si="190"/>
        <v>41957.756840277783</v>
      </c>
      <c r="S3008" s="13">
        <f t="shared" si="188"/>
        <v>41987.756840277783</v>
      </c>
      <c r="T3008">
        <f t="shared" si="189"/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>
        <f t="shared" si="187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t="s">
        <v>8313</v>
      </c>
      <c r="Q3009" t="s">
        <v>8353</v>
      </c>
      <c r="R3009" s="13">
        <f t="shared" si="190"/>
        <v>42098.216238425928</v>
      </c>
      <c r="S3009" s="13">
        <f t="shared" si="188"/>
        <v>42119.216238425928</v>
      </c>
      <c r="T3009">
        <f t="shared" si="189"/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>
        <f t="shared" ref="F3010:F3073" si="191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t="s">
        <v>8313</v>
      </c>
      <c r="Q3010" t="s">
        <v>8353</v>
      </c>
      <c r="R3010" s="13">
        <f t="shared" si="190"/>
        <v>42360.212025462963</v>
      </c>
      <c r="S3010" s="13">
        <f t="shared" si="188"/>
        <v>42390.212025462963</v>
      </c>
      <c r="T3010">
        <f t="shared" si="189"/>
        <v>2015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9">
        <f t="shared" si="191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t="s">
        <v>8313</v>
      </c>
      <c r="Q3011" t="s">
        <v>8353</v>
      </c>
      <c r="R3011" s="13">
        <f t="shared" si="190"/>
        <v>41939.569907407407</v>
      </c>
      <c r="S3011" s="13">
        <f t="shared" ref="S3011:S3074" si="192">(((J3011/60)/60)/24)+DATE(1970, 1, 1)</f>
        <v>41969.611574074079</v>
      </c>
      <c r="T3011">
        <f t="shared" ref="T3011:T3074" si="193">YEAR(R3011)</f>
        <v>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>
        <f t="shared" si="191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t="s">
        <v>8313</v>
      </c>
      <c r="Q3012" t="s">
        <v>8353</v>
      </c>
      <c r="R3012" s="13">
        <f t="shared" ref="R3012:R3075" si="194">(((K3012/60)/60)/24)+DATE(1970, 1, 1)</f>
        <v>41996.832395833335</v>
      </c>
      <c r="S3012" s="13">
        <f t="shared" si="192"/>
        <v>42056.832395833335</v>
      </c>
      <c r="T3012">
        <f t="shared" si="193"/>
        <v>2014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>
        <f t="shared" si="191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t="s">
        <v>8313</v>
      </c>
      <c r="Q3013" t="s">
        <v>8353</v>
      </c>
      <c r="R3013" s="13">
        <f t="shared" si="194"/>
        <v>42334.468935185185</v>
      </c>
      <c r="S3013" s="13">
        <f t="shared" si="192"/>
        <v>42361.957638888889</v>
      </c>
      <c r="T3013">
        <f t="shared" si="193"/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>
        <f t="shared" si="191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t="s">
        <v>8313</v>
      </c>
      <c r="Q3014" t="s">
        <v>8353</v>
      </c>
      <c r="R3014" s="13">
        <f t="shared" si="194"/>
        <v>42024.702893518523</v>
      </c>
      <c r="S3014" s="13">
        <f t="shared" si="192"/>
        <v>42045.702893518523</v>
      </c>
      <c r="T3014">
        <f t="shared" si="193"/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>
        <f t="shared" si="191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t="s">
        <v>8313</v>
      </c>
      <c r="Q3015" t="s">
        <v>8353</v>
      </c>
      <c r="R3015" s="13">
        <f t="shared" si="194"/>
        <v>42146.836215277777</v>
      </c>
      <c r="S3015" s="13">
        <f t="shared" si="192"/>
        <v>42176.836215277777</v>
      </c>
      <c r="T3015">
        <f t="shared" si="193"/>
        <v>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9">
        <f t="shared" si="191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t="s">
        <v>8313</v>
      </c>
      <c r="Q3016" t="s">
        <v>8353</v>
      </c>
      <c r="R3016" s="13">
        <f t="shared" si="194"/>
        <v>41920.123611111114</v>
      </c>
      <c r="S3016" s="13">
        <f t="shared" si="192"/>
        <v>41948.208333333336</v>
      </c>
      <c r="T3016">
        <f t="shared" si="193"/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>
        <f t="shared" si="191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t="s">
        <v>8313</v>
      </c>
      <c r="Q3017" t="s">
        <v>8353</v>
      </c>
      <c r="R3017" s="13">
        <f t="shared" si="194"/>
        <v>41785.72729166667</v>
      </c>
      <c r="S3017" s="13">
        <f t="shared" si="192"/>
        <v>41801.166666666664</v>
      </c>
      <c r="T3017">
        <f t="shared" si="193"/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>
        <f t="shared" si="191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t="s">
        <v>8313</v>
      </c>
      <c r="Q3018" t="s">
        <v>8353</v>
      </c>
      <c r="R3018" s="13">
        <f t="shared" si="194"/>
        <v>41778.548055555555</v>
      </c>
      <c r="S3018" s="13">
        <f t="shared" si="192"/>
        <v>41838.548055555555</v>
      </c>
      <c r="T3018">
        <f t="shared" si="193"/>
        <v>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>
        <f t="shared" si="191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t="s">
        <v>8313</v>
      </c>
      <c r="Q3019" t="s">
        <v>8353</v>
      </c>
      <c r="R3019" s="13">
        <f t="shared" si="194"/>
        <v>41841.850034722222</v>
      </c>
      <c r="S3019" s="13">
        <f t="shared" si="192"/>
        <v>41871.850034722222</v>
      </c>
      <c r="T3019">
        <f t="shared" si="193"/>
        <v>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>
        <f t="shared" si="191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t="s">
        <v>8313</v>
      </c>
      <c r="Q3020" t="s">
        <v>8353</v>
      </c>
      <c r="R3020" s="13">
        <f t="shared" si="194"/>
        <v>42163.29833333334</v>
      </c>
      <c r="S3020" s="13">
        <f t="shared" si="192"/>
        <v>42205.916666666672</v>
      </c>
      <c r="T3020">
        <f t="shared" si="193"/>
        <v>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>
        <f t="shared" si="191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t="s">
        <v>8313</v>
      </c>
      <c r="Q3021" t="s">
        <v>8353</v>
      </c>
      <c r="R3021" s="13">
        <f t="shared" si="194"/>
        <v>41758.833564814813</v>
      </c>
      <c r="S3021" s="13">
        <f t="shared" si="192"/>
        <v>41786.125</v>
      </c>
      <c r="T3021">
        <f t="shared" si="193"/>
        <v>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>
        <f t="shared" si="191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t="s">
        <v>8313</v>
      </c>
      <c r="Q3022" t="s">
        <v>8353</v>
      </c>
      <c r="R3022" s="13">
        <f t="shared" si="194"/>
        <v>42170.846446759257</v>
      </c>
      <c r="S3022" s="13">
        <f t="shared" si="192"/>
        <v>42230.846446759257</v>
      </c>
      <c r="T3022">
        <f t="shared" si="193"/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9">
        <f t="shared" si="191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t="s">
        <v>8313</v>
      </c>
      <c r="Q3023" t="s">
        <v>8353</v>
      </c>
      <c r="R3023" s="13">
        <f t="shared" si="194"/>
        <v>42660.618854166663</v>
      </c>
      <c r="S3023" s="13">
        <f t="shared" si="192"/>
        <v>42696.249305555553</v>
      </c>
      <c r="T3023">
        <f t="shared" si="193"/>
        <v>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>
        <f t="shared" si="191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t="s">
        <v>8313</v>
      </c>
      <c r="Q3024" t="s">
        <v>8353</v>
      </c>
      <c r="R3024" s="13">
        <f t="shared" si="194"/>
        <v>42564.95380787037</v>
      </c>
      <c r="S3024" s="13">
        <f t="shared" si="192"/>
        <v>42609.95380787037</v>
      </c>
      <c r="T3024">
        <f t="shared" si="193"/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>
        <f t="shared" si="191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t="s">
        <v>8313</v>
      </c>
      <c r="Q3025" t="s">
        <v>8353</v>
      </c>
      <c r="R3025" s="13">
        <f t="shared" si="194"/>
        <v>42121.675763888896</v>
      </c>
      <c r="S3025" s="13">
        <f t="shared" si="192"/>
        <v>42166.675763888896</v>
      </c>
      <c r="T3025">
        <f t="shared" si="193"/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>
        <f t="shared" si="191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t="s">
        <v>8313</v>
      </c>
      <c r="Q3026" t="s">
        <v>8353</v>
      </c>
      <c r="R3026" s="13">
        <f t="shared" si="194"/>
        <v>41158.993923611109</v>
      </c>
      <c r="S3026" s="13">
        <f t="shared" si="192"/>
        <v>41188.993923611109</v>
      </c>
      <c r="T3026">
        <f t="shared" si="193"/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>
        <f t="shared" si="191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t="s">
        <v>8313</v>
      </c>
      <c r="Q3027" t="s">
        <v>8353</v>
      </c>
      <c r="R3027" s="13">
        <f t="shared" si="194"/>
        <v>41761.509409722225</v>
      </c>
      <c r="S3027" s="13">
        <f t="shared" si="192"/>
        <v>41789.666666666664</v>
      </c>
      <c r="T3027">
        <f t="shared" si="193"/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>
        <f t="shared" si="191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t="s">
        <v>8313</v>
      </c>
      <c r="Q3028" t="s">
        <v>8353</v>
      </c>
      <c r="R3028" s="13">
        <f t="shared" si="194"/>
        <v>42783.459398148145</v>
      </c>
      <c r="S3028" s="13">
        <f t="shared" si="192"/>
        <v>42797.459398148145</v>
      </c>
      <c r="T3028">
        <f t="shared" si="193"/>
        <v>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>
        <f t="shared" si="191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t="s">
        <v>8313</v>
      </c>
      <c r="Q3029" t="s">
        <v>8353</v>
      </c>
      <c r="R3029" s="13">
        <f t="shared" si="194"/>
        <v>42053.704293981486</v>
      </c>
      <c r="S3029" s="13">
        <f t="shared" si="192"/>
        <v>42083.662627314814</v>
      </c>
      <c r="T3029">
        <f t="shared" si="193"/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>
        <f t="shared" si="191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t="s">
        <v>8313</v>
      </c>
      <c r="Q3030" t="s">
        <v>8353</v>
      </c>
      <c r="R3030" s="13">
        <f t="shared" si="194"/>
        <v>42567.264178240745</v>
      </c>
      <c r="S3030" s="13">
        <f t="shared" si="192"/>
        <v>42597.264178240745</v>
      </c>
      <c r="T3030">
        <f t="shared" si="193"/>
        <v>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9">
        <f t="shared" si="191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t="s">
        <v>8313</v>
      </c>
      <c r="Q3031" t="s">
        <v>8353</v>
      </c>
      <c r="R3031" s="13">
        <f t="shared" si="194"/>
        <v>41932.708877314813</v>
      </c>
      <c r="S3031" s="13">
        <f t="shared" si="192"/>
        <v>41961.190972222219</v>
      </c>
      <c r="T3031">
        <f t="shared" si="193"/>
        <v>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>
        <f t="shared" si="191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t="s">
        <v>8313</v>
      </c>
      <c r="Q3032" t="s">
        <v>8353</v>
      </c>
      <c r="R3032" s="13">
        <f t="shared" si="194"/>
        <v>42233.747349537036</v>
      </c>
      <c r="S3032" s="13">
        <f t="shared" si="192"/>
        <v>42263.747349537036</v>
      </c>
      <c r="T3032">
        <f t="shared" si="193"/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>
        <f t="shared" si="191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t="s">
        <v>8313</v>
      </c>
      <c r="Q3033" t="s">
        <v>8353</v>
      </c>
      <c r="R3033" s="13">
        <f t="shared" si="194"/>
        <v>42597.882488425923</v>
      </c>
      <c r="S3033" s="13">
        <f t="shared" si="192"/>
        <v>42657.882488425923</v>
      </c>
      <c r="T3033">
        <f t="shared" si="193"/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>
        <f t="shared" si="191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t="s">
        <v>8313</v>
      </c>
      <c r="Q3034" t="s">
        <v>8353</v>
      </c>
      <c r="R3034" s="13">
        <f t="shared" si="194"/>
        <v>42228.044664351852</v>
      </c>
      <c r="S3034" s="13">
        <f t="shared" si="192"/>
        <v>42258.044664351852</v>
      </c>
      <c r="T3034">
        <f t="shared" si="193"/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>
        <f t="shared" si="191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t="s">
        <v>8313</v>
      </c>
      <c r="Q3035" t="s">
        <v>8353</v>
      </c>
      <c r="R3035" s="13">
        <f t="shared" si="194"/>
        <v>42570.110243055555</v>
      </c>
      <c r="S3035" s="13">
        <f t="shared" si="192"/>
        <v>42600.110243055555</v>
      </c>
      <c r="T3035">
        <f t="shared" si="193"/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9">
        <f t="shared" si="191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t="s">
        <v>8313</v>
      </c>
      <c r="Q3036" t="s">
        <v>8353</v>
      </c>
      <c r="R3036" s="13">
        <f t="shared" si="194"/>
        <v>42644.535358796296</v>
      </c>
      <c r="S3036" s="13">
        <f t="shared" si="192"/>
        <v>42675.165972222225</v>
      </c>
      <c r="T3036">
        <f t="shared" si="193"/>
        <v>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>
        <f t="shared" si="191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t="s">
        <v>8313</v>
      </c>
      <c r="Q3037" t="s">
        <v>8353</v>
      </c>
      <c r="R3037" s="13">
        <f t="shared" si="194"/>
        <v>41368.560289351852</v>
      </c>
      <c r="S3037" s="13">
        <f t="shared" si="192"/>
        <v>41398.560289351852</v>
      </c>
      <c r="T3037">
        <f t="shared" si="193"/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>
        <f t="shared" si="191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t="s">
        <v>8313</v>
      </c>
      <c r="Q3038" t="s">
        <v>8353</v>
      </c>
      <c r="R3038" s="13">
        <f t="shared" si="194"/>
        <v>41466.785231481481</v>
      </c>
      <c r="S3038" s="13">
        <f t="shared" si="192"/>
        <v>41502.499305555553</v>
      </c>
      <c r="T3038">
        <f t="shared" si="193"/>
        <v>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>
        <f t="shared" si="191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t="s">
        <v>8313</v>
      </c>
      <c r="Q3039" t="s">
        <v>8353</v>
      </c>
      <c r="R3039" s="13">
        <f t="shared" si="194"/>
        <v>40378.893206018518</v>
      </c>
      <c r="S3039" s="13">
        <f t="shared" si="192"/>
        <v>40453.207638888889</v>
      </c>
      <c r="T3039">
        <f t="shared" si="193"/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>
        <f t="shared" si="191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t="s">
        <v>8313</v>
      </c>
      <c r="Q3040" t="s">
        <v>8353</v>
      </c>
      <c r="R3040" s="13">
        <f t="shared" si="194"/>
        <v>42373.252280092594</v>
      </c>
      <c r="S3040" s="13">
        <f t="shared" si="192"/>
        <v>42433.252280092594</v>
      </c>
      <c r="T3040">
        <f t="shared" si="193"/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>
        <f t="shared" si="191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t="s">
        <v>8313</v>
      </c>
      <c r="Q3041" t="s">
        <v>8353</v>
      </c>
      <c r="R3041" s="13">
        <f t="shared" si="194"/>
        <v>41610.794421296298</v>
      </c>
      <c r="S3041" s="13">
        <f t="shared" si="192"/>
        <v>41637.332638888889</v>
      </c>
      <c r="T3041">
        <f t="shared" si="193"/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>
        <f t="shared" si="191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t="s">
        <v>8313</v>
      </c>
      <c r="Q3042" t="s">
        <v>8353</v>
      </c>
      <c r="R3042" s="13">
        <f t="shared" si="194"/>
        <v>42177.791909722218</v>
      </c>
      <c r="S3042" s="13">
        <f t="shared" si="192"/>
        <v>42181.958333333328</v>
      </c>
      <c r="T3042">
        <f t="shared" si="193"/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>
        <f t="shared" si="191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t="s">
        <v>8313</v>
      </c>
      <c r="Q3043" t="s">
        <v>8353</v>
      </c>
      <c r="R3043" s="13">
        <f t="shared" si="194"/>
        <v>42359.868611111116</v>
      </c>
      <c r="S3043" s="13">
        <f t="shared" si="192"/>
        <v>42389.868611111116</v>
      </c>
      <c r="T3043">
        <f t="shared" si="193"/>
        <v>2015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>
        <f t="shared" si="191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t="s">
        <v>8313</v>
      </c>
      <c r="Q3044" t="s">
        <v>8353</v>
      </c>
      <c r="R3044" s="13">
        <f t="shared" si="194"/>
        <v>42253.688043981485</v>
      </c>
      <c r="S3044" s="13">
        <f t="shared" si="192"/>
        <v>42283.688043981485</v>
      </c>
      <c r="T3044">
        <f t="shared" si="193"/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>
        <f t="shared" si="191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t="s">
        <v>8313</v>
      </c>
      <c r="Q3045" t="s">
        <v>8353</v>
      </c>
      <c r="R3045" s="13">
        <f t="shared" si="194"/>
        <v>42083.070590277777</v>
      </c>
      <c r="S3045" s="13">
        <f t="shared" si="192"/>
        <v>42110.118055555555</v>
      </c>
      <c r="T3045">
        <f t="shared" si="193"/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>
        <f t="shared" si="191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t="s">
        <v>8313</v>
      </c>
      <c r="Q3046" t="s">
        <v>8353</v>
      </c>
      <c r="R3046" s="13">
        <f t="shared" si="194"/>
        <v>42387.7268287037</v>
      </c>
      <c r="S3046" s="13">
        <f t="shared" si="192"/>
        <v>42402.7268287037</v>
      </c>
      <c r="T3046">
        <f t="shared" si="193"/>
        <v>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>
        <f t="shared" si="191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t="s">
        <v>8313</v>
      </c>
      <c r="Q3047" t="s">
        <v>8353</v>
      </c>
      <c r="R3047" s="13">
        <f t="shared" si="194"/>
        <v>41843.155729166669</v>
      </c>
      <c r="S3047" s="13">
        <f t="shared" si="192"/>
        <v>41873.155729166669</v>
      </c>
      <c r="T3047">
        <f t="shared" si="193"/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>
        <f t="shared" si="191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t="s">
        <v>8313</v>
      </c>
      <c r="Q3048" t="s">
        <v>8353</v>
      </c>
      <c r="R3048" s="13">
        <f t="shared" si="194"/>
        <v>41862.803078703706</v>
      </c>
      <c r="S3048" s="13">
        <f t="shared" si="192"/>
        <v>41892.202777777777</v>
      </c>
      <c r="T3048">
        <f t="shared" si="193"/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>
        <f t="shared" si="191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t="s">
        <v>8313</v>
      </c>
      <c r="Q3049" t="s">
        <v>8353</v>
      </c>
      <c r="R3049" s="13">
        <f t="shared" si="194"/>
        <v>42443.989050925928</v>
      </c>
      <c r="S3049" s="13">
        <f t="shared" si="192"/>
        <v>42487.552777777775</v>
      </c>
      <c r="T3049">
        <f t="shared" si="193"/>
        <v>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>
        <f t="shared" si="191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t="s">
        <v>8313</v>
      </c>
      <c r="Q3050" t="s">
        <v>8353</v>
      </c>
      <c r="R3050" s="13">
        <f t="shared" si="194"/>
        <v>41975.901180555549</v>
      </c>
      <c r="S3050" s="13">
        <f t="shared" si="192"/>
        <v>42004.890277777777</v>
      </c>
      <c r="T3050">
        <f t="shared" si="193"/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>
        <f t="shared" si="191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t="s">
        <v>8313</v>
      </c>
      <c r="Q3051" t="s">
        <v>8353</v>
      </c>
      <c r="R3051" s="13">
        <f t="shared" si="194"/>
        <v>42139.014525462961</v>
      </c>
      <c r="S3051" s="13">
        <f t="shared" si="192"/>
        <v>42169.014525462961</v>
      </c>
      <c r="T3051">
        <f t="shared" si="193"/>
        <v>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>
        <f t="shared" si="191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t="s">
        <v>8313</v>
      </c>
      <c r="Q3052" t="s">
        <v>8353</v>
      </c>
      <c r="R3052" s="13">
        <f t="shared" si="194"/>
        <v>42465.16851851852</v>
      </c>
      <c r="S3052" s="13">
        <f t="shared" si="192"/>
        <v>42495.16851851852</v>
      </c>
      <c r="T3052">
        <f t="shared" si="193"/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>
        <f t="shared" si="191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t="s">
        <v>8313</v>
      </c>
      <c r="Q3053" t="s">
        <v>8353</v>
      </c>
      <c r="R3053" s="13">
        <f t="shared" si="194"/>
        <v>42744.416030092587</v>
      </c>
      <c r="S3053" s="13">
        <f t="shared" si="192"/>
        <v>42774.416030092587</v>
      </c>
      <c r="T3053">
        <f t="shared" si="193"/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>
        <f t="shared" si="191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t="s">
        <v>8313</v>
      </c>
      <c r="Q3054" t="s">
        <v>8353</v>
      </c>
      <c r="R3054" s="13">
        <f t="shared" si="194"/>
        <v>42122.670069444444</v>
      </c>
      <c r="S3054" s="13">
        <f t="shared" si="192"/>
        <v>42152.665972222225</v>
      </c>
      <c r="T3054">
        <f t="shared" si="193"/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>
        <f t="shared" si="191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t="s">
        <v>8313</v>
      </c>
      <c r="Q3055" t="s">
        <v>8353</v>
      </c>
      <c r="R3055" s="13">
        <f t="shared" si="194"/>
        <v>41862.761724537035</v>
      </c>
      <c r="S3055" s="13">
        <f t="shared" si="192"/>
        <v>41914.165972222225</v>
      </c>
      <c r="T3055">
        <f t="shared" si="193"/>
        <v>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>
        <f t="shared" si="191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t="s">
        <v>8313</v>
      </c>
      <c r="Q3056" t="s">
        <v>8353</v>
      </c>
      <c r="R3056" s="13">
        <f t="shared" si="194"/>
        <v>42027.832800925928</v>
      </c>
      <c r="S3056" s="13">
        <f t="shared" si="192"/>
        <v>42065.044444444444</v>
      </c>
      <c r="T3056">
        <f t="shared" si="193"/>
        <v>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>
        <f t="shared" si="191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t="s">
        <v>8313</v>
      </c>
      <c r="Q3057" t="s">
        <v>8353</v>
      </c>
      <c r="R3057" s="13">
        <f t="shared" si="194"/>
        <v>41953.95821759259</v>
      </c>
      <c r="S3057" s="13">
        <f t="shared" si="192"/>
        <v>42013.95821759259</v>
      </c>
      <c r="T3057">
        <f t="shared" si="193"/>
        <v>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>
        <f t="shared" si="191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t="s">
        <v>8313</v>
      </c>
      <c r="Q3058" t="s">
        <v>8353</v>
      </c>
      <c r="R3058" s="13">
        <f t="shared" si="194"/>
        <v>41851.636388888888</v>
      </c>
      <c r="S3058" s="13">
        <f t="shared" si="192"/>
        <v>41911.636388888888</v>
      </c>
      <c r="T3058">
        <f t="shared" si="193"/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>
        <f t="shared" si="191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t="s">
        <v>8313</v>
      </c>
      <c r="Q3059" t="s">
        <v>8353</v>
      </c>
      <c r="R3059" s="13">
        <f t="shared" si="194"/>
        <v>42433.650590277779</v>
      </c>
      <c r="S3059" s="13">
        <f t="shared" si="192"/>
        <v>42463.608923611115</v>
      </c>
      <c r="T3059">
        <f t="shared" si="193"/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>
        <f t="shared" si="191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t="s">
        <v>8313</v>
      </c>
      <c r="Q3060" t="s">
        <v>8353</v>
      </c>
      <c r="R3060" s="13">
        <f t="shared" si="194"/>
        <v>42460.374305555553</v>
      </c>
      <c r="S3060" s="13">
        <f t="shared" si="192"/>
        <v>42510.374305555553</v>
      </c>
      <c r="T3060">
        <f t="shared" si="193"/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>
        <f t="shared" si="191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t="s">
        <v>8313</v>
      </c>
      <c r="Q3061" t="s">
        <v>8353</v>
      </c>
      <c r="R3061" s="13">
        <f t="shared" si="194"/>
        <v>41829.935717592591</v>
      </c>
      <c r="S3061" s="13">
        <f t="shared" si="192"/>
        <v>41859.935717592591</v>
      </c>
      <c r="T3061">
        <f t="shared" si="193"/>
        <v>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>
        <f t="shared" si="191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t="s">
        <v>8313</v>
      </c>
      <c r="Q3062" t="s">
        <v>8353</v>
      </c>
      <c r="R3062" s="13">
        <f t="shared" si="194"/>
        <v>42245.274699074071</v>
      </c>
      <c r="S3062" s="13">
        <f t="shared" si="192"/>
        <v>42275.274699074071</v>
      </c>
      <c r="T3062">
        <f t="shared" si="193"/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>
        <f t="shared" si="191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t="s">
        <v>8313</v>
      </c>
      <c r="Q3063" t="s">
        <v>8353</v>
      </c>
      <c r="R3063" s="13">
        <f t="shared" si="194"/>
        <v>41834.784120370372</v>
      </c>
      <c r="S3063" s="13">
        <f t="shared" si="192"/>
        <v>41864.784120370372</v>
      </c>
      <c r="T3063">
        <f t="shared" si="193"/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>
        <f t="shared" si="191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t="s">
        <v>8313</v>
      </c>
      <c r="Q3064" t="s">
        <v>8353</v>
      </c>
      <c r="R3064" s="13">
        <f t="shared" si="194"/>
        <v>42248.535787037035</v>
      </c>
      <c r="S3064" s="13">
        <f t="shared" si="192"/>
        <v>42277.75</v>
      </c>
      <c r="T3064">
        <f t="shared" si="193"/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>
        <f t="shared" si="191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t="s">
        <v>8313</v>
      </c>
      <c r="Q3065" t="s">
        <v>8353</v>
      </c>
      <c r="R3065" s="13">
        <f t="shared" si="194"/>
        <v>42630.922893518517</v>
      </c>
      <c r="S3065" s="13">
        <f t="shared" si="192"/>
        <v>42665.922893518517</v>
      </c>
      <c r="T3065">
        <f t="shared" si="193"/>
        <v>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>
        <f t="shared" si="191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t="s">
        <v>8313</v>
      </c>
      <c r="Q3066" t="s">
        <v>8353</v>
      </c>
      <c r="R3066" s="13">
        <f t="shared" si="194"/>
        <v>42299.130162037036</v>
      </c>
      <c r="S3066" s="13">
        <f t="shared" si="192"/>
        <v>42330.290972222225</v>
      </c>
      <c r="T3066">
        <f t="shared" si="193"/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>
        <f t="shared" si="191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t="s">
        <v>8313</v>
      </c>
      <c r="Q3067" t="s">
        <v>8353</v>
      </c>
      <c r="R3067" s="13">
        <f t="shared" si="194"/>
        <v>41825.055231481485</v>
      </c>
      <c r="S3067" s="13">
        <f t="shared" si="192"/>
        <v>41850.055231481485</v>
      </c>
      <c r="T3067">
        <f t="shared" si="193"/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>
        <f t="shared" si="191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t="s">
        <v>8313</v>
      </c>
      <c r="Q3068" t="s">
        <v>8353</v>
      </c>
      <c r="R3068" s="13">
        <f t="shared" si="194"/>
        <v>42531.228437500002</v>
      </c>
      <c r="S3068" s="13">
        <f t="shared" si="192"/>
        <v>42561.228437500002</v>
      </c>
      <c r="T3068">
        <f t="shared" si="193"/>
        <v>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>
        <f t="shared" si="191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t="s">
        <v>8313</v>
      </c>
      <c r="Q3069" t="s">
        <v>8353</v>
      </c>
      <c r="R3069" s="13">
        <f t="shared" si="194"/>
        <v>42226.938414351855</v>
      </c>
      <c r="S3069" s="13">
        <f t="shared" si="192"/>
        <v>42256.938414351855</v>
      </c>
      <c r="T3069">
        <f t="shared" si="193"/>
        <v>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>
        <f t="shared" si="191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t="s">
        <v>8313</v>
      </c>
      <c r="Q3070" t="s">
        <v>8353</v>
      </c>
      <c r="R3070" s="13">
        <f t="shared" si="194"/>
        <v>42263.691574074073</v>
      </c>
      <c r="S3070" s="13">
        <f t="shared" si="192"/>
        <v>42293.691574074073</v>
      </c>
      <c r="T3070">
        <f t="shared" si="193"/>
        <v>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>
        <f t="shared" si="191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t="s">
        <v>8313</v>
      </c>
      <c r="Q3071" t="s">
        <v>8353</v>
      </c>
      <c r="R3071" s="13">
        <f t="shared" si="194"/>
        <v>41957.833726851852</v>
      </c>
      <c r="S3071" s="13">
        <f t="shared" si="192"/>
        <v>41987.833726851852</v>
      </c>
      <c r="T3071">
        <f t="shared" si="193"/>
        <v>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>
        <f t="shared" si="191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t="s">
        <v>8313</v>
      </c>
      <c r="Q3072" t="s">
        <v>8353</v>
      </c>
      <c r="R3072" s="13">
        <f t="shared" si="194"/>
        <v>42690.733437499999</v>
      </c>
      <c r="S3072" s="13">
        <f t="shared" si="192"/>
        <v>42711.733437499999</v>
      </c>
      <c r="T3072">
        <f t="shared" si="193"/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>
        <f t="shared" si="191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t="s">
        <v>8313</v>
      </c>
      <c r="Q3073" t="s">
        <v>8353</v>
      </c>
      <c r="R3073" s="13">
        <f t="shared" si="194"/>
        <v>42097.732418981483</v>
      </c>
      <c r="S3073" s="13">
        <f t="shared" si="192"/>
        <v>42115.249305555553</v>
      </c>
      <c r="T3073">
        <f t="shared" si="193"/>
        <v>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>
        <f t="shared" ref="F3074:F3137" si="195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t="s">
        <v>8313</v>
      </c>
      <c r="Q3074" t="s">
        <v>8353</v>
      </c>
      <c r="R3074" s="13">
        <f t="shared" si="194"/>
        <v>42658.690532407403</v>
      </c>
      <c r="S3074" s="13">
        <f t="shared" si="192"/>
        <v>42673.073611111111</v>
      </c>
      <c r="T3074">
        <f t="shared" si="193"/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>
        <f t="shared" si="195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t="s">
        <v>8313</v>
      </c>
      <c r="Q3075" t="s">
        <v>8353</v>
      </c>
      <c r="R3075" s="13">
        <f t="shared" si="194"/>
        <v>42111.684027777781</v>
      </c>
      <c r="S3075" s="13">
        <f t="shared" ref="S3075:S3138" si="196">(((J3075/60)/60)/24)+DATE(1970, 1, 1)</f>
        <v>42169.804861111115</v>
      </c>
      <c r="T3075">
        <f t="shared" ref="T3075:T3138" si="197">YEAR(R3075)</f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>
        <f t="shared" si="195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t="s">
        <v>8313</v>
      </c>
      <c r="Q3076" t="s">
        <v>8353</v>
      </c>
      <c r="R3076" s="13">
        <f t="shared" ref="R3076:R3139" si="198">(((K3076/60)/60)/24)+DATE(1970, 1, 1)</f>
        <v>42409.571284722217</v>
      </c>
      <c r="S3076" s="13">
        <f t="shared" si="196"/>
        <v>42439.571284722217</v>
      </c>
      <c r="T3076">
        <f t="shared" si="197"/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>
        <f t="shared" si="195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t="s">
        <v>8313</v>
      </c>
      <c r="Q3077" t="s">
        <v>8353</v>
      </c>
      <c r="R3077" s="13">
        <f t="shared" si="198"/>
        <v>42551.102314814809</v>
      </c>
      <c r="S3077" s="13">
        <f t="shared" si="196"/>
        <v>42601.102314814809</v>
      </c>
      <c r="T3077">
        <f t="shared" si="197"/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>
        <f t="shared" si="195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t="s">
        <v>8313</v>
      </c>
      <c r="Q3078" t="s">
        <v>8353</v>
      </c>
      <c r="R3078" s="13">
        <f t="shared" si="198"/>
        <v>42226.651886574073</v>
      </c>
      <c r="S3078" s="13">
        <f t="shared" si="196"/>
        <v>42286.651886574073</v>
      </c>
      <c r="T3078">
        <f t="shared" si="197"/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>
        <f t="shared" si="195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t="s">
        <v>8313</v>
      </c>
      <c r="Q3079" t="s">
        <v>8353</v>
      </c>
      <c r="R3079" s="13">
        <f t="shared" si="198"/>
        <v>42766.956921296296</v>
      </c>
      <c r="S3079" s="13">
        <f t="shared" si="196"/>
        <v>42796.956921296296</v>
      </c>
      <c r="T3079">
        <f t="shared" si="197"/>
        <v>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>
        <f t="shared" si="195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t="s">
        <v>8313</v>
      </c>
      <c r="Q3080" t="s">
        <v>8353</v>
      </c>
      <c r="R3080" s="13">
        <f t="shared" si="198"/>
        <v>42031.138831018514</v>
      </c>
      <c r="S3080" s="13">
        <f t="shared" si="196"/>
        <v>42061.138831018514</v>
      </c>
      <c r="T3080">
        <f t="shared" si="197"/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>
        <f t="shared" si="195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t="s">
        <v>8313</v>
      </c>
      <c r="Q3081" t="s">
        <v>8353</v>
      </c>
      <c r="R3081" s="13">
        <f t="shared" si="198"/>
        <v>42055.713368055556</v>
      </c>
      <c r="S3081" s="13">
        <f t="shared" si="196"/>
        <v>42085.671701388885</v>
      </c>
      <c r="T3081">
        <f t="shared" si="197"/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>
        <f t="shared" si="195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t="s">
        <v>8313</v>
      </c>
      <c r="Q3082" t="s">
        <v>8353</v>
      </c>
      <c r="R3082" s="13">
        <f t="shared" si="198"/>
        <v>41940.028287037036</v>
      </c>
      <c r="S3082" s="13">
        <f t="shared" si="196"/>
        <v>42000.0699537037</v>
      </c>
      <c r="T3082">
        <f t="shared" si="197"/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>
        <f t="shared" si="195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t="s">
        <v>8313</v>
      </c>
      <c r="Q3083" t="s">
        <v>8353</v>
      </c>
      <c r="R3083" s="13">
        <f t="shared" si="198"/>
        <v>42237.181608796294</v>
      </c>
      <c r="S3083" s="13">
        <f t="shared" si="196"/>
        <v>42267.181608796294</v>
      </c>
      <c r="T3083">
        <f t="shared" si="197"/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>
        <f t="shared" si="195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t="s">
        <v>8313</v>
      </c>
      <c r="Q3084" t="s">
        <v>8353</v>
      </c>
      <c r="R3084" s="13">
        <f t="shared" si="198"/>
        <v>42293.922986111109</v>
      </c>
      <c r="S3084" s="13">
        <f t="shared" si="196"/>
        <v>42323.96465277778</v>
      </c>
      <c r="T3084">
        <f t="shared" si="197"/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>
        <f t="shared" si="195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t="s">
        <v>8313</v>
      </c>
      <c r="Q3085" t="s">
        <v>8353</v>
      </c>
      <c r="R3085" s="13">
        <f t="shared" si="198"/>
        <v>41853.563402777778</v>
      </c>
      <c r="S3085" s="13">
        <f t="shared" si="196"/>
        <v>41883.208333333336</v>
      </c>
      <c r="T3085">
        <f t="shared" si="197"/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>
        <f t="shared" si="195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t="s">
        <v>8313</v>
      </c>
      <c r="Q3086" t="s">
        <v>8353</v>
      </c>
      <c r="R3086" s="13">
        <f t="shared" si="198"/>
        <v>42100.723738425921</v>
      </c>
      <c r="S3086" s="13">
        <f t="shared" si="196"/>
        <v>42129.783333333333</v>
      </c>
      <c r="T3086">
        <f t="shared" si="197"/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>
        <f t="shared" si="195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t="s">
        <v>8313</v>
      </c>
      <c r="Q3087" t="s">
        <v>8353</v>
      </c>
      <c r="R3087" s="13">
        <f t="shared" si="198"/>
        <v>42246.883784722217</v>
      </c>
      <c r="S3087" s="13">
        <f t="shared" si="196"/>
        <v>42276.883784722217</v>
      </c>
      <c r="T3087">
        <f t="shared" si="197"/>
        <v>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>
        <f t="shared" si="195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t="s">
        <v>8313</v>
      </c>
      <c r="Q3088" t="s">
        <v>8353</v>
      </c>
      <c r="R3088" s="13">
        <f t="shared" si="198"/>
        <v>42173.67082175926</v>
      </c>
      <c r="S3088" s="13">
        <f t="shared" si="196"/>
        <v>42233.67082175926</v>
      </c>
      <c r="T3088">
        <f t="shared" si="197"/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>
        <f t="shared" si="195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t="s">
        <v>8313</v>
      </c>
      <c r="Q3089" t="s">
        <v>8353</v>
      </c>
      <c r="R3089" s="13">
        <f t="shared" si="198"/>
        <v>42665.150347222225</v>
      </c>
      <c r="S3089" s="13">
        <f t="shared" si="196"/>
        <v>42725.192013888889</v>
      </c>
      <c r="T3089">
        <f t="shared" si="197"/>
        <v>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>
        <f t="shared" si="195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t="s">
        <v>8313</v>
      </c>
      <c r="Q3090" t="s">
        <v>8353</v>
      </c>
      <c r="R3090" s="13">
        <f t="shared" si="198"/>
        <v>41981.57230324074</v>
      </c>
      <c r="S3090" s="13">
        <f t="shared" si="196"/>
        <v>42012.570138888885</v>
      </c>
      <c r="T3090">
        <f t="shared" si="197"/>
        <v>2014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>
        <f t="shared" si="195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t="s">
        <v>8313</v>
      </c>
      <c r="Q3091" t="s">
        <v>8353</v>
      </c>
      <c r="R3091" s="13">
        <f t="shared" si="198"/>
        <v>42528.542627314819</v>
      </c>
      <c r="S3091" s="13">
        <f t="shared" si="196"/>
        <v>42560.082638888889</v>
      </c>
      <c r="T3091">
        <f t="shared" si="197"/>
        <v>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>
        <f t="shared" si="195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t="s">
        <v>8313</v>
      </c>
      <c r="Q3092" t="s">
        <v>8353</v>
      </c>
      <c r="R3092" s="13">
        <f t="shared" si="198"/>
        <v>42065.818807870368</v>
      </c>
      <c r="S3092" s="13">
        <f t="shared" si="196"/>
        <v>42125.777141203704</v>
      </c>
      <c r="T3092">
        <f t="shared" si="197"/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>
        <f t="shared" si="195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t="s">
        <v>8313</v>
      </c>
      <c r="Q3093" t="s">
        <v>8353</v>
      </c>
      <c r="R3093" s="13">
        <f t="shared" si="198"/>
        <v>42566.948414351849</v>
      </c>
      <c r="S3093" s="13">
        <f t="shared" si="196"/>
        <v>42596.948414351849</v>
      </c>
      <c r="T3093">
        <f t="shared" si="197"/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>
        <f t="shared" si="195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t="s">
        <v>8313</v>
      </c>
      <c r="Q3094" t="s">
        <v>8353</v>
      </c>
      <c r="R3094" s="13">
        <f t="shared" si="198"/>
        <v>42255.619351851856</v>
      </c>
      <c r="S3094" s="13">
        <f t="shared" si="196"/>
        <v>42292.916666666672</v>
      </c>
      <c r="T3094">
        <f t="shared" si="197"/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>
        <f t="shared" si="195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t="s">
        <v>8313</v>
      </c>
      <c r="Q3095" t="s">
        <v>8353</v>
      </c>
      <c r="R3095" s="13">
        <f t="shared" si="198"/>
        <v>41760.909039351849</v>
      </c>
      <c r="S3095" s="13">
        <f t="shared" si="196"/>
        <v>41791.165972222225</v>
      </c>
      <c r="T3095">
        <f t="shared" si="197"/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>
        <f t="shared" si="195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t="s">
        <v>8313</v>
      </c>
      <c r="Q3096" t="s">
        <v>8353</v>
      </c>
      <c r="R3096" s="13">
        <f t="shared" si="198"/>
        <v>42207.795787037037</v>
      </c>
      <c r="S3096" s="13">
        <f t="shared" si="196"/>
        <v>42267.795787037037</v>
      </c>
      <c r="T3096">
        <f t="shared" si="197"/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>
        <f t="shared" si="195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t="s">
        <v>8313</v>
      </c>
      <c r="Q3097" t="s">
        <v>8353</v>
      </c>
      <c r="R3097" s="13">
        <f t="shared" si="198"/>
        <v>42523.025231481486</v>
      </c>
      <c r="S3097" s="13">
        <f t="shared" si="196"/>
        <v>42583.025231481486</v>
      </c>
      <c r="T3097">
        <f t="shared" si="197"/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>
        <f t="shared" si="195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t="s">
        <v>8313</v>
      </c>
      <c r="Q3098" t="s">
        <v>8353</v>
      </c>
      <c r="R3098" s="13">
        <f t="shared" si="198"/>
        <v>42114.825532407413</v>
      </c>
      <c r="S3098" s="13">
        <f t="shared" si="196"/>
        <v>42144.825532407413</v>
      </c>
      <c r="T3098">
        <f t="shared" si="197"/>
        <v>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>
        <f t="shared" si="195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t="s">
        <v>8313</v>
      </c>
      <c r="Q3099" t="s">
        <v>8353</v>
      </c>
      <c r="R3099" s="13">
        <f t="shared" si="198"/>
        <v>42629.503483796296</v>
      </c>
      <c r="S3099" s="13">
        <f t="shared" si="196"/>
        <v>42650.583333333328</v>
      </c>
      <c r="T3099">
        <f t="shared" si="197"/>
        <v>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>
        <f t="shared" si="195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t="s">
        <v>8313</v>
      </c>
      <c r="Q3100" t="s">
        <v>8353</v>
      </c>
      <c r="R3100" s="13">
        <f t="shared" si="198"/>
        <v>42359.792233796295</v>
      </c>
      <c r="S3100" s="13">
        <f t="shared" si="196"/>
        <v>42408.01180555555</v>
      </c>
      <c r="T3100">
        <f t="shared" si="197"/>
        <v>2015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>
        <f t="shared" si="195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t="s">
        <v>8313</v>
      </c>
      <c r="Q3101" t="s">
        <v>8353</v>
      </c>
      <c r="R3101" s="13">
        <f t="shared" si="198"/>
        <v>42382.189710648148</v>
      </c>
      <c r="S3101" s="13">
        <f t="shared" si="196"/>
        <v>42412.189710648148</v>
      </c>
      <c r="T3101">
        <f t="shared" si="197"/>
        <v>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>
        <f t="shared" si="195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t="s">
        <v>8313</v>
      </c>
      <c r="Q3102" t="s">
        <v>8353</v>
      </c>
      <c r="R3102" s="13">
        <f t="shared" si="198"/>
        <v>41902.622395833336</v>
      </c>
      <c r="S3102" s="13">
        <f t="shared" si="196"/>
        <v>41932.622395833336</v>
      </c>
      <c r="T3102">
        <f t="shared" si="197"/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>
        <f t="shared" si="195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t="s">
        <v>8313</v>
      </c>
      <c r="Q3103" t="s">
        <v>8353</v>
      </c>
      <c r="R3103" s="13">
        <f t="shared" si="198"/>
        <v>42171.383530092593</v>
      </c>
      <c r="S3103" s="13">
        <f t="shared" si="196"/>
        <v>42201.330555555556</v>
      </c>
      <c r="T3103">
        <f t="shared" si="197"/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>
        <f t="shared" si="195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t="s">
        <v>8313</v>
      </c>
      <c r="Q3104" t="s">
        <v>8353</v>
      </c>
      <c r="R3104" s="13">
        <f t="shared" si="198"/>
        <v>42555.340486111112</v>
      </c>
      <c r="S3104" s="13">
        <f t="shared" si="196"/>
        <v>42605.340486111112</v>
      </c>
      <c r="T3104">
        <f t="shared" si="197"/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>
        <f t="shared" si="195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t="s">
        <v>8313</v>
      </c>
      <c r="Q3105" t="s">
        <v>8353</v>
      </c>
      <c r="R3105" s="13">
        <f t="shared" si="198"/>
        <v>42107.156319444446</v>
      </c>
      <c r="S3105" s="13">
        <f t="shared" si="196"/>
        <v>42167.156319444446</v>
      </c>
      <c r="T3105">
        <f t="shared" si="197"/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>
        <f t="shared" si="195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t="s">
        <v>8313</v>
      </c>
      <c r="Q3106" t="s">
        <v>8353</v>
      </c>
      <c r="R3106" s="13">
        <f t="shared" si="198"/>
        <v>42006.908692129626</v>
      </c>
      <c r="S3106" s="13">
        <f t="shared" si="196"/>
        <v>42038.083333333328</v>
      </c>
      <c r="T3106">
        <f t="shared" si="197"/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>
        <f t="shared" si="195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t="s">
        <v>8313</v>
      </c>
      <c r="Q3107" t="s">
        <v>8353</v>
      </c>
      <c r="R3107" s="13">
        <f t="shared" si="198"/>
        <v>41876.718935185185</v>
      </c>
      <c r="S3107" s="13">
        <f t="shared" si="196"/>
        <v>41931.208333333336</v>
      </c>
      <c r="T3107">
        <f t="shared" si="197"/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>
        <f t="shared" si="195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t="s">
        <v>8313</v>
      </c>
      <c r="Q3108" t="s">
        <v>8353</v>
      </c>
      <c r="R3108" s="13">
        <f t="shared" si="198"/>
        <v>42241.429120370376</v>
      </c>
      <c r="S3108" s="13">
        <f t="shared" si="196"/>
        <v>42263.916666666672</v>
      </c>
      <c r="T3108">
        <f t="shared" si="197"/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>
        <f t="shared" si="195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t="s">
        <v>8313</v>
      </c>
      <c r="Q3109" t="s">
        <v>8353</v>
      </c>
      <c r="R3109" s="13">
        <f t="shared" si="198"/>
        <v>42128.814247685179</v>
      </c>
      <c r="S3109" s="13">
        <f t="shared" si="196"/>
        <v>42135.814247685179</v>
      </c>
      <c r="T3109">
        <f t="shared" si="197"/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>
        <f t="shared" si="195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t="s">
        <v>8313</v>
      </c>
      <c r="Q3110" t="s">
        <v>8353</v>
      </c>
      <c r="R3110" s="13">
        <f t="shared" si="198"/>
        <v>42062.680486111116</v>
      </c>
      <c r="S3110" s="13">
        <f t="shared" si="196"/>
        <v>42122.638819444444</v>
      </c>
      <c r="T3110">
        <f t="shared" si="197"/>
        <v>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>
        <f t="shared" si="195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t="s">
        <v>8313</v>
      </c>
      <c r="Q3111" t="s">
        <v>8353</v>
      </c>
      <c r="R3111" s="13">
        <f t="shared" si="198"/>
        <v>41844.125115740739</v>
      </c>
      <c r="S3111" s="13">
        <f t="shared" si="196"/>
        <v>41879.125115740739</v>
      </c>
      <c r="T3111">
        <f t="shared" si="197"/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>
        <f t="shared" si="195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t="s">
        <v>8313</v>
      </c>
      <c r="Q3112" t="s">
        <v>8353</v>
      </c>
      <c r="R3112" s="13">
        <f t="shared" si="198"/>
        <v>42745.031469907408</v>
      </c>
      <c r="S3112" s="13">
        <f t="shared" si="196"/>
        <v>42785.031469907408</v>
      </c>
      <c r="T3112">
        <f t="shared" si="197"/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>
        <f t="shared" si="195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t="s">
        <v>8313</v>
      </c>
      <c r="Q3113" t="s">
        <v>8353</v>
      </c>
      <c r="R3113" s="13">
        <f t="shared" si="198"/>
        <v>41885.595138888886</v>
      </c>
      <c r="S3113" s="13">
        <f t="shared" si="196"/>
        <v>41916.595138888886</v>
      </c>
      <c r="T3113">
        <f t="shared" si="197"/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>
        <f t="shared" si="195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t="s">
        <v>8313</v>
      </c>
      <c r="Q3114" t="s">
        <v>8353</v>
      </c>
      <c r="R3114" s="13">
        <f t="shared" si="198"/>
        <v>42615.121921296297</v>
      </c>
      <c r="S3114" s="13">
        <f t="shared" si="196"/>
        <v>42675.121921296297</v>
      </c>
      <c r="T3114">
        <f t="shared" si="197"/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>
        <f t="shared" si="195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t="s">
        <v>8313</v>
      </c>
      <c r="Q3115" t="s">
        <v>8353</v>
      </c>
      <c r="R3115" s="13">
        <f t="shared" si="198"/>
        <v>42081.731273148151</v>
      </c>
      <c r="S3115" s="13">
        <f t="shared" si="196"/>
        <v>42111.731273148151</v>
      </c>
      <c r="T3115">
        <f t="shared" si="197"/>
        <v>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>
        <f t="shared" si="195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t="s">
        <v>8313</v>
      </c>
      <c r="Q3116" t="s">
        <v>8353</v>
      </c>
      <c r="R3116" s="13">
        <f t="shared" si="198"/>
        <v>41843.632523148146</v>
      </c>
      <c r="S3116" s="13">
        <f t="shared" si="196"/>
        <v>41903.632523148146</v>
      </c>
      <c r="T3116">
        <f t="shared" si="197"/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>
        <f t="shared" si="195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t="s">
        <v>8313</v>
      </c>
      <c r="Q3117" t="s">
        <v>8353</v>
      </c>
      <c r="R3117" s="13">
        <f t="shared" si="198"/>
        <v>42496.447071759263</v>
      </c>
      <c r="S3117" s="13">
        <f t="shared" si="196"/>
        <v>42526.447071759263</v>
      </c>
      <c r="T3117">
        <f t="shared" si="197"/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>
        <f t="shared" si="195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t="s">
        <v>8313</v>
      </c>
      <c r="Q3118" t="s">
        <v>8353</v>
      </c>
      <c r="R3118" s="13">
        <f t="shared" si="198"/>
        <v>42081.515335648146</v>
      </c>
      <c r="S3118" s="13">
        <f t="shared" si="196"/>
        <v>42095.515335648146</v>
      </c>
      <c r="T3118">
        <f t="shared" si="197"/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>
        <f t="shared" si="195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t="s">
        <v>8313</v>
      </c>
      <c r="Q3119" t="s">
        <v>8353</v>
      </c>
      <c r="R3119" s="13">
        <f t="shared" si="198"/>
        <v>42509.374537037031</v>
      </c>
      <c r="S3119" s="13">
        <f t="shared" si="196"/>
        <v>42517.55</v>
      </c>
      <c r="T3119">
        <f t="shared" si="197"/>
        <v>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>
        <f t="shared" si="195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t="s">
        <v>8313</v>
      </c>
      <c r="Q3120" t="s">
        <v>8353</v>
      </c>
      <c r="R3120" s="13">
        <f t="shared" si="198"/>
        <v>42534.649571759262</v>
      </c>
      <c r="S3120" s="13">
        <f t="shared" si="196"/>
        <v>42553.649571759262</v>
      </c>
      <c r="T3120">
        <f t="shared" si="197"/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>
        <f t="shared" si="195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t="s">
        <v>8313</v>
      </c>
      <c r="Q3121" t="s">
        <v>8353</v>
      </c>
      <c r="R3121" s="13">
        <f t="shared" si="198"/>
        <v>42060.04550925926</v>
      </c>
      <c r="S3121" s="13">
        <f t="shared" si="196"/>
        <v>42090.003842592589</v>
      </c>
      <c r="T3121">
        <f t="shared" si="197"/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>
        <f t="shared" si="195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t="s">
        <v>8313</v>
      </c>
      <c r="Q3122" t="s">
        <v>8353</v>
      </c>
      <c r="R3122" s="13">
        <f t="shared" si="198"/>
        <v>42435.942083333335</v>
      </c>
      <c r="S3122" s="13">
        <f t="shared" si="196"/>
        <v>42495.900416666671</v>
      </c>
      <c r="T3122">
        <f t="shared" si="197"/>
        <v>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>
        <f t="shared" si="195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t="s">
        <v>8313</v>
      </c>
      <c r="Q3123" t="s">
        <v>8353</v>
      </c>
      <c r="R3123" s="13">
        <f t="shared" si="198"/>
        <v>41848.679803240739</v>
      </c>
      <c r="S3123" s="13">
        <f t="shared" si="196"/>
        <v>41908.679803240739</v>
      </c>
      <c r="T3123">
        <f t="shared" si="197"/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>
        <f t="shared" si="195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t="s">
        <v>8313</v>
      </c>
      <c r="Q3124" t="s">
        <v>8353</v>
      </c>
      <c r="R3124" s="13">
        <f t="shared" si="198"/>
        <v>42678.932083333333</v>
      </c>
      <c r="S3124" s="13">
        <f t="shared" si="196"/>
        <v>42683.973750000005</v>
      </c>
      <c r="T3124">
        <f t="shared" si="197"/>
        <v>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>
        <f t="shared" si="195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t="s">
        <v>8313</v>
      </c>
      <c r="Q3125" t="s">
        <v>8353</v>
      </c>
      <c r="R3125" s="13">
        <f t="shared" si="198"/>
        <v>42530.993032407408</v>
      </c>
      <c r="S3125" s="13">
        <f t="shared" si="196"/>
        <v>42560.993032407408</v>
      </c>
      <c r="T3125">
        <f t="shared" si="197"/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>
        <f t="shared" si="195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t="s">
        <v>8313</v>
      </c>
      <c r="Q3126" t="s">
        <v>8353</v>
      </c>
      <c r="R3126" s="13">
        <f t="shared" si="198"/>
        <v>41977.780104166668</v>
      </c>
      <c r="S3126" s="13">
        <f t="shared" si="196"/>
        <v>42037.780104166668</v>
      </c>
      <c r="T3126">
        <f t="shared" si="197"/>
        <v>2014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>
        <f t="shared" si="195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t="s">
        <v>8313</v>
      </c>
      <c r="Q3127" t="s">
        <v>8353</v>
      </c>
      <c r="R3127" s="13">
        <f t="shared" si="198"/>
        <v>42346.20685185185</v>
      </c>
      <c r="S3127" s="13">
        <f t="shared" si="196"/>
        <v>42376.20685185185</v>
      </c>
      <c r="T3127">
        <f t="shared" si="197"/>
        <v>2015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>
        <f t="shared" si="195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t="s">
        <v>8313</v>
      </c>
      <c r="Q3128" t="s">
        <v>8353</v>
      </c>
      <c r="R3128" s="13">
        <f t="shared" si="198"/>
        <v>42427.01807870371</v>
      </c>
      <c r="S3128" s="13">
        <f t="shared" si="196"/>
        <v>42456.976412037038</v>
      </c>
      <c r="T3128">
        <f t="shared" si="197"/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>
        <f t="shared" si="195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t="s">
        <v>8313</v>
      </c>
      <c r="Q3129" t="s">
        <v>8353</v>
      </c>
      <c r="R3129" s="13">
        <f t="shared" si="198"/>
        <v>42034.856817129628</v>
      </c>
      <c r="S3129" s="13">
        <f t="shared" si="196"/>
        <v>42064.856817129628</v>
      </c>
      <c r="T3129">
        <f t="shared" si="197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>
        <f t="shared" si="195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t="s">
        <v>8313</v>
      </c>
      <c r="Q3130" t="s">
        <v>8314</v>
      </c>
      <c r="R3130" s="13">
        <f t="shared" si="198"/>
        <v>42780.825706018513</v>
      </c>
      <c r="S3130" s="13">
        <f t="shared" si="196"/>
        <v>42810.784039351856</v>
      </c>
      <c r="T3130">
        <f t="shared" si="197"/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>
        <f t="shared" si="195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t="s">
        <v>8313</v>
      </c>
      <c r="Q3131" t="s">
        <v>8314</v>
      </c>
      <c r="R3131" s="13">
        <f t="shared" si="198"/>
        <v>42803.842812499999</v>
      </c>
      <c r="S3131" s="13">
        <f t="shared" si="196"/>
        <v>42843.801145833335</v>
      </c>
      <c r="T3131">
        <f t="shared" si="197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>
        <f t="shared" si="195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t="s">
        <v>8313</v>
      </c>
      <c r="Q3132" t="s">
        <v>8314</v>
      </c>
      <c r="R3132" s="13">
        <f t="shared" si="198"/>
        <v>42808.640231481477</v>
      </c>
      <c r="S3132" s="13">
        <f t="shared" si="196"/>
        <v>42839.207638888889</v>
      </c>
      <c r="T3132">
        <f t="shared" si="197"/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>
        <f t="shared" si="195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t="s">
        <v>8313</v>
      </c>
      <c r="Q3133" t="s">
        <v>8314</v>
      </c>
      <c r="R3133" s="13">
        <f t="shared" si="198"/>
        <v>42803.579224537039</v>
      </c>
      <c r="S3133" s="13">
        <f t="shared" si="196"/>
        <v>42833.537557870368</v>
      </c>
      <c r="T3133">
        <f t="shared" si="197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>
        <f t="shared" si="195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t="s">
        <v>8313</v>
      </c>
      <c r="Q3134" t="s">
        <v>8314</v>
      </c>
      <c r="R3134" s="13">
        <f t="shared" si="198"/>
        <v>42786.350231481483</v>
      </c>
      <c r="S3134" s="13">
        <f t="shared" si="196"/>
        <v>42846.308564814812</v>
      </c>
      <c r="T3134">
        <f t="shared" si="197"/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>
        <f t="shared" si="195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t="s">
        <v>8313</v>
      </c>
      <c r="Q3135" t="s">
        <v>8314</v>
      </c>
      <c r="R3135" s="13">
        <f t="shared" si="198"/>
        <v>42788.565208333333</v>
      </c>
      <c r="S3135" s="13">
        <f t="shared" si="196"/>
        <v>42818.523541666669</v>
      </c>
      <c r="T3135">
        <f t="shared" si="197"/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>
        <f t="shared" si="195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t="s">
        <v>8313</v>
      </c>
      <c r="Q3136" t="s">
        <v>8314</v>
      </c>
      <c r="R3136" s="13">
        <f t="shared" si="198"/>
        <v>42800.720127314817</v>
      </c>
      <c r="S3136" s="13">
        <f t="shared" si="196"/>
        <v>42821.678460648152</v>
      </c>
      <c r="T3136">
        <f t="shared" si="197"/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>
        <f t="shared" si="195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t="s">
        <v>8313</v>
      </c>
      <c r="Q3137" t="s">
        <v>8314</v>
      </c>
      <c r="R3137" s="13">
        <f t="shared" si="198"/>
        <v>42807.151863425926</v>
      </c>
      <c r="S3137" s="13">
        <f t="shared" si="196"/>
        <v>42829.151863425926</v>
      </c>
      <c r="T3137">
        <f t="shared" si="197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>
        <f t="shared" ref="F3138:F3201" si="199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t="s">
        <v>8313</v>
      </c>
      <c r="Q3138" t="s">
        <v>8314</v>
      </c>
      <c r="R3138" s="13">
        <f t="shared" si="198"/>
        <v>42789.462430555555</v>
      </c>
      <c r="S3138" s="13">
        <f t="shared" si="196"/>
        <v>42825.957638888889</v>
      </c>
      <c r="T3138">
        <f t="shared" si="197"/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>
        <f t="shared" si="199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t="s">
        <v>8313</v>
      </c>
      <c r="Q3139" t="s">
        <v>8314</v>
      </c>
      <c r="R3139" s="13">
        <f t="shared" si="198"/>
        <v>42807.885057870371</v>
      </c>
      <c r="S3139" s="13">
        <f t="shared" ref="S3139:S3202" si="200">(((J3139/60)/60)/24)+DATE(1970, 1, 1)</f>
        <v>42858.8</v>
      </c>
      <c r="T3139">
        <f t="shared" ref="T3139:T3202" si="201">YEAR(R3139)</f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>
        <f t="shared" si="199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t="s">
        <v>8313</v>
      </c>
      <c r="Q3140" t="s">
        <v>8314</v>
      </c>
      <c r="R3140" s="13">
        <f t="shared" ref="R3140:R3203" si="202">(((K3140/60)/60)/24)+DATE(1970, 1, 1)</f>
        <v>42809.645914351851</v>
      </c>
      <c r="S3140" s="13">
        <f t="shared" si="200"/>
        <v>42828.645914351851</v>
      </c>
      <c r="T3140">
        <f t="shared" si="201"/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>
        <f t="shared" si="199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t="s">
        <v>8313</v>
      </c>
      <c r="Q3141" t="s">
        <v>8314</v>
      </c>
      <c r="R3141" s="13">
        <f t="shared" si="202"/>
        <v>42785.270370370374</v>
      </c>
      <c r="S3141" s="13">
        <f t="shared" si="200"/>
        <v>42819.189583333333</v>
      </c>
      <c r="T3141">
        <f t="shared" si="201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>
        <f t="shared" si="199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t="s">
        <v>8313</v>
      </c>
      <c r="Q3142" t="s">
        <v>8314</v>
      </c>
      <c r="R3142" s="13">
        <f t="shared" si="202"/>
        <v>42802.718784722223</v>
      </c>
      <c r="S3142" s="13">
        <f t="shared" si="200"/>
        <v>42832.677118055552</v>
      </c>
      <c r="T3142">
        <f t="shared" si="201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>
        <f t="shared" si="199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t="s">
        <v>8313</v>
      </c>
      <c r="Q3143" t="s">
        <v>8314</v>
      </c>
      <c r="R3143" s="13">
        <f t="shared" si="202"/>
        <v>42800.753333333334</v>
      </c>
      <c r="S3143" s="13">
        <f t="shared" si="200"/>
        <v>42841.833333333328</v>
      </c>
      <c r="T3143">
        <f t="shared" si="201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>
        <f t="shared" si="199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t="s">
        <v>8313</v>
      </c>
      <c r="Q3144" t="s">
        <v>8314</v>
      </c>
      <c r="R3144" s="13">
        <f t="shared" si="202"/>
        <v>42783.513182870374</v>
      </c>
      <c r="S3144" s="13">
        <f t="shared" si="200"/>
        <v>42813.471516203703</v>
      </c>
      <c r="T3144">
        <f t="shared" si="201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>
        <f t="shared" si="199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t="s">
        <v>8313</v>
      </c>
      <c r="Q3145" t="s">
        <v>8314</v>
      </c>
      <c r="R3145" s="13">
        <f t="shared" si="202"/>
        <v>42808.358287037037</v>
      </c>
      <c r="S3145" s="13">
        <f t="shared" si="200"/>
        <v>42834.358287037037</v>
      </c>
      <c r="T3145">
        <f t="shared" si="201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>
        <f t="shared" si="199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t="s">
        <v>8313</v>
      </c>
      <c r="Q3146" t="s">
        <v>8314</v>
      </c>
      <c r="R3146" s="13">
        <f t="shared" si="202"/>
        <v>42796.538275462968</v>
      </c>
      <c r="S3146" s="13">
        <f t="shared" si="200"/>
        <v>42813.25</v>
      </c>
      <c r="T3146">
        <f t="shared" si="201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>
        <f t="shared" si="199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t="s">
        <v>8313</v>
      </c>
      <c r="Q3147" t="s">
        <v>8314</v>
      </c>
      <c r="R3147" s="13">
        <f t="shared" si="202"/>
        <v>42762.040902777779</v>
      </c>
      <c r="S3147" s="13">
        <f t="shared" si="200"/>
        <v>42821.999236111107</v>
      </c>
      <c r="T3147">
        <f t="shared" si="201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>
        <f t="shared" si="199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t="s">
        <v>8313</v>
      </c>
      <c r="Q3148" t="s">
        <v>8314</v>
      </c>
      <c r="R3148" s="13">
        <f t="shared" si="202"/>
        <v>42796.682476851856</v>
      </c>
      <c r="S3148" s="13">
        <f t="shared" si="200"/>
        <v>42841.640810185185</v>
      </c>
      <c r="T3148">
        <f t="shared" si="201"/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9">
        <f t="shared" si="199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t="s">
        <v>8313</v>
      </c>
      <c r="Q3149" t="s">
        <v>8314</v>
      </c>
      <c r="R3149" s="13">
        <f t="shared" si="202"/>
        <v>41909.969386574077</v>
      </c>
      <c r="S3149" s="13">
        <f t="shared" si="200"/>
        <v>41950.011053240742</v>
      </c>
      <c r="T3149">
        <f t="shared" si="201"/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9">
        <f t="shared" si="199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t="s">
        <v>8313</v>
      </c>
      <c r="Q3150" t="s">
        <v>8314</v>
      </c>
      <c r="R3150" s="13">
        <f t="shared" si="202"/>
        <v>41891.665324074071</v>
      </c>
      <c r="S3150" s="13">
        <f t="shared" si="200"/>
        <v>41913.166666666664</v>
      </c>
      <c r="T3150">
        <f t="shared" si="201"/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9">
        <f t="shared" si="199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t="s">
        <v>8313</v>
      </c>
      <c r="Q3151" t="s">
        <v>8314</v>
      </c>
      <c r="R3151" s="13">
        <f t="shared" si="202"/>
        <v>41226.017361111109</v>
      </c>
      <c r="S3151" s="13">
        <f t="shared" si="200"/>
        <v>41250.083333333336</v>
      </c>
      <c r="T3151">
        <f t="shared" si="201"/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9">
        <f t="shared" si="199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t="s">
        <v>8313</v>
      </c>
      <c r="Q3152" t="s">
        <v>8314</v>
      </c>
      <c r="R3152" s="13">
        <f t="shared" si="202"/>
        <v>40478.263923611114</v>
      </c>
      <c r="S3152" s="13">
        <f t="shared" si="200"/>
        <v>40568.166666666664</v>
      </c>
      <c r="T3152">
        <f t="shared" si="201"/>
        <v>2010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9">
        <f t="shared" si="199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t="s">
        <v>8313</v>
      </c>
      <c r="Q3153" t="s">
        <v>8314</v>
      </c>
      <c r="R3153" s="13">
        <f t="shared" si="202"/>
        <v>41862.83997685185</v>
      </c>
      <c r="S3153" s="13">
        <f t="shared" si="200"/>
        <v>41892.83997685185</v>
      </c>
      <c r="T3153">
        <f t="shared" si="201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9">
        <f t="shared" si="199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t="s">
        <v>8313</v>
      </c>
      <c r="Q3154" t="s">
        <v>8314</v>
      </c>
      <c r="R3154" s="13">
        <f t="shared" si="202"/>
        <v>41550.867673611108</v>
      </c>
      <c r="S3154" s="13">
        <f t="shared" si="200"/>
        <v>41580.867673611108</v>
      </c>
      <c r="T3154">
        <f t="shared" si="201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9">
        <f t="shared" si="199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t="s">
        <v>8313</v>
      </c>
      <c r="Q3155" t="s">
        <v>8314</v>
      </c>
      <c r="R3155" s="13">
        <f t="shared" si="202"/>
        <v>40633.154363425929</v>
      </c>
      <c r="S3155" s="13">
        <f t="shared" si="200"/>
        <v>40664.207638888889</v>
      </c>
      <c r="T3155">
        <f t="shared" si="201"/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9">
        <f t="shared" si="199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t="s">
        <v>8313</v>
      </c>
      <c r="Q3156" t="s">
        <v>8314</v>
      </c>
      <c r="R3156" s="13">
        <f t="shared" si="202"/>
        <v>40970.875671296293</v>
      </c>
      <c r="S3156" s="13">
        <f t="shared" si="200"/>
        <v>41000.834004629629</v>
      </c>
      <c r="T3156">
        <f t="shared" si="201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9">
        <f t="shared" si="199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t="s">
        <v>8313</v>
      </c>
      <c r="Q3157" t="s">
        <v>8314</v>
      </c>
      <c r="R3157" s="13">
        <f t="shared" si="202"/>
        <v>41233.499131944445</v>
      </c>
      <c r="S3157" s="13">
        <f t="shared" si="200"/>
        <v>41263.499131944445</v>
      </c>
      <c r="T3157">
        <f t="shared" si="201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9">
        <f t="shared" si="199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t="s">
        <v>8313</v>
      </c>
      <c r="Q3158" t="s">
        <v>8314</v>
      </c>
      <c r="R3158" s="13">
        <f t="shared" si="202"/>
        <v>41026.953055555554</v>
      </c>
      <c r="S3158" s="13">
        <f t="shared" si="200"/>
        <v>41061.953055555554</v>
      </c>
      <c r="T3158">
        <f t="shared" si="201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9">
        <f t="shared" si="199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t="s">
        <v>8313</v>
      </c>
      <c r="Q3159" t="s">
        <v>8314</v>
      </c>
      <c r="R3159" s="13">
        <f t="shared" si="202"/>
        <v>41829.788252314815</v>
      </c>
      <c r="S3159" s="13">
        <f t="shared" si="200"/>
        <v>41839.208333333336</v>
      </c>
      <c r="T3159">
        <f t="shared" si="201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9">
        <f t="shared" si="199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t="s">
        <v>8313</v>
      </c>
      <c r="Q3160" t="s">
        <v>8314</v>
      </c>
      <c r="R3160" s="13">
        <f t="shared" si="202"/>
        <v>41447.839722222219</v>
      </c>
      <c r="S3160" s="13">
        <f t="shared" si="200"/>
        <v>41477.839722222219</v>
      </c>
      <c r="T3160">
        <f t="shared" si="201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9">
        <f t="shared" si="199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t="s">
        <v>8313</v>
      </c>
      <c r="Q3161" t="s">
        <v>8314</v>
      </c>
      <c r="R3161" s="13">
        <f t="shared" si="202"/>
        <v>40884.066678240742</v>
      </c>
      <c r="S3161" s="13">
        <f t="shared" si="200"/>
        <v>40926.958333333336</v>
      </c>
      <c r="T3161">
        <f t="shared" si="201"/>
        <v>2011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9">
        <f t="shared" si="199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t="s">
        <v>8313</v>
      </c>
      <c r="Q3162" t="s">
        <v>8314</v>
      </c>
      <c r="R3162" s="13">
        <f t="shared" si="202"/>
        <v>41841.26489583333</v>
      </c>
      <c r="S3162" s="13">
        <f t="shared" si="200"/>
        <v>41864.207638888889</v>
      </c>
      <c r="T3162">
        <f t="shared" si="201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9">
        <f t="shared" si="199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t="s">
        <v>8313</v>
      </c>
      <c r="Q3163" t="s">
        <v>8314</v>
      </c>
      <c r="R3163" s="13">
        <f t="shared" si="202"/>
        <v>41897.536134259259</v>
      </c>
      <c r="S3163" s="13">
        <f t="shared" si="200"/>
        <v>41927.536134259259</v>
      </c>
      <c r="T3163">
        <f t="shared" si="201"/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9">
        <f t="shared" si="199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t="s">
        <v>8313</v>
      </c>
      <c r="Q3164" t="s">
        <v>8314</v>
      </c>
      <c r="R3164" s="13">
        <f t="shared" si="202"/>
        <v>41799.685902777775</v>
      </c>
      <c r="S3164" s="13">
        <f t="shared" si="200"/>
        <v>41827.083333333336</v>
      </c>
      <c r="T3164">
        <f t="shared" si="201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9">
        <f t="shared" si="199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t="s">
        <v>8313</v>
      </c>
      <c r="Q3165" t="s">
        <v>8314</v>
      </c>
      <c r="R3165" s="13">
        <f t="shared" si="202"/>
        <v>41775.753761574073</v>
      </c>
      <c r="S3165" s="13">
        <f t="shared" si="200"/>
        <v>41805.753761574073</v>
      </c>
      <c r="T3165">
        <f t="shared" si="201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9">
        <f t="shared" si="199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t="s">
        <v>8313</v>
      </c>
      <c r="Q3166" t="s">
        <v>8314</v>
      </c>
      <c r="R3166" s="13">
        <f t="shared" si="202"/>
        <v>41766.80572916667</v>
      </c>
      <c r="S3166" s="13">
        <f t="shared" si="200"/>
        <v>41799.80572916667</v>
      </c>
      <c r="T3166">
        <f t="shared" si="201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9">
        <f t="shared" si="199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t="s">
        <v>8313</v>
      </c>
      <c r="Q3167" t="s">
        <v>8314</v>
      </c>
      <c r="R3167" s="13">
        <f t="shared" si="202"/>
        <v>40644.159259259257</v>
      </c>
      <c r="S3167" s="13">
        <f t="shared" si="200"/>
        <v>40666.165972222225</v>
      </c>
      <c r="T3167">
        <f t="shared" si="201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9">
        <f t="shared" si="199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t="s">
        <v>8313</v>
      </c>
      <c r="Q3168" t="s">
        <v>8314</v>
      </c>
      <c r="R3168" s="13">
        <f t="shared" si="202"/>
        <v>41940.69158564815</v>
      </c>
      <c r="S3168" s="13">
        <f t="shared" si="200"/>
        <v>41969.332638888889</v>
      </c>
      <c r="T3168">
        <f t="shared" si="201"/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9">
        <f t="shared" si="199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t="s">
        <v>8313</v>
      </c>
      <c r="Q3169" t="s">
        <v>8314</v>
      </c>
      <c r="R3169" s="13">
        <f t="shared" si="202"/>
        <v>41839.175706018519</v>
      </c>
      <c r="S3169" s="13">
        <f t="shared" si="200"/>
        <v>41853.175706018519</v>
      </c>
      <c r="T3169">
        <f t="shared" si="201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9">
        <f t="shared" si="199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t="s">
        <v>8313</v>
      </c>
      <c r="Q3170" t="s">
        <v>8314</v>
      </c>
      <c r="R3170" s="13">
        <f t="shared" si="202"/>
        <v>41772.105937500004</v>
      </c>
      <c r="S3170" s="13">
        <f t="shared" si="200"/>
        <v>41803.916666666664</v>
      </c>
      <c r="T3170">
        <f t="shared" si="201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9">
        <f t="shared" si="199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t="s">
        <v>8313</v>
      </c>
      <c r="Q3171" t="s">
        <v>8314</v>
      </c>
      <c r="R3171" s="13">
        <f t="shared" si="202"/>
        <v>41591.737974537034</v>
      </c>
      <c r="S3171" s="13">
        <f t="shared" si="200"/>
        <v>41621.207638888889</v>
      </c>
      <c r="T3171">
        <f t="shared" si="201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9">
        <f t="shared" si="199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t="s">
        <v>8313</v>
      </c>
      <c r="Q3172" t="s">
        <v>8314</v>
      </c>
      <c r="R3172" s="13">
        <f t="shared" si="202"/>
        <v>41789.080370370371</v>
      </c>
      <c r="S3172" s="13">
        <f t="shared" si="200"/>
        <v>41822.166666666664</v>
      </c>
      <c r="T3172">
        <f t="shared" si="201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9">
        <f t="shared" si="199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t="s">
        <v>8313</v>
      </c>
      <c r="Q3173" t="s">
        <v>8314</v>
      </c>
      <c r="R3173" s="13">
        <f t="shared" si="202"/>
        <v>42466.608310185184</v>
      </c>
      <c r="S3173" s="13">
        <f t="shared" si="200"/>
        <v>42496.608310185184</v>
      </c>
      <c r="T3173">
        <f t="shared" si="201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9">
        <f t="shared" si="199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t="s">
        <v>8313</v>
      </c>
      <c r="Q3174" t="s">
        <v>8314</v>
      </c>
      <c r="R3174" s="13">
        <f t="shared" si="202"/>
        <v>40923.729953703703</v>
      </c>
      <c r="S3174" s="13">
        <f t="shared" si="200"/>
        <v>40953.729953703703</v>
      </c>
      <c r="T3174">
        <f t="shared" si="201"/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9">
        <f t="shared" si="199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t="s">
        <v>8313</v>
      </c>
      <c r="Q3175" t="s">
        <v>8314</v>
      </c>
      <c r="R3175" s="13">
        <f t="shared" si="202"/>
        <v>41878.878379629627</v>
      </c>
      <c r="S3175" s="13">
        <f t="shared" si="200"/>
        <v>41908.878379629627</v>
      </c>
      <c r="T3175">
        <f t="shared" si="201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9">
        <f t="shared" si="199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t="s">
        <v>8313</v>
      </c>
      <c r="Q3176" t="s">
        <v>8314</v>
      </c>
      <c r="R3176" s="13">
        <f t="shared" si="202"/>
        <v>41862.864675925928</v>
      </c>
      <c r="S3176" s="13">
        <f t="shared" si="200"/>
        <v>41876.864675925928</v>
      </c>
      <c r="T3176">
        <f t="shared" si="201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9">
        <f t="shared" si="199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t="s">
        <v>8313</v>
      </c>
      <c r="Q3177" t="s">
        <v>8314</v>
      </c>
      <c r="R3177" s="13">
        <f t="shared" si="202"/>
        <v>40531.886886574073</v>
      </c>
      <c r="S3177" s="13">
        <f t="shared" si="200"/>
        <v>40591.886886574073</v>
      </c>
      <c r="T3177">
        <f t="shared" si="201"/>
        <v>2010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9">
        <f t="shared" si="199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t="s">
        <v>8313</v>
      </c>
      <c r="Q3178" t="s">
        <v>8314</v>
      </c>
      <c r="R3178" s="13">
        <f t="shared" si="202"/>
        <v>41477.930914351848</v>
      </c>
      <c r="S3178" s="13">
        <f t="shared" si="200"/>
        <v>41504.625</v>
      </c>
      <c r="T3178">
        <f t="shared" si="201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9">
        <f t="shared" si="199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t="s">
        <v>8313</v>
      </c>
      <c r="Q3179" t="s">
        <v>8314</v>
      </c>
      <c r="R3179" s="13">
        <f t="shared" si="202"/>
        <v>41781.666770833333</v>
      </c>
      <c r="S3179" s="13">
        <f t="shared" si="200"/>
        <v>41811.666770833333</v>
      </c>
      <c r="T3179">
        <f t="shared" si="201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9">
        <f t="shared" si="199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t="s">
        <v>8313</v>
      </c>
      <c r="Q3180" t="s">
        <v>8314</v>
      </c>
      <c r="R3180" s="13">
        <f t="shared" si="202"/>
        <v>41806.605034722219</v>
      </c>
      <c r="S3180" s="13">
        <f t="shared" si="200"/>
        <v>41836.605034722219</v>
      </c>
      <c r="T3180">
        <f t="shared" si="201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9">
        <f t="shared" si="199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t="s">
        <v>8313</v>
      </c>
      <c r="Q3181" t="s">
        <v>8314</v>
      </c>
      <c r="R3181" s="13">
        <f t="shared" si="202"/>
        <v>41375.702210648145</v>
      </c>
      <c r="S3181" s="13">
        <f t="shared" si="200"/>
        <v>41400.702210648145</v>
      </c>
      <c r="T3181">
        <f t="shared" si="201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9">
        <f t="shared" si="199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t="s">
        <v>8313</v>
      </c>
      <c r="Q3182" t="s">
        <v>8314</v>
      </c>
      <c r="R3182" s="13">
        <f t="shared" si="202"/>
        <v>41780.412604166668</v>
      </c>
      <c r="S3182" s="13">
        <f t="shared" si="200"/>
        <v>41810.412604166668</v>
      </c>
      <c r="T3182">
        <f t="shared" si="201"/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9">
        <f t="shared" si="199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t="s">
        <v>8313</v>
      </c>
      <c r="Q3183" t="s">
        <v>8314</v>
      </c>
      <c r="R3183" s="13">
        <f t="shared" si="202"/>
        <v>41779.310034722221</v>
      </c>
      <c r="S3183" s="13">
        <f t="shared" si="200"/>
        <v>41805.666666666664</v>
      </c>
      <c r="T3183">
        <f t="shared" si="201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9">
        <f t="shared" si="199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t="s">
        <v>8313</v>
      </c>
      <c r="Q3184" t="s">
        <v>8314</v>
      </c>
      <c r="R3184" s="13">
        <f t="shared" si="202"/>
        <v>40883.949317129627</v>
      </c>
      <c r="S3184" s="13">
        <f t="shared" si="200"/>
        <v>40939.708333333336</v>
      </c>
      <c r="T3184">
        <f t="shared" si="201"/>
        <v>2011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9">
        <f t="shared" si="199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t="s">
        <v>8313</v>
      </c>
      <c r="Q3185" t="s">
        <v>8314</v>
      </c>
      <c r="R3185" s="13">
        <f t="shared" si="202"/>
        <v>41491.79478009259</v>
      </c>
      <c r="S3185" s="13">
        <f t="shared" si="200"/>
        <v>41509.79478009259</v>
      </c>
      <c r="T3185">
        <f t="shared" si="201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9">
        <f t="shared" si="199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t="s">
        <v>8313</v>
      </c>
      <c r="Q3186" t="s">
        <v>8314</v>
      </c>
      <c r="R3186" s="13">
        <f t="shared" si="202"/>
        <v>41791.993414351848</v>
      </c>
      <c r="S3186" s="13">
        <f t="shared" si="200"/>
        <v>41821.993414351848</v>
      </c>
      <c r="T3186">
        <f t="shared" si="201"/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9">
        <f t="shared" si="199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t="s">
        <v>8313</v>
      </c>
      <c r="Q3187" t="s">
        <v>8314</v>
      </c>
      <c r="R3187" s="13">
        <f t="shared" si="202"/>
        <v>41829.977326388893</v>
      </c>
      <c r="S3187" s="13">
        <f t="shared" si="200"/>
        <v>41836.977326388893</v>
      </c>
      <c r="T3187">
        <f t="shared" si="201"/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9">
        <f t="shared" si="199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t="s">
        <v>8313</v>
      </c>
      <c r="Q3188" t="s">
        <v>8314</v>
      </c>
      <c r="R3188" s="13">
        <f t="shared" si="202"/>
        <v>41868.924050925925</v>
      </c>
      <c r="S3188" s="13">
        <f t="shared" si="200"/>
        <v>41898.875</v>
      </c>
      <c r="T3188">
        <f t="shared" si="201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9">
        <f t="shared" si="199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t="s">
        <v>8313</v>
      </c>
      <c r="Q3189" t="s">
        <v>8314</v>
      </c>
      <c r="R3189" s="13">
        <f t="shared" si="202"/>
        <v>41835.666354166664</v>
      </c>
      <c r="S3189" s="13">
        <f t="shared" si="200"/>
        <v>41855.666354166664</v>
      </c>
      <c r="T3189">
        <f t="shared" si="201"/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9">
        <f t="shared" si="199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t="s">
        <v>8313</v>
      </c>
      <c r="Q3190" t="s">
        <v>8355</v>
      </c>
      <c r="R3190" s="13">
        <f t="shared" si="202"/>
        <v>42144.415532407409</v>
      </c>
      <c r="S3190" s="13">
        <f t="shared" si="200"/>
        <v>42165.415532407409</v>
      </c>
      <c r="T3190">
        <f t="shared" si="201"/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>
        <f t="shared" si="199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t="s">
        <v>8313</v>
      </c>
      <c r="Q3191" t="s">
        <v>8355</v>
      </c>
      <c r="R3191" s="13">
        <f t="shared" si="202"/>
        <v>42118.346435185187</v>
      </c>
      <c r="S3191" s="13">
        <f t="shared" si="200"/>
        <v>42148.346435185187</v>
      </c>
      <c r="T3191">
        <f t="shared" si="201"/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>
        <f t="shared" si="199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t="s">
        <v>8313</v>
      </c>
      <c r="Q3192" t="s">
        <v>8355</v>
      </c>
      <c r="R3192" s="13">
        <f t="shared" si="202"/>
        <v>42683.151331018518</v>
      </c>
      <c r="S3192" s="13">
        <f t="shared" si="200"/>
        <v>42713.192997685182</v>
      </c>
      <c r="T3192">
        <f t="shared" si="201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>
        <f t="shared" si="199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t="s">
        <v>8313</v>
      </c>
      <c r="Q3193" t="s">
        <v>8355</v>
      </c>
      <c r="R3193" s="13">
        <f t="shared" si="202"/>
        <v>42538.755428240736</v>
      </c>
      <c r="S3193" s="13">
        <f t="shared" si="200"/>
        <v>42598.755428240736</v>
      </c>
      <c r="T3193">
        <f t="shared" si="201"/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9">
        <f t="shared" si="199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t="s">
        <v>8313</v>
      </c>
      <c r="Q3194" t="s">
        <v>8355</v>
      </c>
      <c r="R3194" s="13">
        <f t="shared" si="202"/>
        <v>42018.94049768518</v>
      </c>
      <c r="S3194" s="13">
        <f t="shared" si="200"/>
        <v>42063.916666666672</v>
      </c>
      <c r="T3194">
        <f t="shared" si="201"/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9">
        <f t="shared" si="199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t="s">
        <v>8313</v>
      </c>
      <c r="Q3195" t="s">
        <v>8355</v>
      </c>
      <c r="R3195" s="13">
        <f t="shared" si="202"/>
        <v>42010.968240740738</v>
      </c>
      <c r="S3195" s="13">
        <f t="shared" si="200"/>
        <v>42055.968240740738</v>
      </c>
      <c r="T3195">
        <f t="shared" si="201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>
        <f t="shared" si="199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t="s">
        <v>8313</v>
      </c>
      <c r="Q3196" t="s">
        <v>8355</v>
      </c>
      <c r="R3196" s="13">
        <f t="shared" si="202"/>
        <v>42182.062476851846</v>
      </c>
      <c r="S3196" s="13">
        <f t="shared" si="200"/>
        <v>42212.062476851846</v>
      </c>
      <c r="T3196">
        <f t="shared" si="201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>
        <f t="shared" si="199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t="s">
        <v>8313</v>
      </c>
      <c r="Q3197" t="s">
        <v>8355</v>
      </c>
      <c r="R3197" s="13">
        <f t="shared" si="202"/>
        <v>42017.594236111108</v>
      </c>
      <c r="S3197" s="13">
        <f t="shared" si="200"/>
        <v>42047.594236111108</v>
      </c>
      <c r="T3197">
        <f t="shared" si="201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>
        <f t="shared" si="199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t="s">
        <v>8313</v>
      </c>
      <c r="Q3198" t="s">
        <v>8355</v>
      </c>
      <c r="R3198" s="13">
        <f t="shared" si="202"/>
        <v>42157.598090277781</v>
      </c>
      <c r="S3198" s="13">
        <f t="shared" si="200"/>
        <v>42217.583333333328</v>
      </c>
      <c r="T3198">
        <f t="shared" si="201"/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>
        <f t="shared" si="199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t="s">
        <v>8313</v>
      </c>
      <c r="Q3199" t="s">
        <v>8355</v>
      </c>
      <c r="R3199" s="13">
        <f t="shared" si="202"/>
        <v>42009.493263888886</v>
      </c>
      <c r="S3199" s="13">
        <f t="shared" si="200"/>
        <v>42039.493263888886</v>
      </c>
      <c r="T3199">
        <f t="shared" si="201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>
        <f t="shared" si="199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t="s">
        <v>8313</v>
      </c>
      <c r="Q3200" t="s">
        <v>8355</v>
      </c>
      <c r="R3200" s="13">
        <f t="shared" si="202"/>
        <v>42013.424502314811</v>
      </c>
      <c r="S3200" s="13">
        <f t="shared" si="200"/>
        <v>42051.424502314811</v>
      </c>
      <c r="T3200">
        <f t="shared" si="201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>
        <f t="shared" si="199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t="s">
        <v>8313</v>
      </c>
      <c r="Q3201" t="s">
        <v>8355</v>
      </c>
      <c r="R3201" s="13">
        <f t="shared" si="202"/>
        <v>41858.761782407404</v>
      </c>
      <c r="S3201" s="13">
        <f t="shared" si="200"/>
        <v>41888.875</v>
      </c>
      <c r="T3201">
        <f t="shared" si="201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>
        <f t="shared" ref="F3202:F3265" si="203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t="s">
        <v>8313</v>
      </c>
      <c r="Q3202" t="s">
        <v>8355</v>
      </c>
      <c r="R3202" s="13">
        <f t="shared" si="202"/>
        <v>42460.320613425924</v>
      </c>
      <c r="S3202" s="13">
        <f t="shared" si="200"/>
        <v>42490.231944444444</v>
      </c>
      <c r="T3202">
        <f t="shared" si="201"/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9">
        <f t="shared" si="203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t="s">
        <v>8313</v>
      </c>
      <c r="Q3203" t="s">
        <v>8355</v>
      </c>
      <c r="R3203" s="13">
        <f t="shared" si="202"/>
        <v>41861.767094907409</v>
      </c>
      <c r="S3203" s="13">
        <f t="shared" ref="S3203:S3266" si="204">(((J3203/60)/60)/24)+DATE(1970, 1, 1)</f>
        <v>41882.767094907409</v>
      </c>
      <c r="T3203">
        <f t="shared" ref="T3203:T3266" si="205">YEAR(R3203)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>
        <f t="shared" si="203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t="s">
        <v>8313</v>
      </c>
      <c r="Q3204" t="s">
        <v>8355</v>
      </c>
      <c r="R3204" s="13">
        <f t="shared" ref="R3204:R3267" si="206">(((K3204/60)/60)/24)+DATE(1970, 1, 1)</f>
        <v>42293.853541666671</v>
      </c>
      <c r="S3204" s="13">
        <f t="shared" si="204"/>
        <v>42352.249305555553</v>
      </c>
      <c r="T3204">
        <f t="shared" si="205"/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>
        <f t="shared" si="203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t="s">
        <v>8313</v>
      </c>
      <c r="Q3205" t="s">
        <v>8355</v>
      </c>
      <c r="R3205" s="13">
        <f t="shared" si="206"/>
        <v>42242.988680555558</v>
      </c>
      <c r="S3205" s="13">
        <f t="shared" si="204"/>
        <v>42272.988680555558</v>
      </c>
      <c r="T3205">
        <f t="shared" si="205"/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>
        <f t="shared" si="203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t="s">
        <v>8313</v>
      </c>
      <c r="Q3206" t="s">
        <v>8355</v>
      </c>
      <c r="R3206" s="13">
        <f t="shared" si="206"/>
        <v>42172.686099537037</v>
      </c>
      <c r="S3206" s="13">
        <f t="shared" si="204"/>
        <v>42202.676388888889</v>
      </c>
      <c r="T3206">
        <f t="shared" si="205"/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9">
        <f t="shared" si="203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t="s">
        <v>8313</v>
      </c>
      <c r="Q3207" t="s">
        <v>8355</v>
      </c>
      <c r="R3207" s="13">
        <f t="shared" si="206"/>
        <v>42095.374675925923</v>
      </c>
      <c r="S3207" s="13">
        <f t="shared" si="204"/>
        <v>42125.374675925923</v>
      </c>
      <c r="T3207">
        <f t="shared" si="205"/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>
        <f t="shared" si="203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t="s">
        <v>8313</v>
      </c>
      <c r="Q3208" t="s">
        <v>8355</v>
      </c>
      <c r="R3208" s="13">
        <f t="shared" si="206"/>
        <v>42236.276053240741</v>
      </c>
      <c r="S3208" s="13">
        <f t="shared" si="204"/>
        <v>42266.276053240741</v>
      </c>
      <c r="T3208">
        <f t="shared" si="205"/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>
        <f t="shared" si="203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t="s">
        <v>8313</v>
      </c>
      <c r="Q3209" t="s">
        <v>8355</v>
      </c>
      <c r="R3209" s="13">
        <f t="shared" si="206"/>
        <v>42057.277858796297</v>
      </c>
      <c r="S3209" s="13">
        <f t="shared" si="204"/>
        <v>42117.236192129625</v>
      </c>
      <c r="T3209">
        <f t="shared" si="205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9">
        <f t="shared" si="203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t="s">
        <v>8313</v>
      </c>
      <c r="Q3210" t="s">
        <v>8314</v>
      </c>
      <c r="R3210" s="13">
        <f t="shared" si="206"/>
        <v>41827.605057870373</v>
      </c>
      <c r="S3210" s="13">
        <f t="shared" si="204"/>
        <v>41848.605057870373</v>
      </c>
      <c r="T3210">
        <f t="shared" si="205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9">
        <f t="shared" si="203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t="s">
        <v>8313</v>
      </c>
      <c r="Q3211" t="s">
        <v>8314</v>
      </c>
      <c r="R3211" s="13">
        <f t="shared" si="206"/>
        <v>41778.637245370373</v>
      </c>
      <c r="S3211" s="13">
        <f t="shared" si="204"/>
        <v>41810.958333333336</v>
      </c>
      <c r="T3211">
        <f t="shared" si="205"/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9">
        <f t="shared" si="203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t="s">
        <v>8313</v>
      </c>
      <c r="Q3212" t="s">
        <v>8314</v>
      </c>
      <c r="R3212" s="13">
        <f t="shared" si="206"/>
        <v>41013.936562499999</v>
      </c>
      <c r="S3212" s="13">
        <f t="shared" si="204"/>
        <v>41061.165972222225</v>
      </c>
      <c r="T3212">
        <f t="shared" si="205"/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9">
        <f t="shared" si="203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t="s">
        <v>8313</v>
      </c>
      <c r="Q3213" t="s">
        <v>8314</v>
      </c>
      <c r="R3213" s="13">
        <f t="shared" si="206"/>
        <v>41834.586574074077</v>
      </c>
      <c r="S3213" s="13">
        <f t="shared" si="204"/>
        <v>41866.083333333336</v>
      </c>
      <c r="T3213">
        <f t="shared" si="205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9">
        <f t="shared" si="203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t="s">
        <v>8313</v>
      </c>
      <c r="Q3214" t="s">
        <v>8314</v>
      </c>
      <c r="R3214" s="13">
        <f t="shared" si="206"/>
        <v>41829.795729166668</v>
      </c>
      <c r="S3214" s="13">
        <f t="shared" si="204"/>
        <v>41859.795729166668</v>
      </c>
      <c r="T3214">
        <f t="shared" si="205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9">
        <f t="shared" si="203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t="s">
        <v>8313</v>
      </c>
      <c r="Q3215" t="s">
        <v>8314</v>
      </c>
      <c r="R3215" s="13">
        <f t="shared" si="206"/>
        <v>42171.763414351852</v>
      </c>
      <c r="S3215" s="13">
        <f t="shared" si="204"/>
        <v>42211.763414351852</v>
      </c>
      <c r="T3215">
        <f t="shared" si="205"/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9">
        <f t="shared" si="203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t="s">
        <v>8313</v>
      </c>
      <c r="Q3216" t="s">
        <v>8314</v>
      </c>
      <c r="R3216" s="13">
        <f t="shared" si="206"/>
        <v>42337.792511574073</v>
      </c>
      <c r="S3216" s="13">
        <f t="shared" si="204"/>
        <v>42374.996527777781</v>
      </c>
      <c r="T3216">
        <f t="shared" si="205"/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9">
        <f t="shared" si="203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t="s">
        <v>8313</v>
      </c>
      <c r="Q3217" t="s">
        <v>8314</v>
      </c>
      <c r="R3217" s="13">
        <f t="shared" si="206"/>
        <v>42219.665173611109</v>
      </c>
      <c r="S3217" s="13">
        <f t="shared" si="204"/>
        <v>42257.165972222225</v>
      </c>
      <c r="T3217">
        <f t="shared" si="205"/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9">
        <f t="shared" si="203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t="s">
        <v>8313</v>
      </c>
      <c r="Q3218" t="s">
        <v>8314</v>
      </c>
      <c r="R3218" s="13">
        <f t="shared" si="206"/>
        <v>42165.462627314817</v>
      </c>
      <c r="S3218" s="13">
        <f t="shared" si="204"/>
        <v>42196.604166666672</v>
      </c>
      <c r="T3218">
        <f t="shared" si="205"/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9">
        <f t="shared" si="203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t="s">
        <v>8313</v>
      </c>
      <c r="Q3219" t="s">
        <v>8314</v>
      </c>
      <c r="R3219" s="13">
        <f t="shared" si="206"/>
        <v>42648.546111111107</v>
      </c>
      <c r="S3219" s="13">
        <f t="shared" si="204"/>
        <v>42678.546111111107</v>
      </c>
      <c r="T3219">
        <f t="shared" si="205"/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9">
        <f t="shared" si="203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t="s">
        <v>8313</v>
      </c>
      <c r="Q3220" t="s">
        <v>8314</v>
      </c>
      <c r="R3220" s="13">
        <f t="shared" si="206"/>
        <v>41971.002152777779</v>
      </c>
      <c r="S3220" s="13">
        <f t="shared" si="204"/>
        <v>42004</v>
      </c>
      <c r="T3220">
        <f t="shared" si="205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9">
        <f t="shared" si="203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t="s">
        <v>8313</v>
      </c>
      <c r="Q3221" t="s">
        <v>8314</v>
      </c>
      <c r="R3221" s="13">
        <f t="shared" si="206"/>
        <v>42050.983182870375</v>
      </c>
      <c r="S3221" s="13">
        <f t="shared" si="204"/>
        <v>42085.941516203704</v>
      </c>
      <c r="T3221">
        <f t="shared" si="205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9">
        <f t="shared" si="203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t="s">
        <v>8313</v>
      </c>
      <c r="Q3222" t="s">
        <v>8314</v>
      </c>
      <c r="R3222" s="13">
        <f t="shared" si="206"/>
        <v>42772.833379629628</v>
      </c>
      <c r="S3222" s="13">
        <f t="shared" si="204"/>
        <v>42806.875</v>
      </c>
      <c r="T3222">
        <f t="shared" si="205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9">
        <f t="shared" si="203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t="s">
        <v>8313</v>
      </c>
      <c r="Q3223" t="s">
        <v>8314</v>
      </c>
      <c r="R3223" s="13">
        <f t="shared" si="206"/>
        <v>42155.696793981479</v>
      </c>
      <c r="S3223" s="13">
        <f t="shared" si="204"/>
        <v>42190.696793981479</v>
      </c>
      <c r="T3223">
        <f t="shared" si="205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9">
        <f t="shared" si="203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t="s">
        <v>8313</v>
      </c>
      <c r="Q3224" t="s">
        <v>8314</v>
      </c>
      <c r="R3224" s="13">
        <f t="shared" si="206"/>
        <v>42270.582141203704</v>
      </c>
      <c r="S3224" s="13">
        <f t="shared" si="204"/>
        <v>42301.895138888889</v>
      </c>
      <c r="T3224">
        <f t="shared" si="205"/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9">
        <f t="shared" si="203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t="s">
        <v>8313</v>
      </c>
      <c r="Q3225" t="s">
        <v>8314</v>
      </c>
      <c r="R3225" s="13">
        <f t="shared" si="206"/>
        <v>42206.835370370376</v>
      </c>
      <c r="S3225" s="13">
        <f t="shared" si="204"/>
        <v>42236.835370370376</v>
      </c>
      <c r="T3225">
        <f t="shared" si="205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9">
        <f t="shared" si="203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t="s">
        <v>8313</v>
      </c>
      <c r="Q3226" t="s">
        <v>8314</v>
      </c>
      <c r="R3226" s="13">
        <f t="shared" si="206"/>
        <v>42697.850844907407</v>
      </c>
      <c r="S3226" s="13">
        <f t="shared" si="204"/>
        <v>42745.208333333328</v>
      </c>
      <c r="T3226">
        <f t="shared" si="205"/>
        <v>2016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9">
        <f t="shared" si="203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t="s">
        <v>8313</v>
      </c>
      <c r="Q3227" t="s">
        <v>8314</v>
      </c>
      <c r="R3227" s="13">
        <f t="shared" si="206"/>
        <v>42503.559467592597</v>
      </c>
      <c r="S3227" s="13">
        <f t="shared" si="204"/>
        <v>42524.875</v>
      </c>
      <c r="T3227">
        <f t="shared" si="205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9">
        <f t="shared" si="203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t="s">
        <v>8313</v>
      </c>
      <c r="Q3228" t="s">
        <v>8314</v>
      </c>
      <c r="R3228" s="13">
        <f t="shared" si="206"/>
        <v>42277.583472222221</v>
      </c>
      <c r="S3228" s="13">
        <f t="shared" si="204"/>
        <v>42307.583472222221</v>
      </c>
      <c r="T3228">
        <f t="shared" si="205"/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9">
        <f t="shared" si="203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t="s">
        <v>8313</v>
      </c>
      <c r="Q3229" t="s">
        <v>8314</v>
      </c>
      <c r="R3229" s="13">
        <f t="shared" si="206"/>
        <v>42722.882361111115</v>
      </c>
      <c r="S3229" s="13">
        <f t="shared" si="204"/>
        <v>42752.882361111115</v>
      </c>
      <c r="T3229">
        <f t="shared" si="205"/>
        <v>2016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9">
        <f t="shared" si="203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t="s">
        <v>8313</v>
      </c>
      <c r="Q3230" t="s">
        <v>8314</v>
      </c>
      <c r="R3230" s="13">
        <f t="shared" si="206"/>
        <v>42323.70930555556</v>
      </c>
      <c r="S3230" s="13">
        <f t="shared" si="204"/>
        <v>42355.207638888889</v>
      </c>
      <c r="T3230">
        <f t="shared" si="205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9">
        <f t="shared" si="203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t="s">
        <v>8313</v>
      </c>
      <c r="Q3231" t="s">
        <v>8314</v>
      </c>
      <c r="R3231" s="13">
        <f t="shared" si="206"/>
        <v>41933.291643518518</v>
      </c>
      <c r="S3231" s="13">
        <f t="shared" si="204"/>
        <v>41963.333310185189</v>
      </c>
      <c r="T3231">
        <f t="shared" si="205"/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9">
        <f t="shared" si="203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t="s">
        <v>8313</v>
      </c>
      <c r="Q3232" t="s">
        <v>8314</v>
      </c>
      <c r="R3232" s="13">
        <f t="shared" si="206"/>
        <v>41898.168125000004</v>
      </c>
      <c r="S3232" s="13">
        <f t="shared" si="204"/>
        <v>41913.165972222225</v>
      </c>
      <c r="T3232">
        <f t="shared" si="205"/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9">
        <f t="shared" si="203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t="s">
        <v>8313</v>
      </c>
      <c r="Q3233" t="s">
        <v>8314</v>
      </c>
      <c r="R3233" s="13">
        <f t="shared" si="206"/>
        <v>42446.943831018521</v>
      </c>
      <c r="S3233" s="13">
        <f t="shared" si="204"/>
        <v>42476.943831018521</v>
      </c>
      <c r="T3233">
        <f t="shared" si="205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9">
        <f t="shared" si="203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t="s">
        <v>8313</v>
      </c>
      <c r="Q3234" t="s">
        <v>8314</v>
      </c>
      <c r="R3234" s="13">
        <f t="shared" si="206"/>
        <v>42463.81385416667</v>
      </c>
      <c r="S3234" s="13">
        <f t="shared" si="204"/>
        <v>42494.165972222225</v>
      </c>
      <c r="T3234">
        <f t="shared" si="205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9">
        <f t="shared" si="203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t="s">
        <v>8313</v>
      </c>
      <c r="Q3235" t="s">
        <v>8314</v>
      </c>
      <c r="R3235" s="13">
        <f t="shared" si="206"/>
        <v>42766.805034722223</v>
      </c>
      <c r="S3235" s="13">
        <f t="shared" si="204"/>
        <v>42796.805034722223</v>
      </c>
      <c r="T3235">
        <f t="shared" si="205"/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9">
        <f t="shared" si="203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t="s">
        <v>8313</v>
      </c>
      <c r="Q3236" t="s">
        <v>8314</v>
      </c>
      <c r="R3236" s="13">
        <f t="shared" si="206"/>
        <v>42734.789444444439</v>
      </c>
      <c r="S3236" s="13">
        <f t="shared" si="204"/>
        <v>42767.979861111111</v>
      </c>
      <c r="T3236">
        <f t="shared" si="205"/>
        <v>2016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9">
        <f t="shared" si="203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t="s">
        <v>8313</v>
      </c>
      <c r="Q3237" t="s">
        <v>8314</v>
      </c>
      <c r="R3237" s="13">
        <f t="shared" si="206"/>
        <v>42522.347812499997</v>
      </c>
      <c r="S3237" s="13">
        <f t="shared" si="204"/>
        <v>42552.347812499997</v>
      </c>
      <c r="T3237">
        <f t="shared" si="205"/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9">
        <f t="shared" si="203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t="s">
        <v>8313</v>
      </c>
      <c r="Q3238" t="s">
        <v>8314</v>
      </c>
      <c r="R3238" s="13">
        <f t="shared" si="206"/>
        <v>42702.917048611111</v>
      </c>
      <c r="S3238" s="13">
        <f t="shared" si="204"/>
        <v>42732.917048611111</v>
      </c>
      <c r="T3238">
        <f t="shared" si="205"/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9">
        <f t="shared" si="203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t="s">
        <v>8313</v>
      </c>
      <c r="Q3239" t="s">
        <v>8314</v>
      </c>
      <c r="R3239" s="13">
        <f t="shared" si="206"/>
        <v>42252.474351851852</v>
      </c>
      <c r="S3239" s="13">
        <f t="shared" si="204"/>
        <v>42276.165972222225</v>
      </c>
      <c r="T3239">
        <f t="shared" si="205"/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9">
        <f t="shared" si="203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t="s">
        <v>8313</v>
      </c>
      <c r="Q3240" t="s">
        <v>8314</v>
      </c>
      <c r="R3240" s="13">
        <f t="shared" si="206"/>
        <v>42156.510393518518</v>
      </c>
      <c r="S3240" s="13">
        <f t="shared" si="204"/>
        <v>42186.510393518518</v>
      </c>
      <c r="T3240">
        <f t="shared" si="205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9">
        <f t="shared" si="203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t="s">
        <v>8313</v>
      </c>
      <c r="Q3241" t="s">
        <v>8314</v>
      </c>
      <c r="R3241" s="13">
        <f t="shared" si="206"/>
        <v>42278.089039351849</v>
      </c>
      <c r="S3241" s="13">
        <f t="shared" si="204"/>
        <v>42302.999305555553</v>
      </c>
      <c r="T3241">
        <f t="shared" si="205"/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9">
        <f t="shared" si="203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t="s">
        <v>8313</v>
      </c>
      <c r="Q3242" t="s">
        <v>8314</v>
      </c>
      <c r="R3242" s="13">
        <f t="shared" si="206"/>
        <v>42754.693842592591</v>
      </c>
      <c r="S3242" s="13">
        <f t="shared" si="204"/>
        <v>42782.958333333328</v>
      </c>
      <c r="T3242">
        <f t="shared" si="205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9">
        <f t="shared" si="203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t="s">
        <v>8313</v>
      </c>
      <c r="Q3243" t="s">
        <v>8314</v>
      </c>
      <c r="R3243" s="13">
        <f t="shared" si="206"/>
        <v>41893.324884259258</v>
      </c>
      <c r="S3243" s="13">
        <f t="shared" si="204"/>
        <v>41926.290972222225</v>
      </c>
      <c r="T3243">
        <f t="shared" si="205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9">
        <f t="shared" si="203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t="s">
        <v>8313</v>
      </c>
      <c r="Q3244" t="s">
        <v>8314</v>
      </c>
      <c r="R3244" s="13">
        <f t="shared" si="206"/>
        <v>41871.755694444444</v>
      </c>
      <c r="S3244" s="13">
        <f t="shared" si="204"/>
        <v>41901.755694444444</v>
      </c>
      <c r="T3244">
        <f t="shared" si="205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9">
        <f t="shared" si="203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t="s">
        <v>8313</v>
      </c>
      <c r="Q3245" t="s">
        <v>8314</v>
      </c>
      <c r="R3245" s="13">
        <f t="shared" si="206"/>
        <v>42262.096782407403</v>
      </c>
      <c r="S3245" s="13">
        <f t="shared" si="204"/>
        <v>42286</v>
      </c>
      <c r="T3245">
        <f t="shared" si="205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9">
        <f t="shared" si="203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t="s">
        <v>8313</v>
      </c>
      <c r="Q3246" t="s">
        <v>8314</v>
      </c>
      <c r="R3246" s="13">
        <f t="shared" si="206"/>
        <v>42675.694236111114</v>
      </c>
      <c r="S3246" s="13">
        <f t="shared" si="204"/>
        <v>42705.735902777778</v>
      </c>
      <c r="T3246">
        <f t="shared" si="205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9">
        <f t="shared" si="203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t="s">
        <v>8313</v>
      </c>
      <c r="Q3247" t="s">
        <v>8314</v>
      </c>
      <c r="R3247" s="13">
        <f t="shared" si="206"/>
        <v>42135.60020833333</v>
      </c>
      <c r="S3247" s="13">
        <f t="shared" si="204"/>
        <v>42167.083333333328</v>
      </c>
      <c r="T3247">
        <f t="shared" si="205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9">
        <f t="shared" si="203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t="s">
        <v>8313</v>
      </c>
      <c r="Q3248" t="s">
        <v>8314</v>
      </c>
      <c r="R3248" s="13">
        <f t="shared" si="206"/>
        <v>42230.472222222219</v>
      </c>
      <c r="S3248" s="13">
        <f t="shared" si="204"/>
        <v>42259.165972222225</v>
      </c>
      <c r="T3248">
        <f t="shared" si="205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9">
        <f t="shared" si="203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t="s">
        <v>8313</v>
      </c>
      <c r="Q3249" t="s">
        <v>8314</v>
      </c>
      <c r="R3249" s="13">
        <f t="shared" si="206"/>
        <v>42167.434166666666</v>
      </c>
      <c r="S3249" s="13">
        <f t="shared" si="204"/>
        <v>42197.434166666666</v>
      </c>
      <c r="T3249">
        <f t="shared" si="205"/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9">
        <f t="shared" si="203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t="s">
        <v>8313</v>
      </c>
      <c r="Q3250" t="s">
        <v>8314</v>
      </c>
      <c r="R3250" s="13">
        <f t="shared" si="206"/>
        <v>42068.888391203705</v>
      </c>
      <c r="S3250" s="13">
        <f t="shared" si="204"/>
        <v>42098.846724537041</v>
      </c>
      <c r="T3250">
        <f t="shared" si="205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9">
        <f t="shared" si="203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t="s">
        <v>8313</v>
      </c>
      <c r="Q3251" t="s">
        <v>8314</v>
      </c>
      <c r="R3251" s="13">
        <f t="shared" si="206"/>
        <v>42145.746689814812</v>
      </c>
      <c r="S3251" s="13">
        <f t="shared" si="204"/>
        <v>42175.746689814812</v>
      </c>
      <c r="T3251">
        <f t="shared" si="205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9">
        <f t="shared" si="203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t="s">
        <v>8313</v>
      </c>
      <c r="Q3252" t="s">
        <v>8314</v>
      </c>
      <c r="R3252" s="13">
        <f t="shared" si="206"/>
        <v>41918.742175925923</v>
      </c>
      <c r="S3252" s="13">
        <f t="shared" si="204"/>
        <v>41948.783842592595</v>
      </c>
      <c r="T3252">
        <f t="shared" si="205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9">
        <f t="shared" si="203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t="s">
        <v>8313</v>
      </c>
      <c r="Q3253" t="s">
        <v>8314</v>
      </c>
      <c r="R3253" s="13">
        <f t="shared" si="206"/>
        <v>42146.731087962966</v>
      </c>
      <c r="S3253" s="13">
        <f t="shared" si="204"/>
        <v>42176.731087962966</v>
      </c>
      <c r="T3253">
        <f t="shared" si="205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9">
        <f t="shared" si="203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t="s">
        <v>8313</v>
      </c>
      <c r="Q3254" t="s">
        <v>8314</v>
      </c>
      <c r="R3254" s="13">
        <f t="shared" si="206"/>
        <v>42590.472685185188</v>
      </c>
      <c r="S3254" s="13">
        <f t="shared" si="204"/>
        <v>42620.472685185188</v>
      </c>
      <c r="T3254">
        <f t="shared" si="205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9">
        <f t="shared" si="203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t="s">
        <v>8313</v>
      </c>
      <c r="Q3255" t="s">
        <v>8314</v>
      </c>
      <c r="R3255" s="13">
        <f t="shared" si="206"/>
        <v>42602.576712962968</v>
      </c>
      <c r="S3255" s="13">
        <f t="shared" si="204"/>
        <v>42621.15625</v>
      </c>
      <c r="T3255">
        <f t="shared" si="205"/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9">
        <f t="shared" si="203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t="s">
        <v>8313</v>
      </c>
      <c r="Q3256" t="s">
        <v>8314</v>
      </c>
      <c r="R3256" s="13">
        <f t="shared" si="206"/>
        <v>42059.085752314815</v>
      </c>
      <c r="S3256" s="13">
        <f t="shared" si="204"/>
        <v>42089.044085648144</v>
      </c>
      <c r="T3256">
        <f t="shared" si="205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9">
        <f t="shared" si="203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t="s">
        <v>8313</v>
      </c>
      <c r="Q3257" t="s">
        <v>8314</v>
      </c>
      <c r="R3257" s="13">
        <f t="shared" si="206"/>
        <v>41889.768229166664</v>
      </c>
      <c r="S3257" s="13">
        <f t="shared" si="204"/>
        <v>41919.768229166664</v>
      </c>
      <c r="T3257">
        <f t="shared" si="205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9">
        <f t="shared" si="203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t="s">
        <v>8313</v>
      </c>
      <c r="Q3258" t="s">
        <v>8314</v>
      </c>
      <c r="R3258" s="13">
        <f t="shared" si="206"/>
        <v>42144.573807870373</v>
      </c>
      <c r="S3258" s="13">
        <f t="shared" si="204"/>
        <v>42166.165972222225</v>
      </c>
      <c r="T3258">
        <f t="shared" si="205"/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9">
        <f t="shared" si="203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t="s">
        <v>8313</v>
      </c>
      <c r="Q3259" t="s">
        <v>8314</v>
      </c>
      <c r="R3259" s="13">
        <f t="shared" si="206"/>
        <v>42758.559629629628</v>
      </c>
      <c r="S3259" s="13">
        <f t="shared" si="204"/>
        <v>42788.559629629628</v>
      </c>
      <c r="T3259">
        <f t="shared" si="205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9">
        <f t="shared" si="203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t="s">
        <v>8313</v>
      </c>
      <c r="Q3260" t="s">
        <v>8314</v>
      </c>
      <c r="R3260" s="13">
        <f t="shared" si="206"/>
        <v>41982.887280092589</v>
      </c>
      <c r="S3260" s="13">
        <f t="shared" si="204"/>
        <v>42012.887280092589</v>
      </c>
      <c r="T3260">
        <f t="shared" si="205"/>
        <v>2014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9">
        <f t="shared" si="203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t="s">
        <v>8313</v>
      </c>
      <c r="Q3261" t="s">
        <v>8314</v>
      </c>
      <c r="R3261" s="13">
        <f t="shared" si="206"/>
        <v>42614.760937500003</v>
      </c>
      <c r="S3261" s="13">
        <f t="shared" si="204"/>
        <v>42644.165972222225</v>
      </c>
      <c r="T3261">
        <f t="shared" si="205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9">
        <f t="shared" si="203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t="s">
        <v>8313</v>
      </c>
      <c r="Q3262" t="s">
        <v>8314</v>
      </c>
      <c r="R3262" s="13">
        <f t="shared" si="206"/>
        <v>42303.672662037032</v>
      </c>
      <c r="S3262" s="13">
        <f t="shared" si="204"/>
        <v>42338.714328703703</v>
      </c>
      <c r="T3262">
        <f t="shared" si="205"/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9">
        <f t="shared" si="203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t="s">
        <v>8313</v>
      </c>
      <c r="Q3263" t="s">
        <v>8314</v>
      </c>
      <c r="R3263" s="13">
        <f t="shared" si="206"/>
        <v>42171.725416666668</v>
      </c>
      <c r="S3263" s="13">
        <f t="shared" si="204"/>
        <v>42201.725416666668</v>
      </c>
      <c r="T3263">
        <f t="shared" si="205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9">
        <f t="shared" si="203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t="s">
        <v>8313</v>
      </c>
      <c r="Q3264" t="s">
        <v>8314</v>
      </c>
      <c r="R3264" s="13">
        <f t="shared" si="206"/>
        <v>41964.315532407403</v>
      </c>
      <c r="S3264" s="13">
        <f t="shared" si="204"/>
        <v>41995.166666666672</v>
      </c>
      <c r="T3264">
        <f t="shared" si="205"/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9">
        <f t="shared" si="203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t="s">
        <v>8313</v>
      </c>
      <c r="Q3265" t="s">
        <v>8314</v>
      </c>
      <c r="R3265" s="13">
        <f t="shared" si="206"/>
        <v>42284.516064814816</v>
      </c>
      <c r="S3265" s="13">
        <f t="shared" si="204"/>
        <v>42307.875</v>
      </c>
      <c r="T3265">
        <f t="shared" si="205"/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9">
        <f t="shared" ref="F3266:F3329" si="207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t="s">
        <v>8313</v>
      </c>
      <c r="Q3266" t="s">
        <v>8314</v>
      </c>
      <c r="R3266" s="13">
        <f t="shared" si="206"/>
        <v>42016.800208333334</v>
      </c>
      <c r="S3266" s="13">
        <f t="shared" si="204"/>
        <v>42032.916666666672</v>
      </c>
      <c r="T3266">
        <f t="shared" si="205"/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9">
        <f t="shared" si="207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t="s">
        <v>8313</v>
      </c>
      <c r="Q3267" t="s">
        <v>8314</v>
      </c>
      <c r="R3267" s="13">
        <f t="shared" si="206"/>
        <v>42311.711979166663</v>
      </c>
      <c r="S3267" s="13">
        <f t="shared" ref="S3267:S3330" si="208">(((J3267/60)/60)/24)+DATE(1970, 1, 1)</f>
        <v>42341.708333333328</v>
      </c>
      <c r="T3267">
        <f t="shared" ref="T3267:T3330" si="209">YEAR(R3267)</f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9">
        <f t="shared" si="207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t="s">
        <v>8313</v>
      </c>
      <c r="Q3268" t="s">
        <v>8314</v>
      </c>
      <c r="R3268" s="13">
        <f t="shared" ref="R3268:R3331" si="210">(((K3268/60)/60)/24)+DATE(1970, 1, 1)</f>
        <v>42136.536134259266</v>
      </c>
      <c r="S3268" s="13">
        <f t="shared" si="208"/>
        <v>42167.875</v>
      </c>
      <c r="T3268">
        <f t="shared" si="209"/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9">
        <f t="shared" si="207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t="s">
        <v>8313</v>
      </c>
      <c r="Q3269" t="s">
        <v>8314</v>
      </c>
      <c r="R3269" s="13">
        <f t="shared" si="210"/>
        <v>42172.757638888885</v>
      </c>
      <c r="S3269" s="13">
        <f t="shared" si="208"/>
        <v>42202.757638888885</v>
      </c>
      <c r="T3269">
        <f t="shared" si="209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9">
        <f t="shared" si="207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t="s">
        <v>8313</v>
      </c>
      <c r="Q3270" t="s">
        <v>8314</v>
      </c>
      <c r="R3270" s="13">
        <f t="shared" si="210"/>
        <v>42590.90425925926</v>
      </c>
      <c r="S3270" s="13">
        <f t="shared" si="208"/>
        <v>42606.90425925926</v>
      </c>
      <c r="T3270">
        <f t="shared" si="209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9">
        <f t="shared" si="207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t="s">
        <v>8313</v>
      </c>
      <c r="Q3271" t="s">
        <v>8314</v>
      </c>
      <c r="R3271" s="13">
        <f t="shared" si="210"/>
        <v>42137.395798611105</v>
      </c>
      <c r="S3271" s="13">
        <f t="shared" si="208"/>
        <v>42171.458333333328</v>
      </c>
      <c r="T3271">
        <f t="shared" si="209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9">
        <f t="shared" si="207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t="s">
        <v>8313</v>
      </c>
      <c r="Q3272" t="s">
        <v>8314</v>
      </c>
      <c r="R3272" s="13">
        <f t="shared" si="210"/>
        <v>42167.533159722225</v>
      </c>
      <c r="S3272" s="13">
        <f t="shared" si="208"/>
        <v>42197.533159722225</v>
      </c>
      <c r="T3272">
        <f t="shared" si="209"/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9">
        <f t="shared" si="207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t="s">
        <v>8313</v>
      </c>
      <c r="Q3273" t="s">
        <v>8314</v>
      </c>
      <c r="R3273" s="13">
        <f t="shared" si="210"/>
        <v>41915.437210648146</v>
      </c>
      <c r="S3273" s="13">
        <f t="shared" si="208"/>
        <v>41945.478877314818</v>
      </c>
      <c r="T3273">
        <f t="shared" si="209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9">
        <f t="shared" si="207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t="s">
        <v>8313</v>
      </c>
      <c r="Q3274" t="s">
        <v>8314</v>
      </c>
      <c r="R3274" s="13">
        <f t="shared" si="210"/>
        <v>42284.500104166669</v>
      </c>
      <c r="S3274" s="13">
        <f t="shared" si="208"/>
        <v>42314.541770833333</v>
      </c>
      <c r="T3274">
        <f t="shared" si="209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9">
        <f t="shared" si="207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t="s">
        <v>8313</v>
      </c>
      <c r="Q3275" t="s">
        <v>8314</v>
      </c>
      <c r="R3275" s="13">
        <f t="shared" si="210"/>
        <v>42611.801412037035</v>
      </c>
      <c r="S3275" s="13">
        <f t="shared" si="208"/>
        <v>42627.791666666672</v>
      </c>
      <c r="T3275">
        <f t="shared" si="209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9">
        <f t="shared" si="207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t="s">
        <v>8313</v>
      </c>
      <c r="Q3276" t="s">
        <v>8314</v>
      </c>
      <c r="R3276" s="13">
        <f t="shared" si="210"/>
        <v>42400.704537037032</v>
      </c>
      <c r="S3276" s="13">
        <f t="shared" si="208"/>
        <v>42444.875</v>
      </c>
      <c r="T3276">
        <f t="shared" si="209"/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9">
        <f t="shared" si="207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t="s">
        <v>8313</v>
      </c>
      <c r="Q3277" t="s">
        <v>8314</v>
      </c>
      <c r="R3277" s="13">
        <f t="shared" si="210"/>
        <v>42017.88045138889</v>
      </c>
      <c r="S3277" s="13">
        <f t="shared" si="208"/>
        <v>42044.1875</v>
      </c>
      <c r="T3277">
        <f t="shared" si="209"/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9">
        <f t="shared" si="207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t="s">
        <v>8313</v>
      </c>
      <c r="Q3278" t="s">
        <v>8314</v>
      </c>
      <c r="R3278" s="13">
        <f t="shared" si="210"/>
        <v>42426.949988425928</v>
      </c>
      <c r="S3278" s="13">
        <f t="shared" si="208"/>
        <v>42461.165972222225</v>
      </c>
      <c r="T3278">
        <f t="shared" si="209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9">
        <f t="shared" si="207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t="s">
        <v>8313</v>
      </c>
      <c r="Q3279" t="s">
        <v>8314</v>
      </c>
      <c r="R3279" s="13">
        <f t="shared" si="210"/>
        <v>41931.682939814818</v>
      </c>
      <c r="S3279" s="13">
        <f t="shared" si="208"/>
        <v>41961.724606481483</v>
      </c>
      <c r="T3279">
        <f t="shared" si="209"/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9">
        <f t="shared" si="207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t="s">
        <v>8313</v>
      </c>
      <c r="Q3280" t="s">
        <v>8314</v>
      </c>
      <c r="R3280" s="13">
        <f t="shared" si="210"/>
        <v>42124.848414351851</v>
      </c>
      <c r="S3280" s="13">
        <f t="shared" si="208"/>
        <v>42154.848414351851</v>
      </c>
      <c r="T3280">
        <f t="shared" si="209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9">
        <f t="shared" si="207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t="s">
        <v>8313</v>
      </c>
      <c r="Q3281" t="s">
        <v>8314</v>
      </c>
      <c r="R3281" s="13">
        <f t="shared" si="210"/>
        <v>42431.102534722217</v>
      </c>
      <c r="S3281" s="13">
        <f t="shared" si="208"/>
        <v>42461.06086805556</v>
      </c>
      <c r="T3281">
        <f t="shared" si="209"/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9">
        <f t="shared" si="207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t="s">
        <v>8313</v>
      </c>
      <c r="Q3282" t="s">
        <v>8314</v>
      </c>
      <c r="R3282" s="13">
        <f t="shared" si="210"/>
        <v>42121.756921296299</v>
      </c>
      <c r="S3282" s="13">
        <f t="shared" si="208"/>
        <v>42156.208333333328</v>
      </c>
      <c r="T3282">
        <f t="shared" si="209"/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9">
        <f t="shared" si="207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t="s">
        <v>8313</v>
      </c>
      <c r="Q3283" t="s">
        <v>8314</v>
      </c>
      <c r="R3283" s="13">
        <f t="shared" si="210"/>
        <v>42219.019733796296</v>
      </c>
      <c r="S3283" s="13">
        <f t="shared" si="208"/>
        <v>42249.019733796296</v>
      </c>
      <c r="T3283">
        <f t="shared" si="209"/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9">
        <f t="shared" si="207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t="s">
        <v>8313</v>
      </c>
      <c r="Q3284" t="s">
        <v>8314</v>
      </c>
      <c r="R3284" s="13">
        <f t="shared" si="210"/>
        <v>42445.19430555556</v>
      </c>
      <c r="S3284" s="13">
        <f t="shared" si="208"/>
        <v>42489.19430555556</v>
      </c>
      <c r="T3284">
        <f t="shared" si="209"/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9">
        <f t="shared" si="207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t="s">
        <v>8313</v>
      </c>
      <c r="Q3285" t="s">
        <v>8314</v>
      </c>
      <c r="R3285" s="13">
        <f t="shared" si="210"/>
        <v>42379.74418981481</v>
      </c>
      <c r="S3285" s="13">
        <f t="shared" si="208"/>
        <v>42410.875</v>
      </c>
      <c r="T3285">
        <f t="shared" si="209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9">
        <f t="shared" si="207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t="s">
        <v>8313</v>
      </c>
      <c r="Q3286" t="s">
        <v>8314</v>
      </c>
      <c r="R3286" s="13">
        <f t="shared" si="210"/>
        <v>42380.884872685187</v>
      </c>
      <c r="S3286" s="13">
        <f t="shared" si="208"/>
        <v>42398.249305555553</v>
      </c>
      <c r="T3286">
        <f t="shared" si="209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9">
        <f t="shared" si="207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t="s">
        <v>8313</v>
      </c>
      <c r="Q3287" t="s">
        <v>8314</v>
      </c>
      <c r="R3287" s="13">
        <f t="shared" si="210"/>
        <v>42762.942430555559</v>
      </c>
      <c r="S3287" s="13">
        <f t="shared" si="208"/>
        <v>42794.208333333328</v>
      </c>
      <c r="T3287">
        <f t="shared" si="209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9">
        <f t="shared" si="207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t="s">
        <v>8313</v>
      </c>
      <c r="Q3288" t="s">
        <v>8314</v>
      </c>
      <c r="R3288" s="13">
        <f t="shared" si="210"/>
        <v>42567.840069444443</v>
      </c>
      <c r="S3288" s="13">
        <f t="shared" si="208"/>
        <v>42597.840069444443</v>
      </c>
      <c r="T3288">
        <f t="shared" si="209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9">
        <f t="shared" si="207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t="s">
        <v>8313</v>
      </c>
      <c r="Q3289" t="s">
        <v>8314</v>
      </c>
      <c r="R3289" s="13">
        <f t="shared" si="210"/>
        <v>42311.750324074077</v>
      </c>
      <c r="S3289" s="13">
        <f t="shared" si="208"/>
        <v>42336.750324074077</v>
      </c>
      <c r="T3289">
        <f t="shared" si="209"/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9">
        <f t="shared" si="207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t="s">
        <v>8313</v>
      </c>
      <c r="Q3290" t="s">
        <v>8314</v>
      </c>
      <c r="R3290" s="13">
        <f t="shared" si="210"/>
        <v>42505.774479166663</v>
      </c>
      <c r="S3290" s="13">
        <f t="shared" si="208"/>
        <v>42541.958333333328</v>
      </c>
      <c r="T3290">
        <f t="shared" si="209"/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9">
        <f t="shared" si="207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t="s">
        <v>8313</v>
      </c>
      <c r="Q3291" t="s">
        <v>8314</v>
      </c>
      <c r="R3291" s="13">
        <f t="shared" si="210"/>
        <v>42758.368078703701</v>
      </c>
      <c r="S3291" s="13">
        <f t="shared" si="208"/>
        <v>42786.368078703701</v>
      </c>
      <c r="T3291">
        <f t="shared" si="209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9">
        <f t="shared" si="207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t="s">
        <v>8313</v>
      </c>
      <c r="Q3292" t="s">
        <v>8314</v>
      </c>
      <c r="R3292" s="13">
        <f t="shared" si="210"/>
        <v>42775.51494212963</v>
      </c>
      <c r="S3292" s="13">
        <f t="shared" si="208"/>
        <v>42805.51494212963</v>
      </c>
      <c r="T3292">
        <f t="shared" si="209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9">
        <f t="shared" si="207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t="s">
        <v>8313</v>
      </c>
      <c r="Q3293" t="s">
        <v>8314</v>
      </c>
      <c r="R3293" s="13">
        <f t="shared" si="210"/>
        <v>42232.702546296292</v>
      </c>
      <c r="S3293" s="13">
        <f t="shared" si="208"/>
        <v>42264.165972222225</v>
      </c>
      <c r="T3293">
        <f t="shared" si="209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9">
        <f t="shared" si="207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t="s">
        <v>8313</v>
      </c>
      <c r="Q3294" t="s">
        <v>8314</v>
      </c>
      <c r="R3294" s="13">
        <f t="shared" si="210"/>
        <v>42282.770231481481</v>
      </c>
      <c r="S3294" s="13">
        <f t="shared" si="208"/>
        <v>42342.811898148153</v>
      </c>
      <c r="T3294">
        <f t="shared" si="209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9">
        <f t="shared" si="207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t="s">
        <v>8313</v>
      </c>
      <c r="Q3295" t="s">
        <v>8314</v>
      </c>
      <c r="R3295" s="13">
        <f t="shared" si="210"/>
        <v>42768.425370370373</v>
      </c>
      <c r="S3295" s="13">
        <f t="shared" si="208"/>
        <v>42798.425370370373</v>
      </c>
      <c r="T3295">
        <f t="shared" si="209"/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9">
        <f t="shared" si="207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t="s">
        <v>8313</v>
      </c>
      <c r="Q3296" t="s">
        <v>8314</v>
      </c>
      <c r="R3296" s="13">
        <f t="shared" si="210"/>
        <v>42141.541134259256</v>
      </c>
      <c r="S3296" s="13">
        <f t="shared" si="208"/>
        <v>42171.541134259256</v>
      </c>
      <c r="T3296">
        <f t="shared" si="209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9">
        <f t="shared" si="207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t="s">
        <v>8313</v>
      </c>
      <c r="Q3297" t="s">
        <v>8314</v>
      </c>
      <c r="R3297" s="13">
        <f t="shared" si="210"/>
        <v>42609.442465277782</v>
      </c>
      <c r="S3297" s="13">
        <f t="shared" si="208"/>
        <v>42639.442465277782</v>
      </c>
      <c r="T3297">
        <f t="shared" si="209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9">
        <f t="shared" si="207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t="s">
        <v>8313</v>
      </c>
      <c r="Q3298" t="s">
        <v>8314</v>
      </c>
      <c r="R3298" s="13">
        <f t="shared" si="210"/>
        <v>42309.756620370375</v>
      </c>
      <c r="S3298" s="13">
        <f t="shared" si="208"/>
        <v>42330.916666666672</v>
      </c>
      <c r="T3298">
        <f t="shared" si="209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9">
        <f t="shared" si="207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t="s">
        <v>8313</v>
      </c>
      <c r="Q3299" t="s">
        <v>8314</v>
      </c>
      <c r="R3299" s="13">
        <f t="shared" si="210"/>
        <v>42193.771481481483</v>
      </c>
      <c r="S3299" s="13">
        <f t="shared" si="208"/>
        <v>42212.957638888889</v>
      </c>
      <c r="T3299">
        <f t="shared" si="209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9">
        <f t="shared" si="207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t="s">
        <v>8313</v>
      </c>
      <c r="Q3300" t="s">
        <v>8314</v>
      </c>
      <c r="R3300" s="13">
        <f t="shared" si="210"/>
        <v>42239.957962962959</v>
      </c>
      <c r="S3300" s="13">
        <f t="shared" si="208"/>
        <v>42260</v>
      </c>
      <c r="T3300">
        <f t="shared" si="209"/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9">
        <f t="shared" si="207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t="s">
        <v>8313</v>
      </c>
      <c r="Q3301" t="s">
        <v>8314</v>
      </c>
      <c r="R3301" s="13">
        <f t="shared" si="210"/>
        <v>42261.917395833334</v>
      </c>
      <c r="S3301" s="13">
        <f t="shared" si="208"/>
        <v>42291.917395833334</v>
      </c>
      <c r="T3301">
        <f t="shared" si="209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9">
        <f t="shared" si="207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t="s">
        <v>8313</v>
      </c>
      <c r="Q3302" t="s">
        <v>8314</v>
      </c>
      <c r="R3302" s="13">
        <f t="shared" si="210"/>
        <v>42102.743773148148</v>
      </c>
      <c r="S3302" s="13">
        <f t="shared" si="208"/>
        <v>42123.743773148148</v>
      </c>
      <c r="T3302">
        <f t="shared" si="209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9">
        <f t="shared" si="207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t="s">
        <v>8313</v>
      </c>
      <c r="Q3303" t="s">
        <v>8314</v>
      </c>
      <c r="R3303" s="13">
        <f t="shared" si="210"/>
        <v>42538.73583333334</v>
      </c>
      <c r="S3303" s="13">
        <f t="shared" si="208"/>
        <v>42583.290972222225</v>
      </c>
      <c r="T3303">
        <f t="shared" si="209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9">
        <f t="shared" si="207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t="s">
        <v>8313</v>
      </c>
      <c r="Q3304" t="s">
        <v>8314</v>
      </c>
      <c r="R3304" s="13">
        <f t="shared" si="210"/>
        <v>42681.35157407407</v>
      </c>
      <c r="S3304" s="13">
        <f t="shared" si="208"/>
        <v>42711.35157407407</v>
      </c>
      <c r="T3304">
        <f t="shared" si="209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9">
        <f t="shared" si="207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t="s">
        <v>8313</v>
      </c>
      <c r="Q3305" t="s">
        <v>8314</v>
      </c>
      <c r="R3305" s="13">
        <f t="shared" si="210"/>
        <v>42056.65143518518</v>
      </c>
      <c r="S3305" s="13">
        <f t="shared" si="208"/>
        <v>42091.609768518523</v>
      </c>
      <c r="T3305">
        <f t="shared" si="209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9">
        <f t="shared" si="207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t="s">
        <v>8313</v>
      </c>
      <c r="Q3306" t="s">
        <v>8314</v>
      </c>
      <c r="R3306" s="13">
        <f t="shared" si="210"/>
        <v>42696.624444444446</v>
      </c>
      <c r="S3306" s="13">
        <f t="shared" si="208"/>
        <v>42726.624444444446</v>
      </c>
      <c r="T3306">
        <f t="shared" si="209"/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9">
        <f t="shared" si="207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t="s">
        <v>8313</v>
      </c>
      <c r="Q3307" t="s">
        <v>8314</v>
      </c>
      <c r="R3307" s="13">
        <f t="shared" si="210"/>
        <v>42186.855879629627</v>
      </c>
      <c r="S3307" s="13">
        <f t="shared" si="208"/>
        <v>42216.855879629627</v>
      </c>
      <c r="T3307">
        <f t="shared" si="209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9">
        <f t="shared" si="207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t="s">
        <v>8313</v>
      </c>
      <c r="Q3308" t="s">
        <v>8314</v>
      </c>
      <c r="R3308" s="13">
        <f t="shared" si="210"/>
        <v>42493.219236111108</v>
      </c>
      <c r="S3308" s="13">
        <f t="shared" si="208"/>
        <v>42531.125</v>
      </c>
      <c r="T3308">
        <f t="shared" si="209"/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9">
        <f t="shared" si="207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t="s">
        <v>8313</v>
      </c>
      <c r="Q3309" t="s">
        <v>8314</v>
      </c>
      <c r="R3309" s="13">
        <f t="shared" si="210"/>
        <v>42475.057164351849</v>
      </c>
      <c r="S3309" s="13">
        <f t="shared" si="208"/>
        <v>42505.057164351849</v>
      </c>
      <c r="T3309">
        <f t="shared" si="209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9">
        <f t="shared" si="207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t="s">
        <v>8313</v>
      </c>
      <c r="Q3310" t="s">
        <v>8314</v>
      </c>
      <c r="R3310" s="13">
        <f t="shared" si="210"/>
        <v>42452.876909722225</v>
      </c>
      <c r="S3310" s="13">
        <f t="shared" si="208"/>
        <v>42473.876909722225</v>
      </c>
      <c r="T3310">
        <f t="shared" si="209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9">
        <f t="shared" si="207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t="s">
        <v>8313</v>
      </c>
      <c r="Q3311" t="s">
        <v>8314</v>
      </c>
      <c r="R3311" s="13">
        <f t="shared" si="210"/>
        <v>42628.650208333333</v>
      </c>
      <c r="S3311" s="13">
        <f t="shared" si="208"/>
        <v>42659.650208333333</v>
      </c>
      <c r="T3311">
        <f t="shared" si="209"/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9">
        <f t="shared" si="207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t="s">
        <v>8313</v>
      </c>
      <c r="Q3312" t="s">
        <v>8314</v>
      </c>
      <c r="R3312" s="13">
        <f t="shared" si="210"/>
        <v>42253.928530092591</v>
      </c>
      <c r="S3312" s="13">
        <f t="shared" si="208"/>
        <v>42283.928530092591</v>
      </c>
      <c r="T3312">
        <f t="shared" si="209"/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9">
        <f t="shared" si="207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t="s">
        <v>8313</v>
      </c>
      <c r="Q3313" t="s">
        <v>8314</v>
      </c>
      <c r="R3313" s="13">
        <f t="shared" si="210"/>
        <v>42264.29178240741</v>
      </c>
      <c r="S3313" s="13">
        <f t="shared" si="208"/>
        <v>42294.29178240741</v>
      </c>
      <c r="T3313">
        <f t="shared" si="209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9">
        <f t="shared" si="207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t="s">
        <v>8313</v>
      </c>
      <c r="Q3314" t="s">
        <v>8314</v>
      </c>
      <c r="R3314" s="13">
        <f t="shared" si="210"/>
        <v>42664.809560185182</v>
      </c>
      <c r="S3314" s="13">
        <f t="shared" si="208"/>
        <v>42685.916666666672</v>
      </c>
      <c r="T3314">
        <f t="shared" si="209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9">
        <f t="shared" si="207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t="s">
        <v>8313</v>
      </c>
      <c r="Q3315" t="s">
        <v>8314</v>
      </c>
      <c r="R3315" s="13">
        <f t="shared" si="210"/>
        <v>42382.244409722218</v>
      </c>
      <c r="S3315" s="13">
        <f t="shared" si="208"/>
        <v>42396.041666666672</v>
      </c>
      <c r="T3315">
        <f t="shared" si="209"/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9">
        <f t="shared" si="207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t="s">
        <v>8313</v>
      </c>
      <c r="Q3316" t="s">
        <v>8314</v>
      </c>
      <c r="R3316" s="13">
        <f t="shared" si="210"/>
        <v>42105.267488425925</v>
      </c>
      <c r="S3316" s="13">
        <f t="shared" si="208"/>
        <v>42132.836805555555</v>
      </c>
      <c r="T3316">
        <f t="shared" si="209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9">
        <f t="shared" si="207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t="s">
        <v>8313</v>
      </c>
      <c r="Q3317" t="s">
        <v>8314</v>
      </c>
      <c r="R3317" s="13">
        <f t="shared" si="210"/>
        <v>42466.303715277783</v>
      </c>
      <c r="S3317" s="13">
        <f t="shared" si="208"/>
        <v>42496.303715277783</v>
      </c>
      <c r="T3317">
        <f t="shared" si="209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9">
        <f t="shared" si="207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t="s">
        <v>8313</v>
      </c>
      <c r="Q3318" t="s">
        <v>8314</v>
      </c>
      <c r="R3318" s="13">
        <f t="shared" si="210"/>
        <v>41826.871238425927</v>
      </c>
      <c r="S3318" s="13">
        <f t="shared" si="208"/>
        <v>41859.57916666667</v>
      </c>
      <c r="T3318">
        <f t="shared" si="209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9">
        <f t="shared" si="207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t="s">
        <v>8313</v>
      </c>
      <c r="Q3319" t="s">
        <v>8314</v>
      </c>
      <c r="R3319" s="13">
        <f t="shared" si="210"/>
        <v>42499.039629629624</v>
      </c>
      <c r="S3319" s="13">
        <f t="shared" si="208"/>
        <v>42529.039629629624</v>
      </c>
      <c r="T3319">
        <f t="shared" si="209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9">
        <f t="shared" si="207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t="s">
        <v>8313</v>
      </c>
      <c r="Q3320" t="s">
        <v>8314</v>
      </c>
      <c r="R3320" s="13">
        <f t="shared" si="210"/>
        <v>42431.302002314813</v>
      </c>
      <c r="S3320" s="13">
        <f t="shared" si="208"/>
        <v>42471.104166666672</v>
      </c>
      <c r="T3320">
        <f t="shared" si="209"/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9">
        <f t="shared" si="207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t="s">
        <v>8313</v>
      </c>
      <c r="Q3321" t="s">
        <v>8314</v>
      </c>
      <c r="R3321" s="13">
        <f t="shared" si="210"/>
        <v>41990.585486111115</v>
      </c>
      <c r="S3321" s="13">
        <f t="shared" si="208"/>
        <v>42035.585486111115</v>
      </c>
      <c r="T3321">
        <f t="shared" si="209"/>
        <v>2014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9">
        <f t="shared" si="207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t="s">
        <v>8313</v>
      </c>
      <c r="Q3322" t="s">
        <v>8314</v>
      </c>
      <c r="R3322" s="13">
        <f t="shared" si="210"/>
        <v>42513.045798611114</v>
      </c>
      <c r="S3322" s="13">
        <f t="shared" si="208"/>
        <v>42543.045798611114</v>
      </c>
      <c r="T3322">
        <f t="shared" si="209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9">
        <f t="shared" si="207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t="s">
        <v>8313</v>
      </c>
      <c r="Q3323" t="s">
        <v>8314</v>
      </c>
      <c r="R3323" s="13">
        <f t="shared" si="210"/>
        <v>41914.100289351853</v>
      </c>
      <c r="S3323" s="13">
        <f t="shared" si="208"/>
        <v>41928.165972222225</v>
      </c>
      <c r="T3323">
        <f t="shared" si="209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9">
        <f t="shared" si="207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t="s">
        <v>8313</v>
      </c>
      <c r="Q3324" t="s">
        <v>8314</v>
      </c>
      <c r="R3324" s="13">
        <f t="shared" si="210"/>
        <v>42521.010370370372</v>
      </c>
      <c r="S3324" s="13">
        <f t="shared" si="208"/>
        <v>42543.163194444445</v>
      </c>
      <c r="T3324">
        <f t="shared" si="209"/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9">
        <f t="shared" si="207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t="s">
        <v>8313</v>
      </c>
      <c r="Q3325" t="s">
        <v>8314</v>
      </c>
      <c r="R3325" s="13">
        <f t="shared" si="210"/>
        <v>42608.36583333333</v>
      </c>
      <c r="S3325" s="13">
        <f t="shared" si="208"/>
        <v>42638.36583333333</v>
      </c>
      <c r="T3325">
        <f t="shared" si="209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9">
        <f t="shared" si="207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t="s">
        <v>8313</v>
      </c>
      <c r="Q3326" t="s">
        <v>8314</v>
      </c>
      <c r="R3326" s="13">
        <f t="shared" si="210"/>
        <v>42512.58321759259</v>
      </c>
      <c r="S3326" s="13">
        <f t="shared" si="208"/>
        <v>42526.58321759259</v>
      </c>
      <c r="T3326">
        <f t="shared" si="209"/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9">
        <f t="shared" si="207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t="s">
        <v>8313</v>
      </c>
      <c r="Q3327" t="s">
        <v>8314</v>
      </c>
      <c r="R3327" s="13">
        <f t="shared" si="210"/>
        <v>42064.785613425927</v>
      </c>
      <c r="S3327" s="13">
        <f t="shared" si="208"/>
        <v>42099.743946759263</v>
      </c>
      <c r="T3327">
        <f t="shared" si="209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9">
        <f t="shared" si="207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t="s">
        <v>8313</v>
      </c>
      <c r="Q3328" t="s">
        <v>8314</v>
      </c>
      <c r="R3328" s="13">
        <f t="shared" si="210"/>
        <v>42041.714178240742</v>
      </c>
      <c r="S3328" s="13">
        <f t="shared" si="208"/>
        <v>42071.67251157407</v>
      </c>
      <c r="T3328">
        <f t="shared" si="209"/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9">
        <f t="shared" si="207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t="s">
        <v>8313</v>
      </c>
      <c r="Q3329" t="s">
        <v>8314</v>
      </c>
      <c r="R3329" s="13">
        <f t="shared" si="210"/>
        <v>42468.374606481477</v>
      </c>
      <c r="S3329" s="13">
        <f t="shared" si="208"/>
        <v>42498.374606481477</v>
      </c>
      <c r="T3329">
        <f t="shared" si="209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9">
        <f t="shared" ref="F3330:F3393" si="211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t="s">
        <v>8313</v>
      </c>
      <c r="Q3330" t="s">
        <v>8314</v>
      </c>
      <c r="R3330" s="13">
        <f t="shared" si="210"/>
        <v>41822.57503472222</v>
      </c>
      <c r="S3330" s="13">
        <f t="shared" si="208"/>
        <v>41825.041666666664</v>
      </c>
      <c r="T3330">
        <f t="shared" si="209"/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9">
        <f t="shared" si="211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t="s">
        <v>8313</v>
      </c>
      <c r="Q3331" t="s">
        <v>8314</v>
      </c>
      <c r="R3331" s="13">
        <f t="shared" si="210"/>
        <v>41837.323009259257</v>
      </c>
      <c r="S3331" s="13">
        <f t="shared" ref="S3331:S3394" si="212">(((J3331/60)/60)/24)+DATE(1970, 1, 1)</f>
        <v>41847.958333333336</v>
      </c>
      <c r="T3331">
        <f t="shared" ref="T3331:T3394" si="213">YEAR(R3331)</f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9">
        <f t="shared" si="211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t="s">
        <v>8313</v>
      </c>
      <c r="Q3332" t="s">
        <v>8314</v>
      </c>
      <c r="R3332" s="13">
        <f t="shared" ref="R3332:R3395" si="214">(((K3332/60)/60)/24)+DATE(1970, 1, 1)</f>
        <v>42065.887361111112</v>
      </c>
      <c r="S3332" s="13">
        <f t="shared" si="212"/>
        <v>42095.845694444448</v>
      </c>
      <c r="T3332">
        <f t="shared" si="213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9">
        <f t="shared" si="211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t="s">
        <v>8313</v>
      </c>
      <c r="Q3333" t="s">
        <v>8314</v>
      </c>
      <c r="R3333" s="13">
        <f t="shared" si="214"/>
        <v>42248.697754629626</v>
      </c>
      <c r="S3333" s="13">
        <f t="shared" si="212"/>
        <v>42283.697754629626</v>
      </c>
      <c r="T3333">
        <f t="shared" si="213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9">
        <f t="shared" si="211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t="s">
        <v>8313</v>
      </c>
      <c r="Q3334" t="s">
        <v>8314</v>
      </c>
      <c r="R3334" s="13">
        <f t="shared" si="214"/>
        <v>41809.860300925924</v>
      </c>
      <c r="S3334" s="13">
        <f t="shared" si="212"/>
        <v>41839.860300925924</v>
      </c>
      <c r="T3334">
        <f t="shared" si="213"/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9">
        <f t="shared" si="211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t="s">
        <v>8313</v>
      </c>
      <c r="Q3335" t="s">
        <v>8314</v>
      </c>
      <c r="R3335" s="13">
        <f t="shared" si="214"/>
        <v>42148.676851851851</v>
      </c>
      <c r="S3335" s="13">
        <f t="shared" si="212"/>
        <v>42170.676851851851</v>
      </c>
      <c r="T3335">
        <f t="shared" si="213"/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9">
        <f t="shared" si="211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t="s">
        <v>8313</v>
      </c>
      <c r="Q3336" t="s">
        <v>8314</v>
      </c>
      <c r="R3336" s="13">
        <f t="shared" si="214"/>
        <v>42185.521087962959</v>
      </c>
      <c r="S3336" s="13">
        <f t="shared" si="212"/>
        <v>42215.521087962959</v>
      </c>
      <c r="T3336">
        <f t="shared" si="213"/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9">
        <f t="shared" si="211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t="s">
        <v>8313</v>
      </c>
      <c r="Q3337" t="s">
        <v>8314</v>
      </c>
      <c r="R3337" s="13">
        <f t="shared" si="214"/>
        <v>41827.674143518518</v>
      </c>
      <c r="S3337" s="13">
        <f t="shared" si="212"/>
        <v>41854.958333333336</v>
      </c>
      <c r="T3337">
        <f t="shared" si="213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9">
        <f t="shared" si="211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t="s">
        <v>8313</v>
      </c>
      <c r="Q3338" t="s">
        <v>8314</v>
      </c>
      <c r="R3338" s="13">
        <f t="shared" si="214"/>
        <v>42437.398680555561</v>
      </c>
      <c r="S3338" s="13">
        <f t="shared" si="212"/>
        <v>42465.35701388889</v>
      </c>
      <c r="T3338">
        <f t="shared" si="213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9">
        <f t="shared" si="211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t="s">
        <v>8313</v>
      </c>
      <c r="Q3339" t="s">
        <v>8314</v>
      </c>
      <c r="R3339" s="13">
        <f t="shared" si="214"/>
        <v>41901.282025462962</v>
      </c>
      <c r="S3339" s="13">
        <f t="shared" si="212"/>
        <v>41922.875</v>
      </c>
      <c r="T3339">
        <f t="shared" si="213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9">
        <f t="shared" si="211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t="s">
        <v>8313</v>
      </c>
      <c r="Q3340" t="s">
        <v>8314</v>
      </c>
      <c r="R3340" s="13">
        <f t="shared" si="214"/>
        <v>42769.574999999997</v>
      </c>
      <c r="S3340" s="13">
        <f t="shared" si="212"/>
        <v>42790.574999999997</v>
      </c>
      <c r="T3340">
        <f t="shared" si="213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9">
        <f t="shared" si="211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t="s">
        <v>8313</v>
      </c>
      <c r="Q3341" t="s">
        <v>8314</v>
      </c>
      <c r="R3341" s="13">
        <f t="shared" si="214"/>
        <v>42549.665717592594</v>
      </c>
      <c r="S3341" s="13">
        <f t="shared" si="212"/>
        <v>42579.665717592594</v>
      </c>
      <c r="T3341">
        <f t="shared" si="213"/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9">
        <f t="shared" si="211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t="s">
        <v>8313</v>
      </c>
      <c r="Q3342" t="s">
        <v>8314</v>
      </c>
      <c r="R3342" s="13">
        <f t="shared" si="214"/>
        <v>42685.974004629628</v>
      </c>
      <c r="S3342" s="13">
        <f t="shared" si="212"/>
        <v>42710.974004629628</v>
      </c>
      <c r="T3342">
        <f t="shared" si="213"/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9">
        <f t="shared" si="211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t="s">
        <v>8313</v>
      </c>
      <c r="Q3343" t="s">
        <v>8314</v>
      </c>
      <c r="R3343" s="13">
        <f t="shared" si="214"/>
        <v>42510.798854166671</v>
      </c>
      <c r="S3343" s="13">
        <f t="shared" si="212"/>
        <v>42533.708333333328</v>
      </c>
      <c r="T3343">
        <f t="shared" si="213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9">
        <f t="shared" si="211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t="s">
        <v>8313</v>
      </c>
      <c r="Q3344" t="s">
        <v>8314</v>
      </c>
      <c r="R3344" s="13">
        <f t="shared" si="214"/>
        <v>42062.296412037031</v>
      </c>
      <c r="S3344" s="13">
        <f t="shared" si="212"/>
        <v>42095.207638888889</v>
      </c>
      <c r="T3344">
        <f t="shared" si="213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9">
        <f t="shared" si="211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t="s">
        <v>8313</v>
      </c>
      <c r="Q3345" t="s">
        <v>8314</v>
      </c>
      <c r="R3345" s="13">
        <f t="shared" si="214"/>
        <v>42452.916481481487</v>
      </c>
      <c r="S3345" s="13">
        <f t="shared" si="212"/>
        <v>42473.554166666669</v>
      </c>
      <c r="T3345">
        <f t="shared" si="213"/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9">
        <f t="shared" si="211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t="s">
        <v>8313</v>
      </c>
      <c r="Q3346" t="s">
        <v>8314</v>
      </c>
      <c r="R3346" s="13">
        <f t="shared" si="214"/>
        <v>41851.200150462959</v>
      </c>
      <c r="S3346" s="13">
        <f t="shared" si="212"/>
        <v>41881.200150462959</v>
      </c>
      <c r="T3346">
        <f t="shared" si="213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9">
        <f t="shared" si="211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t="s">
        <v>8313</v>
      </c>
      <c r="Q3347" t="s">
        <v>8314</v>
      </c>
      <c r="R3347" s="13">
        <f t="shared" si="214"/>
        <v>42053.106111111112</v>
      </c>
      <c r="S3347" s="13">
        <f t="shared" si="212"/>
        <v>42112.025694444441</v>
      </c>
      <c r="T3347">
        <f t="shared" si="213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9">
        <f t="shared" si="211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t="s">
        <v>8313</v>
      </c>
      <c r="Q3348" t="s">
        <v>8314</v>
      </c>
      <c r="R3348" s="13">
        <f t="shared" si="214"/>
        <v>42054.024421296301</v>
      </c>
      <c r="S3348" s="13">
        <f t="shared" si="212"/>
        <v>42061.024421296301</v>
      </c>
      <c r="T3348">
        <f t="shared" si="213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9">
        <f t="shared" si="211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t="s">
        <v>8313</v>
      </c>
      <c r="Q3349" t="s">
        <v>8314</v>
      </c>
      <c r="R3349" s="13">
        <f t="shared" si="214"/>
        <v>42484.551550925928</v>
      </c>
      <c r="S3349" s="13">
        <f t="shared" si="212"/>
        <v>42498.875</v>
      </c>
      <c r="T3349">
        <f t="shared" si="213"/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9">
        <f t="shared" si="211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t="s">
        <v>8313</v>
      </c>
      <c r="Q3350" t="s">
        <v>8314</v>
      </c>
      <c r="R3350" s="13">
        <f t="shared" si="214"/>
        <v>42466.558796296296</v>
      </c>
      <c r="S3350" s="13">
        <f t="shared" si="212"/>
        <v>42490.165972222225</v>
      </c>
      <c r="T3350">
        <f t="shared" si="213"/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9">
        <f t="shared" si="211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t="s">
        <v>8313</v>
      </c>
      <c r="Q3351" t="s">
        <v>8314</v>
      </c>
      <c r="R3351" s="13">
        <f t="shared" si="214"/>
        <v>42513.110787037032</v>
      </c>
      <c r="S3351" s="13">
        <f t="shared" si="212"/>
        <v>42534.708333333328</v>
      </c>
      <c r="T3351">
        <f t="shared" si="213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9">
        <f t="shared" si="211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t="s">
        <v>8313</v>
      </c>
      <c r="Q3352" t="s">
        <v>8314</v>
      </c>
      <c r="R3352" s="13">
        <f t="shared" si="214"/>
        <v>42302.701516203699</v>
      </c>
      <c r="S3352" s="13">
        <f t="shared" si="212"/>
        <v>42337.958333333328</v>
      </c>
      <c r="T3352">
        <f t="shared" si="213"/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9">
        <f t="shared" si="211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t="s">
        <v>8313</v>
      </c>
      <c r="Q3353" t="s">
        <v>8314</v>
      </c>
      <c r="R3353" s="13">
        <f t="shared" si="214"/>
        <v>41806.395428240743</v>
      </c>
      <c r="S3353" s="13">
        <f t="shared" si="212"/>
        <v>41843.458333333336</v>
      </c>
      <c r="T3353">
        <f t="shared" si="213"/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9">
        <f t="shared" si="211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t="s">
        <v>8313</v>
      </c>
      <c r="Q3354" t="s">
        <v>8314</v>
      </c>
      <c r="R3354" s="13">
        <f t="shared" si="214"/>
        <v>42495.992800925931</v>
      </c>
      <c r="S3354" s="13">
        <f t="shared" si="212"/>
        <v>42552.958333333328</v>
      </c>
      <c r="T3354">
        <f t="shared" si="213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9">
        <f t="shared" si="211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t="s">
        <v>8313</v>
      </c>
      <c r="Q3355" t="s">
        <v>8314</v>
      </c>
      <c r="R3355" s="13">
        <f t="shared" si="214"/>
        <v>42479.432291666672</v>
      </c>
      <c r="S3355" s="13">
        <f t="shared" si="212"/>
        <v>42492.958333333328</v>
      </c>
      <c r="T3355">
        <f t="shared" si="213"/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9">
        <f t="shared" si="211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t="s">
        <v>8313</v>
      </c>
      <c r="Q3356" t="s">
        <v>8314</v>
      </c>
      <c r="R3356" s="13">
        <f t="shared" si="214"/>
        <v>42270.7269212963</v>
      </c>
      <c r="S3356" s="13">
        <f t="shared" si="212"/>
        <v>42306.167361111111</v>
      </c>
      <c r="T3356">
        <f t="shared" si="213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9">
        <f t="shared" si="211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t="s">
        <v>8313</v>
      </c>
      <c r="Q3357" t="s">
        <v>8314</v>
      </c>
      <c r="R3357" s="13">
        <f t="shared" si="214"/>
        <v>42489.619525462964</v>
      </c>
      <c r="S3357" s="13">
        <f t="shared" si="212"/>
        <v>42500.470138888893</v>
      </c>
      <c r="T3357">
        <f t="shared" si="213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9">
        <f t="shared" si="211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t="s">
        <v>8313</v>
      </c>
      <c r="Q3358" t="s">
        <v>8314</v>
      </c>
      <c r="R3358" s="13">
        <f t="shared" si="214"/>
        <v>42536.815648148149</v>
      </c>
      <c r="S3358" s="13">
        <f t="shared" si="212"/>
        <v>42566.815648148149</v>
      </c>
      <c r="T3358">
        <f t="shared" si="213"/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9">
        <f t="shared" si="211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t="s">
        <v>8313</v>
      </c>
      <c r="Q3359" t="s">
        <v>8314</v>
      </c>
      <c r="R3359" s="13">
        <f t="shared" si="214"/>
        <v>41822.417939814812</v>
      </c>
      <c r="S3359" s="13">
        <f t="shared" si="212"/>
        <v>41852.417939814812</v>
      </c>
      <c r="T3359">
        <f t="shared" si="213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9">
        <f t="shared" si="211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t="s">
        <v>8313</v>
      </c>
      <c r="Q3360" t="s">
        <v>8314</v>
      </c>
      <c r="R3360" s="13">
        <f t="shared" si="214"/>
        <v>41932.311099537037</v>
      </c>
      <c r="S3360" s="13">
        <f t="shared" si="212"/>
        <v>41962.352766203709</v>
      </c>
      <c r="T3360">
        <f t="shared" si="213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9">
        <f t="shared" si="211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t="s">
        <v>8313</v>
      </c>
      <c r="Q3361" t="s">
        <v>8314</v>
      </c>
      <c r="R3361" s="13">
        <f t="shared" si="214"/>
        <v>42746.057106481487</v>
      </c>
      <c r="S3361" s="13">
        <f t="shared" si="212"/>
        <v>42791.057106481487</v>
      </c>
      <c r="T3361">
        <f t="shared" si="213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9">
        <f t="shared" si="211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t="s">
        <v>8313</v>
      </c>
      <c r="Q3362" t="s">
        <v>8314</v>
      </c>
      <c r="R3362" s="13">
        <f t="shared" si="214"/>
        <v>42697.082673611112</v>
      </c>
      <c r="S3362" s="13">
        <f t="shared" si="212"/>
        <v>42718.665972222225</v>
      </c>
      <c r="T3362">
        <f t="shared" si="213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9">
        <f t="shared" si="211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t="s">
        <v>8313</v>
      </c>
      <c r="Q3363" t="s">
        <v>8314</v>
      </c>
      <c r="R3363" s="13">
        <f t="shared" si="214"/>
        <v>41866.025347222225</v>
      </c>
      <c r="S3363" s="13">
        <f t="shared" si="212"/>
        <v>41883.665972222225</v>
      </c>
      <c r="T3363">
        <f t="shared" si="213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9">
        <f t="shared" si="211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t="s">
        <v>8313</v>
      </c>
      <c r="Q3364" t="s">
        <v>8314</v>
      </c>
      <c r="R3364" s="13">
        <f t="shared" si="214"/>
        <v>42056.091631944444</v>
      </c>
      <c r="S3364" s="13">
        <f t="shared" si="212"/>
        <v>42070.204861111109</v>
      </c>
      <c r="T3364">
        <f t="shared" si="213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9">
        <f t="shared" si="211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t="s">
        <v>8313</v>
      </c>
      <c r="Q3365" t="s">
        <v>8314</v>
      </c>
      <c r="R3365" s="13">
        <f t="shared" si="214"/>
        <v>41851.771354166667</v>
      </c>
      <c r="S3365" s="13">
        <f t="shared" si="212"/>
        <v>41870.666666666664</v>
      </c>
      <c r="T3365">
        <f t="shared" si="213"/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9">
        <f t="shared" si="211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t="s">
        <v>8313</v>
      </c>
      <c r="Q3366" t="s">
        <v>8314</v>
      </c>
      <c r="R3366" s="13">
        <f t="shared" si="214"/>
        <v>42422.977418981478</v>
      </c>
      <c r="S3366" s="13">
        <f t="shared" si="212"/>
        <v>42444.875</v>
      </c>
      <c r="T3366">
        <f t="shared" si="213"/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9">
        <f t="shared" si="211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t="s">
        <v>8313</v>
      </c>
      <c r="Q3367" t="s">
        <v>8314</v>
      </c>
      <c r="R3367" s="13">
        <f t="shared" si="214"/>
        <v>42321.101759259262</v>
      </c>
      <c r="S3367" s="13">
        <f t="shared" si="212"/>
        <v>42351.101759259262</v>
      </c>
      <c r="T3367">
        <f t="shared" si="213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9">
        <f t="shared" si="211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t="s">
        <v>8313</v>
      </c>
      <c r="Q3368" t="s">
        <v>8314</v>
      </c>
      <c r="R3368" s="13">
        <f t="shared" si="214"/>
        <v>42107.067557870367</v>
      </c>
      <c r="S3368" s="13">
        <f t="shared" si="212"/>
        <v>42137.067557870367</v>
      </c>
      <c r="T3368">
        <f t="shared" si="213"/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9">
        <f t="shared" si="211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t="s">
        <v>8313</v>
      </c>
      <c r="Q3369" t="s">
        <v>8314</v>
      </c>
      <c r="R3369" s="13">
        <f t="shared" si="214"/>
        <v>42192.933958333335</v>
      </c>
      <c r="S3369" s="13">
        <f t="shared" si="212"/>
        <v>42217.933958333335</v>
      </c>
      <c r="T3369">
        <f t="shared" si="213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9">
        <f t="shared" si="211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t="s">
        <v>8313</v>
      </c>
      <c r="Q3370" t="s">
        <v>8314</v>
      </c>
      <c r="R3370" s="13">
        <f t="shared" si="214"/>
        <v>41969.199756944443</v>
      </c>
      <c r="S3370" s="13">
        <f t="shared" si="212"/>
        <v>42005.208333333328</v>
      </c>
      <c r="T3370">
        <f t="shared" si="213"/>
        <v>2014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9">
        <f t="shared" si="211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t="s">
        <v>8313</v>
      </c>
      <c r="Q3371" t="s">
        <v>8314</v>
      </c>
      <c r="R3371" s="13">
        <f t="shared" si="214"/>
        <v>42690.041435185187</v>
      </c>
      <c r="S3371" s="13">
        <f t="shared" si="212"/>
        <v>42750.041435185187</v>
      </c>
      <c r="T3371">
        <f t="shared" si="213"/>
        <v>2016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9">
        <f t="shared" si="211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t="s">
        <v>8313</v>
      </c>
      <c r="Q3372" t="s">
        <v>8314</v>
      </c>
      <c r="R3372" s="13">
        <f t="shared" si="214"/>
        <v>42690.334317129629</v>
      </c>
      <c r="S3372" s="13">
        <f t="shared" si="212"/>
        <v>42721.333333333328</v>
      </c>
      <c r="T3372">
        <f t="shared" si="213"/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9">
        <f t="shared" si="211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t="s">
        <v>8313</v>
      </c>
      <c r="Q3373" t="s">
        <v>8314</v>
      </c>
      <c r="R3373" s="13">
        <f t="shared" si="214"/>
        <v>42312.874594907407</v>
      </c>
      <c r="S3373" s="13">
        <f t="shared" si="212"/>
        <v>42340.874594907407</v>
      </c>
      <c r="T3373">
        <f t="shared" si="213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9">
        <f t="shared" si="211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t="s">
        <v>8313</v>
      </c>
      <c r="Q3374" t="s">
        <v>8314</v>
      </c>
      <c r="R3374" s="13">
        <f t="shared" si="214"/>
        <v>41855.548101851848</v>
      </c>
      <c r="S3374" s="13">
        <f t="shared" si="212"/>
        <v>41876.207638888889</v>
      </c>
      <c r="T3374">
        <f t="shared" si="213"/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9">
        <f t="shared" si="211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t="s">
        <v>8313</v>
      </c>
      <c r="Q3375" t="s">
        <v>8314</v>
      </c>
      <c r="R3375" s="13">
        <f t="shared" si="214"/>
        <v>42179.854629629626</v>
      </c>
      <c r="S3375" s="13">
        <f t="shared" si="212"/>
        <v>42203.666666666672</v>
      </c>
      <c r="T3375">
        <f t="shared" si="213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9">
        <f t="shared" si="211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t="s">
        <v>8313</v>
      </c>
      <c r="Q3376" t="s">
        <v>8314</v>
      </c>
      <c r="R3376" s="13">
        <f t="shared" si="214"/>
        <v>42275.731666666667</v>
      </c>
      <c r="S3376" s="13">
        <f t="shared" si="212"/>
        <v>42305.731666666667</v>
      </c>
      <c r="T3376">
        <f t="shared" si="213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9">
        <f t="shared" si="211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t="s">
        <v>8313</v>
      </c>
      <c r="Q3377" t="s">
        <v>8314</v>
      </c>
      <c r="R3377" s="13">
        <f t="shared" si="214"/>
        <v>41765.610798611109</v>
      </c>
      <c r="S3377" s="13">
        <f t="shared" si="212"/>
        <v>41777.610798611109</v>
      </c>
      <c r="T3377">
        <f t="shared" si="213"/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9">
        <f t="shared" si="211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t="s">
        <v>8313</v>
      </c>
      <c r="Q3378" t="s">
        <v>8314</v>
      </c>
      <c r="R3378" s="13">
        <f t="shared" si="214"/>
        <v>42059.701319444444</v>
      </c>
      <c r="S3378" s="13">
        <f t="shared" si="212"/>
        <v>42119.659652777773</v>
      </c>
      <c r="T3378">
        <f t="shared" si="213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9">
        <f t="shared" si="211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t="s">
        <v>8313</v>
      </c>
      <c r="Q3379" t="s">
        <v>8314</v>
      </c>
      <c r="R3379" s="13">
        <f t="shared" si="214"/>
        <v>42053.732627314821</v>
      </c>
      <c r="S3379" s="13">
        <f t="shared" si="212"/>
        <v>42083.705555555556</v>
      </c>
      <c r="T3379">
        <f t="shared" si="213"/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9">
        <f t="shared" si="211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t="s">
        <v>8313</v>
      </c>
      <c r="Q3380" t="s">
        <v>8314</v>
      </c>
      <c r="R3380" s="13">
        <f t="shared" si="214"/>
        <v>41858.355393518519</v>
      </c>
      <c r="S3380" s="13">
        <f t="shared" si="212"/>
        <v>41882.547222222223</v>
      </c>
      <c r="T3380">
        <f t="shared" si="213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9">
        <f t="shared" si="211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t="s">
        <v>8313</v>
      </c>
      <c r="Q3381" t="s">
        <v>8314</v>
      </c>
      <c r="R3381" s="13">
        <f t="shared" si="214"/>
        <v>42225.513888888891</v>
      </c>
      <c r="S3381" s="13">
        <f t="shared" si="212"/>
        <v>42242.958333333328</v>
      </c>
      <c r="T3381">
        <f t="shared" si="213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9">
        <f t="shared" si="211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t="s">
        <v>8313</v>
      </c>
      <c r="Q3382" t="s">
        <v>8314</v>
      </c>
      <c r="R3382" s="13">
        <f t="shared" si="214"/>
        <v>41937.95344907407</v>
      </c>
      <c r="S3382" s="13">
        <f t="shared" si="212"/>
        <v>41972.995115740734</v>
      </c>
      <c r="T3382">
        <f t="shared" si="213"/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9">
        <f t="shared" si="211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t="s">
        <v>8313</v>
      </c>
      <c r="Q3383" t="s">
        <v>8314</v>
      </c>
      <c r="R3383" s="13">
        <f t="shared" si="214"/>
        <v>42044.184988425928</v>
      </c>
      <c r="S3383" s="13">
        <f t="shared" si="212"/>
        <v>42074.143321759257</v>
      </c>
      <c r="T3383">
        <f t="shared" si="213"/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9">
        <f t="shared" si="211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t="s">
        <v>8313</v>
      </c>
      <c r="Q3384" t="s">
        <v>8314</v>
      </c>
      <c r="R3384" s="13">
        <f t="shared" si="214"/>
        <v>42559.431203703702</v>
      </c>
      <c r="S3384" s="13">
        <f t="shared" si="212"/>
        <v>42583.957638888889</v>
      </c>
      <c r="T3384">
        <f t="shared" si="213"/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9">
        <f t="shared" si="211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t="s">
        <v>8313</v>
      </c>
      <c r="Q3385" t="s">
        <v>8314</v>
      </c>
      <c r="R3385" s="13">
        <f t="shared" si="214"/>
        <v>42524.782638888893</v>
      </c>
      <c r="S3385" s="13">
        <f t="shared" si="212"/>
        <v>42544.782638888893</v>
      </c>
      <c r="T3385">
        <f t="shared" si="213"/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9">
        <f t="shared" si="211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t="s">
        <v>8313</v>
      </c>
      <c r="Q3386" t="s">
        <v>8314</v>
      </c>
      <c r="R3386" s="13">
        <f t="shared" si="214"/>
        <v>42292.087592592594</v>
      </c>
      <c r="S3386" s="13">
        <f t="shared" si="212"/>
        <v>42329.125</v>
      </c>
      <c r="T3386">
        <f t="shared" si="213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9">
        <f t="shared" si="211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t="s">
        <v>8313</v>
      </c>
      <c r="Q3387" t="s">
        <v>8314</v>
      </c>
      <c r="R3387" s="13">
        <f t="shared" si="214"/>
        <v>41953.8675</v>
      </c>
      <c r="S3387" s="13">
        <f t="shared" si="212"/>
        <v>41983.8675</v>
      </c>
      <c r="T3387">
        <f t="shared" si="213"/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9">
        <f t="shared" si="211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t="s">
        <v>8313</v>
      </c>
      <c r="Q3388" t="s">
        <v>8314</v>
      </c>
      <c r="R3388" s="13">
        <f t="shared" si="214"/>
        <v>41946.644745370373</v>
      </c>
      <c r="S3388" s="13">
        <f t="shared" si="212"/>
        <v>41976.644745370373</v>
      </c>
      <c r="T3388">
        <f t="shared" si="213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9">
        <f t="shared" si="211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t="s">
        <v>8313</v>
      </c>
      <c r="Q3389" t="s">
        <v>8314</v>
      </c>
      <c r="R3389" s="13">
        <f t="shared" si="214"/>
        <v>41947.762592592589</v>
      </c>
      <c r="S3389" s="13">
        <f t="shared" si="212"/>
        <v>41987.762592592597</v>
      </c>
      <c r="T3389">
        <f t="shared" si="213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9">
        <f t="shared" si="211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t="s">
        <v>8313</v>
      </c>
      <c r="Q3390" t="s">
        <v>8314</v>
      </c>
      <c r="R3390" s="13">
        <f t="shared" si="214"/>
        <v>42143.461122685185</v>
      </c>
      <c r="S3390" s="13">
        <f t="shared" si="212"/>
        <v>42173.461122685185</v>
      </c>
      <c r="T3390">
        <f t="shared" si="213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9">
        <f t="shared" si="211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t="s">
        <v>8313</v>
      </c>
      <c r="Q3391" t="s">
        <v>8314</v>
      </c>
      <c r="R3391" s="13">
        <f t="shared" si="214"/>
        <v>42494.563449074078</v>
      </c>
      <c r="S3391" s="13">
        <f t="shared" si="212"/>
        <v>42524.563449074078</v>
      </c>
      <c r="T3391">
        <f t="shared" si="213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9">
        <f t="shared" si="211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t="s">
        <v>8313</v>
      </c>
      <c r="Q3392" t="s">
        <v>8314</v>
      </c>
      <c r="R3392" s="13">
        <f t="shared" si="214"/>
        <v>41815.774826388886</v>
      </c>
      <c r="S3392" s="13">
        <f t="shared" si="212"/>
        <v>41830.774826388886</v>
      </c>
      <c r="T3392">
        <f t="shared" si="213"/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9">
        <f t="shared" si="211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t="s">
        <v>8313</v>
      </c>
      <c r="Q3393" t="s">
        <v>8314</v>
      </c>
      <c r="R3393" s="13">
        <f t="shared" si="214"/>
        <v>41830.545694444445</v>
      </c>
      <c r="S3393" s="13">
        <f t="shared" si="212"/>
        <v>41859.936111111114</v>
      </c>
      <c r="T3393">
        <f t="shared" si="213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9">
        <f t="shared" ref="F3394:F3457" si="215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t="s">
        <v>8313</v>
      </c>
      <c r="Q3394" t="s">
        <v>8314</v>
      </c>
      <c r="R3394" s="13">
        <f t="shared" si="214"/>
        <v>42446.845543981486</v>
      </c>
      <c r="S3394" s="13">
        <f t="shared" si="212"/>
        <v>42496.845543981486</v>
      </c>
      <c r="T3394">
        <f t="shared" si="213"/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9">
        <f t="shared" si="21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t="s">
        <v>8313</v>
      </c>
      <c r="Q3395" t="s">
        <v>8314</v>
      </c>
      <c r="R3395" s="13">
        <f t="shared" si="214"/>
        <v>41923.921643518523</v>
      </c>
      <c r="S3395" s="13">
        <f t="shared" ref="S3395:S3458" si="216">(((J3395/60)/60)/24)+DATE(1970, 1, 1)</f>
        <v>41949.031944444447</v>
      </c>
      <c r="T3395">
        <f t="shared" ref="T3395:T3458" si="217">YEAR(R3395)</f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9">
        <f t="shared" si="21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t="s">
        <v>8313</v>
      </c>
      <c r="Q3396" t="s">
        <v>8314</v>
      </c>
      <c r="R3396" s="13">
        <f t="shared" ref="R3396:R3459" si="218">(((K3396/60)/60)/24)+DATE(1970, 1, 1)</f>
        <v>41817.59542824074</v>
      </c>
      <c r="S3396" s="13">
        <f t="shared" si="216"/>
        <v>41847.59542824074</v>
      </c>
      <c r="T3396">
        <f t="shared" si="217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9">
        <f t="shared" si="21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t="s">
        <v>8313</v>
      </c>
      <c r="Q3397" t="s">
        <v>8314</v>
      </c>
      <c r="R3397" s="13">
        <f t="shared" si="218"/>
        <v>42140.712314814817</v>
      </c>
      <c r="S3397" s="13">
        <f t="shared" si="216"/>
        <v>42154.756944444445</v>
      </c>
      <c r="T3397">
        <f t="shared" si="217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9">
        <f t="shared" si="21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t="s">
        <v>8313</v>
      </c>
      <c r="Q3398" t="s">
        <v>8314</v>
      </c>
      <c r="R3398" s="13">
        <f t="shared" si="218"/>
        <v>41764.44663194444</v>
      </c>
      <c r="S3398" s="13">
        <f t="shared" si="216"/>
        <v>41791.165972222225</v>
      </c>
      <c r="T3398">
        <f t="shared" si="217"/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9">
        <f t="shared" si="21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t="s">
        <v>8313</v>
      </c>
      <c r="Q3399" t="s">
        <v>8314</v>
      </c>
      <c r="R3399" s="13">
        <f t="shared" si="218"/>
        <v>42378.478344907402</v>
      </c>
      <c r="S3399" s="13">
        <f t="shared" si="216"/>
        <v>42418.916666666672</v>
      </c>
      <c r="T3399">
        <f t="shared" si="217"/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9">
        <f t="shared" si="21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t="s">
        <v>8313</v>
      </c>
      <c r="Q3400" t="s">
        <v>8314</v>
      </c>
      <c r="R3400" s="13">
        <f t="shared" si="218"/>
        <v>41941.75203703704</v>
      </c>
      <c r="S3400" s="13">
        <f t="shared" si="216"/>
        <v>41964.708333333328</v>
      </c>
      <c r="T3400">
        <f t="shared" si="217"/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9">
        <f t="shared" si="21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t="s">
        <v>8313</v>
      </c>
      <c r="Q3401" t="s">
        <v>8314</v>
      </c>
      <c r="R3401" s="13">
        <f t="shared" si="218"/>
        <v>42026.920428240745</v>
      </c>
      <c r="S3401" s="13">
        <f t="shared" si="216"/>
        <v>42056.920428240745</v>
      </c>
      <c r="T3401">
        <f t="shared" si="217"/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9">
        <f t="shared" si="21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t="s">
        <v>8313</v>
      </c>
      <c r="Q3402" t="s">
        <v>8314</v>
      </c>
      <c r="R3402" s="13">
        <f t="shared" si="218"/>
        <v>41834.953865740739</v>
      </c>
      <c r="S3402" s="13">
        <f t="shared" si="216"/>
        <v>41879.953865740739</v>
      </c>
      <c r="T3402">
        <f t="shared" si="217"/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9">
        <f t="shared" si="21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t="s">
        <v>8313</v>
      </c>
      <c r="Q3403" t="s">
        <v>8314</v>
      </c>
      <c r="R3403" s="13">
        <f t="shared" si="218"/>
        <v>42193.723912037036</v>
      </c>
      <c r="S3403" s="13">
        <f t="shared" si="216"/>
        <v>42223.723912037036</v>
      </c>
      <c r="T3403">
        <f t="shared" si="217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9">
        <f t="shared" si="21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t="s">
        <v>8313</v>
      </c>
      <c r="Q3404" t="s">
        <v>8314</v>
      </c>
      <c r="R3404" s="13">
        <f t="shared" si="218"/>
        <v>42290.61855324074</v>
      </c>
      <c r="S3404" s="13">
        <f t="shared" si="216"/>
        <v>42320.104861111111</v>
      </c>
      <c r="T3404">
        <f t="shared" si="217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9">
        <f t="shared" si="21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t="s">
        <v>8313</v>
      </c>
      <c r="Q3405" t="s">
        <v>8314</v>
      </c>
      <c r="R3405" s="13">
        <f t="shared" si="218"/>
        <v>42150.462083333332</v>
      </c>
      <c r="S3405" s="13">
        <f t="shared" si="216"/>
        <v>42180.462083333332</v>
      </c>
      <c r="T3405">
        <f t="shared" si="217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9">
        <f t="shared" si="21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t="s">
        <v>8313</v>
      </c>
      <c r="Q3406" t="s">
        <v>8314</v>
      </c>
      <c r="R3406" s="13">
        <f t="shared" si="218"/>
        <v>42152.503495370373</v>
      </c>
      <c r="S3406" s="13">
        <f t="shared" si="216"/>
        <v>42172.503495370373</v>
      </c>
      <c r="T3406">
        <f t="shared" si="217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9">
        <f t="shared" si="21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t="s">
        <v>8313</v>
      </c>
      <c r="Q3407" t="s">
        <v>8314</v>
      </c>
      <c r="R3407" s="13">
        <f t="shared" si="218"/>
        <v>42410.017199074078</v>
      </c>
      <c r="S3407" s="13">
        <f t="shared" si="216"/>
        <v>42430.999305555553</v>
      </c>
      <c r="T3407">
        <f t="shared" si="217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9">
        <f t="shared" si="21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t="s">
        <v>8313</v>
      </c>
      <c r="Q3408" t="s">
        <v>8314</v>
      </c>
      <c r="R3408" s="13">
        <f t="shared" si="218"/>
        <v>41791.492777777778</v>
      </c>
      <c r="S3408" s="13">
        <f t="shared" si="216"/>
        <v>41836.492777777778</v>
      </c>
      <c r="T3408">
        <f t="shared" si="217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9">
        <f t="shared" si="21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t="s">
        <v>8313</v>
      </c>
      <c r="Q3409" t="s">
        <v>8314</v>
      </c>
      <c r="R3409" s="13">
        <f t="shared" si="218"/>
        <v>41796.422326388885</v>
      </c>
      <c r="S3409" s="13">
        <f t="shared" si="216"/>
        <v>41826.422326388885</v>
      </c>
      <c r="T3409">
        <f t="shared" si="217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9">
        <f t="shared" si="21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t="s">
        <v>8313</v>
      </c>
      <c r="Q3410" t="s">
        <v>8314</v>
      </c>
      <c r="R3410" s="13">
        <f t="shared" si="218"/>
        <v>41808.991944444446</v>
      </c>
      <c r="S3410" s="13">
        <f t="shared" si="216"/>
        <v>41838.991944444446</v>
      </c>
      <c r="T3410">
        <f t="shared" si="217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9">
        <f t="shared" si="21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t="s">
        <v>8313</v>
      </c>
      <c r="Q3411" t="s">
        <v>8314</v>
      </c>
      <c r="R3411" s="13">
        <f t="shared" si="218"/>
        <v>42544.814328703709</v>
      </c>
      <c r="S3411" s="13">
        <f t="shared" si="216"/>
        <v>42582.873611111107</v>
      </c>
      <c r="T3411">
        <f t="shared" si="217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9">
        <f t="shared" si="21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t="s">
        <v>8313</v>
      </c>
      <c r="Q3412" t="s">
        <v>8314</v>
      </c>
      <c r="R3412" s="13">
        <f t="shared" si="218"/>
        <v>42500.041550925926</v>
      </c>
      <c r="S3412" s="13">
        <f t="shared" si="216"/>
        <v>42527.291666666672</v>
      </c>
      <c r="T3412">
        <f t="shared" si="217"/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9">
        <f t="shared" si="21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t="s">
        <v>8313</v>
      </c>
      <c r="Q3413" t="s">
        <v>8314</v>
      </c>
      <c r="R3413" s="13">
        <f t="shared" si="218"/>
        <v>42265.022824074069</v>
      </c>
      <c r="S3413" s="13">
        <f t="shared" si="216"/>
        <v>42285.022824074069</v>
      </c>
      <c r="T3413">
        <f t="shared" si="217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9">
        <f t="shared" si="21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t="s">
        <v>8313</v>
      </c>
      <c r="Q3414" t="s">
        <v>8314</v>
      </c>
      <c r="R3414" s="13">
        <f t="shared" si="218"/>
        <v>41879.959050925929</v>
      </c>
      <c r="S3414" s="13">
        <f t="shared" si="216"/>
        <v>41909.959050925929</v>
      </c>
      <c r="T3414">
        <f t="shared" si="217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9">
        <f t="shared" si="21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t="s">
        <v>8313</v>
      </c>
      <c r="Q3415" t="s">
        <v>8314</v>
      </c>
      <c r="R3415" s="13">
        <f t="shared" si="218"/>
        <v>42053.733078703706</v>
      </c>
      <c r="S3415" s="13">
        <f t="shared" si="216"/>
        <v>42063.207638888889</v>
      </c>
      <c r="T3415">
        <f t="shared" si="217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9">
        <f t="shared" si="21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t="s">
        <v>8313</v>
      </c>
      <c r="Q3416" t="s">
        <v>8314</v>
      </c>
      <c r="R3416" s="13">
        <f t="shared" si="218"/>
        <v>42675.832465277781</v>
      </c>
      <c r="S3416" s="13">
        <f t="shared" si="216"/>
        <v>42705.332638888889</v>
      </c>
      <c r="T3416">
        <f t="shared" si="217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9">
        <f t="shared" si="21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t="s">
        <v>8313</v>
      </c>
      <c r="Q3417" t="s">
        <v>8314</v>
      </c>
      <c r="R3417" s="13">
        <f t="shared" si="218"/>
        <v>42467.144166666665</v>
      </c>
      <c r="S3417" s="13">
        <f t="shared" si="216"/>
        <v>42477.979166666672</v>
      </c>
      <c r="T3417">
        <f t="shared" si="217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9">
        <f t="shared" si="21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t="s">
        <v>8313</v>
      </c>
      <c r="Q3418" t="s">
        <v>8314</v>
      </c>
      <c r="R3418" s="13">
        <f t="shared" si="218"/>
        <v>42089.412557870368</v>
      </c>
      <c r="S3418" s="13">
        <f t="shared" si="216"/>
        <v>42117.770833333328</v>
      </c>
      <c r="T3418">
        <f t="shared" si="217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9">
        <f t="shared" si="21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t="s">
        <v>8313</v>
      </c>
      <c r="Q3419" t="s">
        <v>8314</v>
      </c>
      <c r="R3419" s="13">
        <f t="shared" si="218"/>
        <v>41894.91375</v>
      </c>
      <c r="S3419" s="13">
        <f t="shared" si="216"/>
        <v>41938.029861111114</v>
      </c>
      <c r="T3419">
        <f t="shared" si="217"/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9">
        <f t="shared" si="21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t="s">
        <v>8313</v>
      </c>
      <c r="Q3420" t="s">
        <v>8314</v>
      </c>
      <c r="R3420" s="13">
        <f t="shared" si="218"/>
        <v>41752.83457175926</v>
      </c>
      <c r="S3420" s="13">
        <f t="shared" si="216"/>
        <v>41782.83457175926</v>
      </c>
      <c r="T3420">
        <f t="shared" si="217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9">
        <f t="shared" si="21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t="s">
        <v>8313</v>
      </c>
      <c r="Q3421" t="s">
        <v>8314</v>
      </c>
      <c r="R3421" s="13">
        <f t="shared" si="218"/>
        <v>42448.821585648147</v>
      </c>
      <c r="S3421" s="13">
        <f t="shared" si="216"/>
        <v>42466.895833333328</v>
      </c>
      <c r="T3421">
        <f t="shared" si="217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9">
        <f t="shared" si="21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t="s">
        <v>8313</v>
      </c>
      <c r="Q3422" t="s">
        <v>8314</v>
      </c>
      <c r="R3422" s="13">
        <f t="shared" si="218"/>
        <v>42405.090300925927</v>
      </c>
      <c r="S3422" s="13">
        <f t="shared" si="216"/>
        <v>42414</v>
      </c>
      <c r="T3422">
        <f t="shared" si="217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9">
        <f t="shared" si="21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t="s">
        <v>8313</v>
      </c>
      <c r="Q3423" t="s">
        <v>8314</v>
      </c>
      <c r="R3423" s="13">
        <f t="shared" si="218"/>
        <v>42037.791238425925</v>
      </c>
      <c r="S3423" s="13">
        <f t="shared" si="216"/>
        <v>42067.791238425925</v>
      </c>
      <c r="T3423">
        <f t="shared" si="217"/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9">
        <f t="shared" si="21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t="s">
        <v>8313</v>
      </c>
      <c r="Q3424" t="s">
        <v>8314</v>
      </c>
      <c r="R3424" s="13">
        <f t="shared" si="218"/>
        <v>42323.562222222223</v>
      </c>
      <c r="S3424" s="13">
        <f t="shared" si="216"/>
        <v>42352</v>
      </c>
      <c r="T3424">
        <f t="shared" si="217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9">
        <f t="shared" si="21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t="s">
        <v>8313</v>
      </c>
      <c r="Q3425" t="s">
        <v>8314</v>
      </c>
      <c r="R3425" s="13">
        <f t="shared" si="218"/>
        <v>42088.911354166667</v>
      </c>
      <c r="S3425" s="13">
        <f t="shared" si="216"/>
        <v>42118.911354166667</v>
      </c>
      <c r="T3425">
        <f t="shared" si="217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9">
        <f t="shared" si="21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t="s">
        <v>8313</v>
      </c>
      <c r="Q3426" t="s">
        <v>8314</v>
      </c>
      <c r="R3426" s="13">
        <f t="shared" si="218"/>
        <v>42018.676898148144</v>
      </c>
      <c r="S3426" s="13">
        <f t="shared" si="216"/>
        <v>42040.290972222225</v>
      </c>
      <c r="T3426">
        <f t="shared" si="217"/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9">
        <f t="shared" si="21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t="s">
        <v>8313</v>
      </c>
      <c r="Q3427" t="s">
        <v>8314</v>
      </c>
      <c r="R3427" s="13">
        <f t="shared" si="218"/>
        <v>41884.617314814815</v>
      </c>
      <c r="S3427" s="13">
        <f t="shared" si="216"/>
        <v>41916.617314814815</v>
      </c>
      <c r="T3427">
        <f t="shared" si="217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9">
        <f t="shared" si="21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t="s">
        <v>8313</v>
      </c>
      <c r="Q3428" t="s">
        <v>8314</v>
      </c>
      <c r="R3428" s="13">
        <f t="shared" si="218"/>
        <v>41884.056747685187</v>
      </c>
      <c r="S3428" s="13">
        <f t="shared" si="216"/>
        <v>41903.083333333336</v>
      </c>
      <c r="T3428">
        <f t="shared" si="217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9">
        <f t="shared" si="21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t="s">
        <v>8313</v>
      </c>
      <c r="Q3429" t="s">
        <v>8314</v>
      </c>
      <c r="R3429" s="13">
        <f t="shared" si="218"/>
        <v>41792.645277777774</v>
      </c>
      <c r="S3429" s="13">
        <f t="shared" si="216"/>
        <v>41822.645277777774</v>
      </c>
      <c r="T3429">
        <f t="shared" si="217"/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9">
        <f t="shared" si="21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t="s">
        <v>8313</v>
      </c>
      <c r="Q3430" t="s">
        <v>8314</v>
      </c>
      <c r="R3430" s="13">
        <f t="shared" si="218"/>
        <v>42038.720451388886</v>
      </c>
      <c r="S3430" s="13">
        <f t="shared" si="216"/>
        <v>42063.708333333328</v>
      </c>
      <c r="T3430">
        <f t="shared" si="217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9">
        <f t="shared" si="21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t="s">
        <v>8313</v>
      </c>
      <c r="Q3431" t="s">
        <v>8314</v>
      </c>
      <c r="R3431" s="13">
        <f t="shared" si="218"/>
        <v>42662.021539351852</v>
      </c>
      <c r="S3431" s="13">
        <f t="shared" si="216"/>
        <v>42676.021539351852</v>
      </c>
      <c r="T3431">
        <f t="shared" si="217"/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9">
        <f t="shared" si="21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t="s">
        <v>8313</v>
      </c>
      <c r="Q3432" t="s">
        <v>8314</v>
      </c>
      <c r="R3432" s="13">
        <f t="shared" si="218"/>
        <v>41820.945613425924</v>
      </c>
      <c r="S3432" s="13">
        <f t="shared" si="216"/>
        <v>41850.945613425924</v>
      </c>
      <c r="T3432">
        <f t="shared" si="217"/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9">
        <f t="shared" si="21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t="s">
        <v>8313</v>
      </c>
      <c r="Q3433" t="s">
        <v>8314</v>
      </c>
      <c r="R3433" s="13">
        <f t="shared" si="218"/>
        <v>41839.730937500004</v>
      </c>
      <c r="S3433" s="13">
        <f t="shared" si="216"/>
        <v>41869.730937500004</v>
      </c>
      <c r="T3433">
        <f t="shared" si="217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9">
        <f t="shared" si="21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t="s">
        <v>8313</v>
      </c>
      <c r="Q3434" t="s">
        <v>8314</v>
      </c>
      <c r="R3434" s="13">
        <f t="shared" si="218"/>
        <v>42380.581180555557</v>
      </c>
      <c r="S3434" s="13">
        <f t="shared" si="216"/>
        <v>42405.916666666672</v>
      </c>
      <c r="T3434">
        <f t="shared" si="217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9">
        <f t="shared" si="21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t="s">
        <v>8313</v>
      </c>
      <c r="Q3435" t="s">
        <v>8314</v>
      </c>
      <c r="R3435" s="13">
        <f t="shared" si="218"/>
        <v>41776.063136574077</v>
      </c>
      <c r="S3435" s="13">
        <f t="shared" si="216"/>
        <v>41807.125</v>
      </c>
      <c r="T3435">
        <f t="shared" si="217"/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9">
        <f t="shared" si="21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t="s">
        <v>8313</v>
      </c>
      <c r="Q3436" t="s">
        <v>8314</v>
      </c>
      <c r="R3436" s="13">
        <f t="shared" si="218"/>
        <v>41800.380428240744</v>
      </c>
      <c r="S3436" s="13">
        <f t="shared" si="216"/>
        <v>41830.380428240744</v>
      </c>
      <c r="T3436">
        <f t="shared" si="217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9">
        <f t="shared" si="21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t="s">
        <v>8313</v>
      </c>
      <c r="Q3437" t="s">
        <v>8314</v>
      </c>
      <c r="R3437" s="13">
        <f t="shared" si="218"/>
        <v>42572.61681712963</v>
      </c>
      <c r="S3437" s="13">
        <f t="shared" si="216"/>
        <v>42589.125</v>
      </c>
      <c r="T3437">
        <f t="shared" si="217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9">
        <f t="shared" si="21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t="s">
        <v>8313</v>
      </c>
      <c r="Q3438" t="s">
        <v>8314</v>
      </c>
      <c r="R3438" s="13">
        <f t="shared" si="218"/>
        <v>41851.541585648149</v>
      </c>
      <c r="S3438" s="13">
        <f t="shared" si="216"/>
        <v>41872.686111111114</v>
      </c>
      <c r="T3438">
        <f t="shared" si="217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9">
        <f t="shared" si="21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t="s">
        <v>8313</v>
      </c>
      <c r="Q3439" t="s">
        <v>8314</v>
      </c>
      <c r="R3439" s="13">
        <f t="shared" si="218"/>
        <v>42205.710879629631</v>
      </c>
      <c r="S3439" s="13">
        <f t="shared" si="216"/>
        <v>42235.710879629631</v>
      </c>
      <c r="T3439">
        <f t="shared" si="217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9">
        <f t="shared" si="21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t="s">
        <v>8313</v>
      </c>
      <c r="Q3440" t="s">
        <v>8314</v>
      </c>
      <c r="R3440" s="13">
        <f t="shared" si="218"/>
        <v>42100.927858796291</v>
      </c>
      <c r="S3440" s="13">
        <f t="shared" si="216"/>
        <v>42126.875</v>
      </c>
      <c r="T3440">
        <f t="shared" si="217"/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9">
        <f t="shared" si="21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t="s">
        <v>8313</v>
      </c>
      <c r="Q3441" t="s">
        <v>8314</v>
      </c>
      <c r="R3441" s="13">
        <f t="shared" si="218"/>
        <v>42374.911226851851</v>
      </c>
      <c r="S3441" s="13">
        <f t="shared" si="216"/>
        <v>42388.207638888889</v>
      </c>
      <c r="T3441">
        <f t="shared" si="217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9">
        <f t="shared" si="21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t="s">
        <v>8313</v>
      </c>
      <c r="Q3442" t="s">
        <v>8314</v>
      </c>
      <c r="R3442" s="13">
        <f t="shared" si="218"/>
        <v>41809.12300925926</v>
      </c>
      <c r="S3442" s="13">
        <f t="shared" si="216"/>
        <v>41831.677083333336</v>
      </c>
      <c r="T3442">
        <f t="shared" si="217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9">
        <f t="shared" si="21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t="s">
        <v>8313</v>
      </c>
      <c r="Q3443" t="s">
        <v>8314</v>
      </c>
      <c r="R3443" s="13">
        <f t="shared" si="218"/>
        <v>42294.429641203707</v>
      </c>
      <c r="S3443" s="13">
        <f t="shared" si="216"/>
        <v>42321.845138888893</v>
      </c>
      <c r="T3443">
        <f t="shared" si="217"/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9">
        <f t="shared" si="21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t="s">
        <v>8313</v>
      </c>
      <c r="Q3444" t="s">
        <v>8314</v>
      </c>
      <c r="R3444" s="13">
        <f t="shared" si="218"/>
        <v>42124.841111111105</v>
      </c>
      <c r="S3444" s="13">
        <f t="shared" si="216"/>
        <v>42154.841111111105</v>
      </c>
      <c r="T3444">
        <f t="shared" si="217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9">
        <f t="shared" si="21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t="s">
        <v>8313</v>
      </c>
      <c r="Q3445" t="s">
        <v>8314</v>
      </c>
      <c r="R3445" s="13">
        <f t="shared" si="218"/>
        <v>41861.524837962963</v>
      </c>
      <c r="S3445" s="13">
        <f t="shared" si="216"/>
        <v>41891.524837962963</v>
      </c>
      <c r="T3445">
        <f t="shared" si="217"/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9">
        <f t="shared" si="21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t="s">
        <v>8313</v>
      </c>
      <c r="Q3446" t="s">
        <v>8314</v>
      </c>
      <c r="R3446" s="13">
        <f t="shared" si="218"/>
        <v>42521.291504629626</v>
      </c>
      <c r="S3446" s="13">
        <f t="shared" si="216"/>
        <v>42529.582638888889</v>
      </c>
      <c r="T3446">
        <f t="shared" si="217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9">
        <f t="shared" si="21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t="s">
        <v>8313</v>
      </c>
      <c r="Q3447" t="s">
        <v>8314</v>
      </c>
      <c r="R3447" s="13">
        <f t="shared" si="218"/>
        <v>42272.530509259261</v>
      </c>
      <c r="S3447" s="13">
        <f t="shared" si="216"/>
        <v>42300.530509259261</v>
      </c>
      <c r="T3447">
        <f t="shared" si="217"/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9">
        <f t="shared" si="21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t="s">
        <v>8313</v>
      </c>
      <c r="Q3448" t="s">
        <v>8314</v>
      </c>
      <c r="R3448" s="13">
        <f t="shared" si="218"/>
        <v>42016.832465277781</v>
      </c>
      <c r="S3448" s="13">
        <f t="shared" si="216"/>
        <v>42040.513888888891</v>
      </c>
      <c r="T3448">
        <f t="shared" si="217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9">
        <f t="shared" si="21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t="s">
        <v>8313</v>
      </c>
      <c r="Q3449" t="s">
        <v>8314</v>
      </c>
      <c r="R3449" s="13">
        <f t="shared" si="218"/>
        <v>42402.889027777783</v>
      </c>
      <c r="S3449" s="13">
        <f t="shared" si="216"/>
        <v>42447.847361111111</v>
      </c>
      <c r="T3449">
        <f t="shared" si="217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9">
        <f t="shared" si="21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t="s">
        <v>8313</v>
      </c>
      <c r="Q3450" t="s">
        <v>8314</v>
      </c>
      <c r="R3450" s="13">
        <f t="shared" si="218"/>
        <v>41960.119085648148</v>
      </c>
      <c r="S3450" s="13">
        <f t="shared" si="216"/>
        <v>41990.119085648148</v>
      </c>
      <c r="T3450">
        <f t="shared" si="217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9">
        <f t="shared" si="21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t="s">
        <v>8313</v>
      </c>
      <c r="Q3451" t="s">
        <v>8314</v>
      </c>
      <c r="R3451" s="13">
        <f t="shared" si="218"/>
        <v>42532.052523148144</v>
      </c>
      <c r="S3451" s="13">
        <f t="shared" si="216"/>
        <v>42560.166666666672</v>
      </c>
      <c r="T3451">
        <f t="shared" si="217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9">
        <f t="shared" si="21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t="s">
        <v>8313</v>
      </c>
      <c r="Q3452" t="s">
        <v>8314</v>
      </c>
      <c r="R3452" s="13">
        <f t="shared" si="218"/>
        <v>42036.704525462963</v>
      </c>
      <c r="S3452" s="13">
        <f t="shared" si="216"/>
        <v>42096.662858796291</v>
      </c>
      <c r="T3452">
        <f t="shared" si="217"/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9">
        <f t="shared" si="21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t="s">
        <v>8313</v>
      </c>
      <c r="Q3453" t="s">
        <v>8314</v>
      </c>
      <c r="R3453" s="13">
        <f t="shared" si="218"/>
        <v>42088.723692129628</v>
      </c>
      <c r="S3453" s="13">
        <f t="shared" si="216"/>
        <v>42115.723692129628</v>
      </c>
      <c r="T3453">
        <f t="shared" si="217"/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9">
        <f t="shared" si="21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t="s">
        <v>8313</v>
      </c>
      <c r="Q3454" t="s">
        <v>8314</v>
      </c>
      <c r="R3454" s="13">
        <f t="shared" si="218"/>
        <v>41820.639189814814</v>
      </c>
      <c r="S3454" s="13">
        <f t="shared" si="216"/>
        <v>41843.165972222225</v>
      </c>
      <c r="T3454">
        <f t="shared" si="217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9">
        <f t="shared" si="21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t="s">
        <v>8313</v>
      </c>
      <c r="Q3455" t="s">
        <v>8314</v>
      </c>
      <c r="R3455" s="13">
        <f t="shared" si="218"/>
        <v>42535.97865740741</v>
      </c>
      <c r="S3455" s="13">
        <f t="shared" si="216"/>
        <v>42595.97865740741</v>
      </c>
      <c r="T3455">
        <f t="shared" si="217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9">
        <f t="shared" si="21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t="s">
        <v>8313</v>
      </c>
      <c r="Q3456" t="s">
        <v>8314</v>
      </c>
      <c r="R3456" s="13">
        <f t="shared" si="218"/>
        <v>41821.698599537034</v>
      </c>
      <c r="S3456" s="13">
        <f t="shared" si="216"/>
        <v>41851.698599537034</v>
      </c>
      <c r="T3456">
        <f t="shared" si="217"/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9">
        <f t="shared" si="21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t="s">
        <v>8313</v>
      </c>
      <c r="Q3457" t="s">
        <v>8314</v>
      </c>
      <c r="R3457" s="13">
        <f t="shared" si="218"/>
        <v>42626.7503125</v>
      </c>
      <c r="S3457" s="13">
        <f t="shared" si="216"/>
        <v>42656.7503125</v>
      </c>
      <c r="T3457">
        <f t="shared" si="217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9">
        <f t="shared" ref="F3458:F3521" si="219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t="s">
        <v>8313</v>
      </c>
      <c r="Q3458" t="s">
        <v>8314</v>
      </c>
      <c r="R3458" s="13">
        <f t="shared" si="218"/>
        <v>41821.205636574072</v>
      </c>
      <c r="S3458" s="13">
        <f t="shared" si="216"/>
        <v>41852.290972222225</v>
      </c>
      <c r="T3458">
        <f t="shared" si="217"/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9">
        <f t="shared" si="219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t="s">
        <v>8313</v>
      </c>
      <c r="Q3459" t="s">
        <v>8314</v>
      </c>
      <c r="R3459" s="13">
        <f t="shared" si="218"/>
        <v>42016.706678240742</v>
      </c>
      <c r="S3459" s="13">
        <f t="shared" ref="S3459:S3522" si="220">(((J3459/60)/60)/24)+DATE(1970, 1, 1)</f>
        <v>42047.249305555553</v>
      </c>
      <c r="T3459">
        <f t="shared" ref="T3459:T3522" si="221">YEAR(R3459)</f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9">
        <f t="shared" si="219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t="s">
        <v>8313</v>
      </c>
      <c r="Q3460" t="s">
        <v>8314</v>
      </c>
      <c r="R3460" s="13">
        <f t="shared" ref="R3460:R3523" si="222">(((K3460/60)/60)/24)+DATE(1970, 1, 1)</f>
        <v>42011.202581018515</v>
      </c>
      <c r="S3460" s="13">
        <f t="shared" si="220"/>
        <v>42038.185416666667</v>
      </c>
      <c r="T3460">
        <f t="shared" si="221"/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9">
        <f t="shared" si="219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t="s">
        <v>8313</v>
      </c>
      <c r="Q3461" t="s">
        <v>8314</v>
      </c>
      <c r="R3461" s="13">
        <f t="shared" si="222"/>
        <v>42480.479861111111</v>
      </c>
      <c r="S3461" s="13">
        <f t="shared" si="220"/>
        <v>42510.479861111111</v>
      </c>
      <c r="T3461">
        <f t="shared" si="221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9">
        <f t="shared" si="219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t="s">
        <v>8313</v>
      </c>
      <c r="Q3462" t="s">
        <v>8314</v>
      </c>
      <c r="R3462" s="13">
        <f t="shared" si="222"/>
        <v>41852.527222222219</v>
      </c>
      <c r="S3462" s="13">
        <f t="shared" si="220"/>
        <v>41866.527222222219</v>
      </c>
      <c r="T3462">
        <f t="shared" si="221"/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9">
        <f t="shared" si="219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t="s">
        <v>8313</v>
      </c>
      <c r="Q3463" t="s">
        <v>8314</v>
      </c>
      <c r="R3463" s="13">
        <f t="shared" si="222"/>
        <v>42643.632858796293</v>
      </c>
      <c r="S3463" s="13">
        <f t="shared" si="220"/>
        <v>42672.125</v>
      </c>
      <c r="T3463">
        <f t="shared" si="221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9">
        <f t="shared" si="219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t="s">
        <v>8313</v>
      </c>
      <c r="Q3464" t="s">
        <v>8314</v>
      </c>
      <c r="R3464" s="13">
        <f t="shared" si="222"/>
        <v>42179.898472222223</v>
      </c>
      <c r="S3464" s="13">
        <f t="shared" si="220"/>
        <v>42195.75</v>
      </c>
      <c r="T3464">
        <f t="shared" si="221"/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9">
        <f t="shared" si="219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t="s">
        <v>8313</v>
      </c>
      <c r="Q3465" t="s">
        <v>8314</v>
      </c>
      <c r="R3465" s="13">
        <f t="shared" si="222"/>
        <v>42612.918807870374</v>
      </c>
      <c r="S3465" s="13">
        <f t="shared" si="220"/>
        <v>42654.165972222225</v>
      </c>
      <c r="T3465">
        <f t="shared" si="221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9">
        <f t="shared" si="219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t="s">
        <v>8313</v>
      </c>
      <c r="Q3466" t="s">
        <v>8314</v>
      </c>
      <c r="R3466" s="13">
        <f t="shared" si="222"/>
        <v>42575.130057870367</v>
      </c>
      <c r="S3466" s="13">
        <f t="shared" si="220"/>
        <v>42605.130057870367</v>
      </c>
      <c r="T3466">
        <f t="shared" si="221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9">
        <f t="shared" si="219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t="s">
        <v>8313</v>
      </c>
      <c r="Q3467" t="s">
        <v>8314</v>
      </c>
      <c r="R3467" s="13">
        <f t="shared" si="222"/>
        <v>42200.625833333332</v>
      </c>
      <c r="S3467" s="13">
        <f t="shared" si="220"/>
        <v>42225.666666666672</v>
      </c>
      <c r="T3467">
        <f t="shared" si="221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9">
        <f t="shared" si="219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t="s">
        <v>8313</v>
      </c>
      <c r="Q3468" t="s">
        <v>8314</v>
      </c>
      <c r="R3468" s="13">
        <f t="shared" si="222"/>
        <v>42420.019097222219</v>
      </c>
      <c r="S3468" s="13">
        <f t="shared" si="220"/>
        <v>42479.977430555555</v>
      </c>
      <c r="T3468">
        <f t="shared" si="221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9">
        <f t="shared" si="219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t="s">
        <v>8313</v>
      </c>
      <c r="Q3469" t="s">
        <v>8314</v>
      </c>
      <c r="R3469" s="13">
        <f t="shared" si="222"/>
        <v>42053.671666666662</v>
      </c>
      <c r="S3469" s="13">
        <f t="shared" si="220"/>
        <v>42083.630000000005</v>
      </c>
      <c r="T3469">
        <f t="shared" si="221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9">
        <f t="shared" si="219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t="s">
        <v>8313</v>
      </c>
      <c r="Q3470" t="s">
        <v>8314</v>
      </c>
      <c r="R3470" s="13">
        <f t="shared" si="222"/>
        <v>42605.765381944439</v>
      </c>
      <c r="S3470" s="13">
        <f t="shared" si="220"/>
        <v>42634.125</v>
      </c>
      <c r="T3470">
        <f t="shared" si="221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9">
        <f t="shared" si="219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t="s">
        <v>8313</v>
      </c>
      <c r="Q3471" t="s">
        <v>8314</v>
      </c>
      <c r="R3471" s="13">
        <f t="shared" si="222"/>
        <v>42458.641724537039</v>
      </c>
      <c r="S3471" s="13">
        <f t="shared" si="220"/>
        <v>42488.641724537039</v>
      </c>
      <c r="T3471">
        <f t="shared" si="221"/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9">
        <f t="shared" si="219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t="s">
        <v>8313</v>
      </c>
      <c r="Q3472" t="s">
        <v>8314</v>
      </c>
      <c r="R3472" s="13">
        <f t="shared" si="222"/>
        <v>42529.022013888884</v>
      </c>
      <c r="S3472" s="13">
        <f t="shared" si="220"/>
        <v>42566.901388888888</v>
      </c>
      <c r="T3472">
        <f t="shared" si="221"/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9">
        <f t="shared" si="219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t="s">
        <v>8313</v>
      </c>
      <c r="Q3473" t="s">
        <v>8314</v>
      </c>
      <c r="R3473" s="13">
        <f t="shared" si="222"/>
        <v>41841.820486111108</v>
      </c>
      <c r="S3473" s="13">
        <f t="shared" si="220"/>
        <v>41882.833333333336</v>
      </c>
      <c r="T3473">
        <f t="shared" si="221"/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9">
        <f t="shared" si="219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t="s">
        <v>8313</v>
      </c>
      <c r="Q3474" t="s">
        <v>8314</v>
      </c>
      <c r="R3474" s="13">
        <f t="shared" si="222"/>
        <v>41928.170497685183</v>
      </c>
      <c r="S3474" s="13">
        <f t="shared" si="220"/>
        <v>41949.249305555553</v>
      </c>
      <c r="T3474">
        <f t="shared" si="221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9">
        <f t="shared" si="219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t="s">
        <v>8313</v>
      </c>
      <c r="Q3475" t="s">
        <v>8314</v>
      </c>
      <c r="R3475" s="13">
        <f t="shared" si="222"/>
        <v>42062.834444444445</v>
      </c>
      <c r="S3475" s="13">
        <f t="shared" si="220"/>
        <v>42083.852083333331</v>
      </c>
      <c r="T3475">
        <f t="shared" si="221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9">
        <f t="shared" si="219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t="s">
        <v>8313</v>
      </c>
      <c r="Q3476" t="s">
        <v>8314</v>
      </c>
      <c r="R3476" s="13">
        <f t="shared" si="222"/>
        <v>42541.501516203702</v>
      </c>
      <c r="S3476" s="13">
        <f t="shared" si="220"/>
        <v>42571.501516203702</v>
      </c>
      <c r="T3476">
        <f t="shared" si="221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9">
        <f t="shared" si="219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t="s">
        <v>8313</v>
      </c>
      <c r="Q3477" t="s">
        <v>8314</v>
      </c>
      <c r="R3477" s="13">
        <f t="shared" si="222"/>
        <v>41918.880833333329</v>
      </c>
      <c r="S3477" s="13">
        <f t="shared" si="220"/>
        <v>41946</v>
      </c>
      <c r="T3477">
        <f t="shared" si="221"/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9">
        <f t="shared" si="219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t="s">
        <v>8313</v>
      </c>
      <c r="Q3478" t="s">
        <v>8314</v>
      </c>
      <c r="R3478" s="13">
        <f t="shared" si="222"/>
        <v>41921.279976851853</v>
      </c>
      <c r="S3478" s="13">
        <f t="shared" si="220"/>
        <v>41939.125</v>
      </c>
      <c r="T3478">
        <f t="shared" si="221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9">
        <f t="shared" si="219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t="s">
        <v>8313</v>
      </c>
      <c r="Q3479" t="s">
        <v>8314</v>
      </c>
      <c r="R3479" s="13">
        <f t="shared" si="222"/>
        <v>42128.736608796295</v>
      </c>
      <c r="S3479" s="13">
        <f t="shared" si="220"/>
        <v>42141.125</v>
      </c>
      <c r="T3479">
        <f t="shared" si="221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9">
        <f t="shared" si="219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t="s">
        <v>8313</v>
      </c>
      <c r="Q3480" t="s">
        <v>8314</v>
      </c>
      <c r="R3480" s="13">
        <f t="shared" si="222"/>
        <v>42053.916921296302</v>
      </c>
      <c r="S3480" s="13">
        <f t="shared" si="220"/>
        <v>42079.875</v>
      </c>
      <c r="T3480">
        <f t="shared" si="221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9">
        <f t="shared" si="219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t="s">
        <v>8313</v>
      </c>
      <c r="Q3481" t="s">
        <v>8314</v>
      </c>
      <c r="R3481" s="13">
        <f t="shared" si="222"/>
        <v>41781.855092592588</v>
      </c>
      <c r="S3481" s="13">
        <f t="shared" si="220"/>
        <v>41811.855092592588</v>
      </c>
      <c r="T3481">
        <f t="shared" si="221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9">
        <f t="shared" si="219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t="s">
        <v>8313</v>
      </c>
      <c r="Q3482" t="s">
        <v>8314</v>
      </c>
      <c r="R3482" s="13">
        <f t="shared" si="222"/>
        <v>42171.317442129628</v>
      </c>
      <c r="S3482" s="13">
        <f t="shared" si="220"/>
        <v>42195.875</v>
      </c>
      <c r="T3482">
        <f t="shared" si="221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9">
        <f t="shared" si="219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t="s">
        <v>8313</v>
      </c>
      <c r="Q3483" t="s">
        <v>8314</v>
      </c>
      <c r="R3483" s="13">
        <f t="shared" si="222"/>
        <v>41989.24754629629</v>
      </c>
      <c r="S3483" s="13">
        <f t="shared" si="220"/>
        <v>42006.24754629629</v>
      </c>
      <c r="T3483">
        <f t="shared" si="221"/>
        <v>2014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9">
        <f t="shared" si="219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t="s">
        <v>8313</v>
      </c>
      <c r="Q3484" t="s">
        <v>8314</v>
      </c>
      <c r="R3484" s="13">
        <f t="shared" si="222"/>
        <v>41796.771597222221</v>
      </c>
      <c r="S3484" s="13">
        <f t="shared" si="220"/>
        <v>41826.771597222221</v>
      </c>
      <c r="T3484">
        <f t="shared" si="221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9">
        <f t="shared" si="219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t="s">
        <v>8313</v>
      </c>
      <c r="Q3485" t="s">
        <v>8314</v>
      </c>
      <c r="R3485" s="13">
        <f t="shared" si="222"/>
        <v>41793.668761574074</v>
      </c>
      <c r="S3485" s="13">
        <f t="shared" si="220"/>
        <v>41823.668761574074</v>
      </c>
      <c r="T3485">
        <f t="shared" si="221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9">
        <f t="shared" si="219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t="s">
        <v>8313</v>
      </c>
      <c r="Q3486" t="s">
        <v>8314</v>
      </c>
      <c r="R3486" s="13">
        <f t="shared" si="222"/>
        <v>42506.760405092587</v>
      </c>
      <c r="S3486" s="13">
        <f t="shared" si="220"/>
        <v>42536.760405092587</v>
      </c>
      <c r="T3486">
        <f t="shared" si="221"/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9">
        <f t="shared" si="219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t="s">
        <v>8313</v>
      </c>
      <c r="Q3487" t="s">
        <v>8314</v>
      </c>
      <c r="R3487" s="13">
        <f t="shared" si="222"/>
        <v>42372.693055555559</v>
      </c>
      <c r="S3487" s="13">
        <f t="shared" si="220"/>
        <v>42402.693055555559</v>
      </c>
      <c r="T3487">
        <f t="shared" si="221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9">
        <f t="shared" si="219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t="s">
        <v>8313</v>
      </c>
      <c r="Q3488" t="s">
        <v>8314</v>
      </c>
      <c r="R3488" s="13">
        <f t="shared" si="222"/>
        <v>42126.87501157407</v>
      </c>
      <c r="S3488" s="13">
        <f t="shared" si="220"/>
        <v>42158.290972222225</v>
      </c>
      <c r="T3488">
        <f t="shared" si="221"/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9">
        <f t="shared" si="219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t="s">
        <v>8313</v>
      </c>
      <c r="Q3489" t="s">
        <v>8314</v>
      </c>
      <c r="R3489" s="13">
        <f t="shared" si="222"/>
        <v>42149.940416666665</v>
      </c>
      <c r="S3489" s="13">
        <f t="shared" si="220"/>
        <v>42179.940416666665</v>
      </c>
      <c r="T3489">
        <f t="shared" si="221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9">
        <f t="shared" si="219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t="s">
        <v>8313</v>
      </c>
      <c r="Q3490" t="s">
        <v>8314</v>
      </c>
      <c r="R3490" s="13">
        <f t="shared" si="222"/>
        <v>42087.768055555556</v>
      </c>
      <c r="S3490" s="13">
        <f t="shared" si="220"/>
        <v>42111.666666666672</v>
      </c>
      <c r="T3490">
        <f t="shared" si="221"/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9">
        <f t="shared" si="219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t="s">
        <v>8313</v>
      </c>
      <c r="Q3491" t="s">
        <v>8314</v>
      </c>
      <c r="R3491" s="13">
        <f t="shared" si="222"/>
        <v>41753.635775462964</v>
      </c>
      <c r="S3491" s="13">
        <f t="shared" si="220"/>
        <v>41783.875</v>
      </c>
      <c r="T3491">
        <f t="shared" si="221"/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9">
        <f t="shared" si="219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t="s">
        <v>8313</v>
      </c>
      <c r="Q3492" t="s">
        <v>8314</v>
      </c>
      <c r="R3492" s="13">
        <f t="shared" si="222"/>
        <v>42443.802361111113</v>
      </c>
      <c r="S3492" s="13">
        <f t="shared" si="220"/>
        <v>42473.802361111113</v>
      </c>
      <c r="T3492">
        <f t="shared" si="221"/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9">
        <f t="shared" si="219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t="s">
        <v>8313</v>
      </c>
      <c r="Q3493" t="s">
        <v>8314</v>
      </c>
      <c r="R3493" s="13">
        <f t="shared" si="222"/>
        <v>42121.249814814815</v>
      </c>
      <c r="S3493" s="13">
        <f t="shared" si="220"/>
        <v>42142.249814814815</v>
      </c>
      <c r="T3493">
        <f t="shared" si="221"/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9">
        <f t="shared" si="219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t="s">
        <v>8313</v>
      </c>
      <c r="Q3494" t="s">
        <v>8314</v>
      </c>
      <c r="R3494" s="13">
        <f t="shared" si="222"/>
        <v>42268.009224537032</v>
      </c>
      <c r="S3494" s="13">
        <f t="shared" si="220"/>
        <v>42303.009224537032</v>
      </c>
      <c r="T3494">
        <f t="shared" si="221"/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9">
        <f t="shared" si="219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t="s">
        <v>8313</v>
      </c>
      <c r="Q3495" t="s">
        <v>8314</v>
      </c>
      <c r="R3495" s="13">
        <f t="shared" si="222"/>
        <v>41848.866157407407</v>
      </c>
      <c r="S3495" s="13">
        <f t="shared" si="220"/>
        <v>41868.21597222222</v>
      </c>
      <c r="T3495">
        <f t="shared" si="221"/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9">
        <f t="shared" si="219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t="s">
        <v>8313</v>
      </c>
      <c r="Q3496" t="s">
        <v>8314</v>
      </c>
      <c r="R3496" s="13">
        <f t="shared" si="222"/>
        <v>42689.214988425927</v>
      </c>
      <c r="S3496" s="13">
        <f t="shared" si="220"/>
        <v>42700.25</v>
      </c>
      <c r="T3496">
        <f t="shared" si="221"/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9">
        <f t="shared" si="219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t="s">
        <v>8313</v>
      </c>
      <c r="Q3497" t="s">
        <v>8314</v>
      </c>
      <c r="R3497" s="13">
        <f t="shared" si="222"/>
        <v>41915.762835648151</v>
      </c>
      <c r="S3497" s="13">
        <f t="shared" si="220"/>
        <v>41944.720833333333</v>
      </c>
      <c r="T3497">
        <f t="shared" si="221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9">
        <f t="shared" si="219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t="s">
        <v>8313</v>
      </c>
      <c r="Q3498" t="s">
        <v>8314</v>
      </c>
      <c r="R3498" s="13">
        <f t="shared" si="222"/>
        <v>42584.846828703703</v>
      </c>
      <c r="S3498" s="13">
        <f t="shared" si="220"/>
        <v>42624.846828703703</v>
      </c>
      <c r="T3498">
        <f t="shared" si="221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9">
        <f t="shared" si="219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t="s">
        <v>8313</v>
      </c>
      <c r="Q3499" t="s">
        <v>8314</v>
      </c>
      <c r="R3499" s="13">
        <f t="shared" si="222"/>
        <v>42511.741944444439</v>
      </c>
      <c r="S3499" s="13">
        <f t="shared" si="220"/>
        <v>42523.916666666672</v>
      </c>
      <c r="T3499">
        <f t="shared" si="221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9">
        <f t="shared" si="219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t="s">
        <v>8313</v>
      </c>
      <c r="Q3500" t="s">
        <v>8314</v>
      </c>
      <c r="R3500" s="13">
        <f t="shared" si="222"/>
        <v>42459.15861111111</v>
      </c>
      <c r="S3500" s="13">
        <f t="shared" si="220"/>
        <v>42518.905555555553</v>
      </c>
      <c r="T3500">
        <f t="shared" si="221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9">
        <f t="shared" si="219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t="s">
        <v>8313</v>
      </c>
      <c r="Q3501" t="s">
        <v>8314</v>
      </c>
      <c r="R3501" s="13">
        <f t="shared" si="222"/>
        <v>42132.036168981482</v>
      </c>
      <c r="S3501" s="13">
        <f t="shared" si="220"/>
        <v>42186.290972222225</v>
      </c>
      <c r="T3501">
        <f t="shared" si="221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9">
        <f t="shared" si="219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t="s">
        <v>8313</v>
      </c>
      <c r="Q3502" t="s">
        <v>8314</v>
      </c>
      <c r="R3502" s="13">
        <f t="shared" si="222"/>
        <v>42419.91942129629</v>
      </c>
      <c r="S3502" s="13">
        <f t="shared" si="220"/>
        <v>42436.207638888889</v>
      </c>
      <c r="T3502">
        <f t="shared" si="221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9">
        <f t="shared" si="219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t="s">
        <v>8313</v>
      </c>
      <c r="Q3503" t="s">
        <v>8314</v>
      </c>
      <c r="R3503" s="13">
        <f t="shared" si="222"/>
        <v>42233.763831018514</v>
      </c>
      <c r="S3503" s="13">
        <f t="shared" si="220"/>
        <v>42258.763831018514</v>
      </c>
      <c r="T3503">
        <f t="shared" si="221"/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9">
        <f t="shared" si="219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t="s">
        <v>8313</v>
      </c>
      <c r="Q3504" t="s">
        <v>8314</v>
      </c>
      <c r="R3504" s="13">
        <f t="shared" si="222"/>
        <v>42430.839398148149</v>
      </c>
      <c r="S3504" s="13">
        <f t="shared" si="220"/>
        <v>42445.165972222225</v>
      </c>
      <c r="T3504">
        <f t="shared" si="221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9">
        <f t="shared" si="219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t="s">
        <v>8313</v>
      </c>
      <c r="Q3505" t="s">
        <v>8314</v>
      </c>
      <c r="R3505" s="13">
        <f t="shared" si="222"/>
        <v>42545.478333333333</v>
      </c>
      <c r="S3505" s="13">
        <f t="shared" si="220"/>
        <v>42575.478333333333</v>
      </c>
      <c r="T3505">
        <f t="shared" si="221"/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9">
        <f t="shared" si="219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t="s">
        <v>8313</v>
      </c>
      <c r="Q3506" t="s">
        <v>8314</v>
      </c>
      <c r="R3506" s="13">
        <f t="shared" si="222"/>
        <v>42297.748738425929</v>
      </c>
      <c r="S3506" s="13">
        <f t="shared" si="220"/>
        <v>42327.790405092594</v>
      </c>
      <c r="T3506">
        <f t="shared" si="221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9">
        <f t="shared" si="219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t="s">
        <v>8313</v>
      </c>
      <c r="Q3507" t="s">
        <v>8314</v>
      </c>
      <c r="R3507" s="13">
        <f t="shared" si="222"/>
        <v>41760.935706018521</v>
      </c>
      <c r="S3507" s="13">
        <f t="shared" si="220"/>
        <v>41772.166666666664</v>
      </c>
      <c r="T3507">
        <f t="shared" si="221"/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9">
        <f t="shared" si="219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t="s">
        <v>8313</v>
      </c>
      <c r="Q3508" t="s">
        <v>8314</v>
      </c>
      <c r="R3508" s="13">
        <f t="shared" si="222"/>
        <v>41829.734259259261</v>
      </c>
      <c r="S3508" s="13">
        <f t="shared" si="220"/>
        <v>41874.734259259261</v>
      </c>
      <c r="T3508">
        <f t="shared" si="221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9">
        <f t="shared" si="219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t="s">
        <v>8313</v>
      </c>
      <c r="Q3509" t="s">
        <v>8314</v>
      </c>
      <c r="R3509" s="13">
        <f t="shared" si="222"/>
        <v>42491.92288194444</v>
      </c>
      <c r="S3509" s="13">
        <f t="shared" si="220"/>
        <v>42521.92288194444</v>
      </c>
      <c r="T3509">
        <f t="shared" si="221"/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9">
        <f t="shared" si="219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t="s">
        <v>8313</v>
      </c>
      <c r="Q3510" t="s">
        <v>8314</v>
      </c>
      <c r="R3510" s="13">
        <f t="shared" si="222"/>
        <v>42477.729780092588</v>
      </c>
      <c r="S3510" s="13">
        <f t="shared" si="220"/>
        <v>42500.875</v>
      </c>
      <c r="T3510">
        <f t="shared" si="221"/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9">
        <f t="shared" si="219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t="s">
        <v>8313</v>
      </c>
      <c r="Q3511" t="s">
        <v>8314</v>
      </c>
      <c r="R3511" s="13">
        <f t="shared" si="222"/>
        <v>41950.859560185185</v>
      </c>
      <c r="S3511" s="13">
        <f t="shared" si="220"/>
        <v>41964.204861111109</v>
      </c>
      <c r="T3511">
        <f t="shared" si="221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9">
        <f t="shared" si="219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t="s">
        <v>8313</v>
      </c>
      <c r="Q3512" t="s">
        <v>8314</v>
      </c>
      <c r="R3512" s="13">
        <f t="shared" si="222"/>
        <v>41802.62090277778</v>
      </c>
      <c r="S3512" s="13">
        <f t="shared" si="220"/>
        <v>41822.62090277778</v>
      </c>
      <c r="T3512">
        <f t="shared" si="221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9">
        <f t="shared" si="219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t="s">
        <v>8313</v>
      </c>
      <c r="Q3513" t="s">
        <v>8314</v>
      </c>
      <c r="R3513" s="13">
        <f t="shared" si="222"/>
        <v>41927.873784722222</v>
      </c>
      <c r="S3513" s="13">
        <f t="shared" si="220"/>
        <v>41950.770833333336</v>
      </c>
      <c r="T3513">
        <f t="shared" si="221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9">
        <f t="shared" si="219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t="s">
        <v>8313</v>
      </c>
      <c r="Q3514" t="s">
        <v>8314</v>
      </c>
      <c r="R3514" s="13">
        <f t="shared" si="222"/>
        <v>42057.536944444444</v>
      </c>
      <c r="S3514" s="13">
        <f t="shared" si="220"/>
        <v>42117.49527777778</v>
      </c>
      <c r="T3514">
        <f t="shared" si="221"/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9">
        <f t="shared" si="219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t="s">
        <v>8313</v>
      </c>
      <c r="Q3515" t="s">
        <v>8314</v>
      </c>
      <c r="R3515" s="13">
        <f t="shared" si="222"/>
        <v>41781.096203703702</v>
      </c>
      <c r="S3515" s="13">
        <f t="shared" si="220"/>
        <v>41794.207638888889</v>
      </c>
      <c r="T3515">
        <f t="shared" si="221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9">
        <f t="shared" si="219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t="s">
        <v>8313</v>
      </c>
      <c r="Q3516" t="s">
        <v>8314</v>
      </c>
      <c r="R3516" s="13">
        <f t="shared" si="222"/>
        <v>42020.846666666665</v>
      </c>
      <c r="S3516" s="13">
        <f t="shared" si="220"/>
        <v>42037.207638888889</v>
      </c>
      <c r="T3516">
        <f t="shared" si="221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9">
        <f t="shared" si="219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t="s">
        <v>8313</v>
      </c>
      <c r="Q3517" t="s">
        <v>8314</v>
      </c>
      <c r="R3517" s="13">
        <f t="shared" si="222"/>
        <v>42125.772812499999</v>
      </c>
      <c r="S3517" s="13">
        <f t="shared" si="220"/>
        <v>42155.772812499999</v>
      </c>
      <c r="T3517">
        <f t="shared" si="221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9">
        <f t="shared" si="219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t="s">
        <v>8313</v>
      </c>
      <c r="Q3518" t="s">
        <v>8314</v>
      </c>
      <c r="R3518" s="13">
        <f t="shared" si="222"/>
        <v>41856.010069444441</v>
      </c>
      <c r="S3518" s="13">
        <f t="shared" si="220"/>
        <v>41890.125</v>
      </c>
      <c r="T3518">
        <f t="shared" si="221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9">
        <f t="shared" si="219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t="s">
        <v>8313</v>
      </c>
      <c r="Q3519" t="s">
        <v>8314</v>
      </c>
      <c r="R3519" s="13">
        <f t="shared" si="222"/>
        <v>41794.817523148151</v>
      </c>
      <c r="S3519" s="13">
        <f t="shared" si="220"/>
        <v>41824.458333333336</v>
      </c>
      <c r="T3519">
        <f t="shared" si="221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9">
        <f t="shared" si="219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t="s">
        <v>8313</v>
      </c>
      <c r="Q3520" t="s">
        <v>8314</v>
      </c>
      <c r="R3520" s="13">
        <f t="shared" si="222"/>
        <v>41893.783553240741</v>
      </c>
      <c r="S3520" s="13">
        <f t="shared" si="220"/>
        <v>41914.597916666666</v>
      </c>
      <c r="T3520">
        <f t="shared" si="221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9">
        <f t="shared" si="219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t="s">
        <v>8313</v>
      </c>
      <c r="Q3521" t="s">
        <v>8314</v>
      </c>
      <c r="R3521" s="13">
        <f t="shared" si="222"/>
        <v>42037.598958333328</v>
      </c>
      <c r="S3521" s="13">
        <f t="shared" si="220"/>
        <v>42067.598958333328</v>
      </c>
      <c r="T3521">
        <f t="shared" si="221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9">
        <f t="shared" ref="F3522:F3585" si="223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t="s">
        <v>8313</v>
      </c>
      <c r="Q3522" t="s">
        <v>8314</v>
      </c>
      <c r="R3522" s="13">
        <f t="shared" si="222"/>
        <v>42227.824212962965</v>
      </c>
      <c r="S3522" s="13">
        <f t="shared" si="220"/>
        <v>42253.57430555555</v>
      </c>
      <c r="T3522">
        <f t="shared" si="221"/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9">
        <f t="shared" si="223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t="s">
        <v>8313</v>
      </c>
      <c r="Q3523" t="s">
        <v>8314</v>
      </c>
      <c r="R3523" s="13">
        <f t="shared" si="222"/>
        <v>41881.361342592594</v>
      </c>
      <c r="S3523" s="13">
        <f t="shared" ref="S3523:S3586" si="224">(((J3523/60)/60)/24)+DATE(1970, 1, 1)</f>
        <v>41911.361342592594</v>
      </c>
      <c r="T3523">
        <f t="shared" ref="T3523:T3586" si="225">YEAR(R3523)</f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9">
        <f t="shared" si="223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t="s">
        <v>8313</v>
      </c>
      <c r="Q3524" t="s">
        <v>8314</v>
      </c>
      <c r="R3524" s="13">
        <f t="shared" ref="R3524:R3587" si="226">(((K3524/60)/60)/24)+DATE(1970, 1, 1)</f>
        <v>42234.789884259255</v>
      </c>
      <c r="S3524" s="13">
        <f t="shared" si="224"/>
        <v>42262.420833333337</v>
      </c>
      <c r="T3524">
        <f t="shared" si="225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9">
        <f t="shared" si="223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t="s">
        <v>8313</v>
      </c>
      <c r="Q3525" t="s">
        <v>8314</v>
      </c>
      <c r="R3525" s="13">
        <f t="shared" si="226"/>
        <v>42581.397546296299</v>
      </c>
      <c r="S3525" s="13">
        <f t="shared" si="224"/>
        <v>42638.958333333328</v>
      </c>
      <c r="T3525">
        <f t="shared" si="225"/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9">
        <f t="shared" si="223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t="s">
        <v>8313</v>
      </c>
      <c r="Q3526" t="s">
        <v>8314</v>
      </c>
      <c r="R3526" s="13">
        <f t="shared" si="226"/>
        <v>41880.76357638889</v>
      </c>
      <c r="S3526" s="13">
        <f t="shared" si="224"/>
        <v>41895.166666666664</v>
      </c>
      <c r="T3526">
        <f t="shared" si="225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9">
        <f t="shared" si="223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t="s">
        <v>8313</v>
      </c>
      <c r="Q3527" t="s">
        <v>8314</v>
      </c>
      <c r="R3527" s="13">
        <f t="shared" si="226"/>
        <v>42214.6956712963</v>
      </c>
      <c r="S3527" s="13">
        <f t="shared" si="224"/>
        <v>42225.666666666672</v>
      </c>
      <c r="T3527">
        <f t="shared" si="225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9">
        <f t="shared" si="223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t="s">
        <v>8313</v>
      </c>
      <c r="Q3528" t="s">
        <v>8314</v>
      </c>
      <c r="R3528" s="13">
        <f t="shared" si="226"/>
        <v>42460.335312499999</v>
      </c>
      <c r="S3528" s="13">
        <f t="shared" si="224"/>
        <v>42488.249305555553</v>
      </c>
      <c r="T3528">
        <f t="shared" si="225"/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9">
        <f t="shared" si="223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t="s">
        <v>8313</v>
      </c>
      <c r="Q3529" t="s">
        <v>8314</v>
      </c>
      <c r="R3529" s="13">
        <f t="shared" si="226"/>
        <v>42167.023206018523</v>
      </c>
      <c r="S3529" s="13">
        <f t="shared" si="224"/>
        <v>42196.165972222225</v>
      </c>
      <c r="T3529">
        <f t="shared" si="225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9">
        <f t="shared" si="223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t="s">
        <v>8313</v>
      </c>
      <c r="Q3530" t="s">
        <v>8314</v>
      </c>
      <c r="R3530" s="13">
        <f t="shared" si="226"/>
        <v>42733.50136574074</v>
      </c>
      <c r="S3530" s="13">
        <f t="shared" si="224"/>
        <v>42753.50136574074</v>
      </c>
      <c r="T3530">
        <f t="shared" si="225"/>
        <v>2016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9">
        <f t="shared" si="223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t="s">
        <v>8313</v>
      </c>
      <c r="Q3531" t="s">
        <v>8314</v>
      </c>
      <c r="R3531" s="13">
        <f t="shared" si="226"/>
        <v>42177.761782407411</v>
      </c>
      <c r="S3531" s="13">
        <f t="shared" si="224"/>
        <v>42198.041666666672</v>
      </c>
      <c r="T3531">
        <f t="shared" si="225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9">
        <f t="shared" si="223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t="s">
        <v>8313</v>
      </c>
      <c r="Q3532" t="s">
        <v>8314</v>
      </c>
      <c r="R3532" s="13">
        <f t="shared" si="226"/>
        <v>42442.623344907406</v>
      </c>
      <c r="S3532" s="13">
        <f t="shared" si="224"/>
        <v>42470.833333333328</v>
      </c>
      <c r="T3532">
        <f t="shared" si="225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9">
        <f t="shared" si="223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t="s">
        <v>8313</v>
      </c>
      <c r="Q3533" t="s">
        <v>8314</v>
      </c>
      <c r="R3533" s="13">
        <f t="shared" si="226"/>
        <v>42521.654328703706</v>
      </c>
      <c r="S3533" s="13">
        <f t="shared" si="224"/>
        <v>42551.654328703706</v>
      </c>
      <c r="T3533">
        <f t="shared" si="225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9">
        <f t="shared" si="223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t="s">
        <v>8313</v>
      </c>
      <c r="Q3534" t="s">
        <v>8314</v>
      </c>
      <c r="R3534" s="13">
        <f t="shared" si="226"/>
        <v>41884.599849537037</v>
      </c>
      <c r="S3534" s="13">
        <f t="shared" si="224"/>
        <v>41900.165972222225</v>
      </c>
      <c r="T3534">
        <f t="shared" si="225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9">
        <f t="shared" si="223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t="s">
        <v>8313</v>
      </c>
      <c r="Q3535" t="s">
        <v>8314</v>
      </c>
      <c r="R3535" s="13">
        <f t="shared" si="226"/>
        <v>42289.761192129634</v>
      </c>
      <c r="S3535" s="13">
        <f t="shared" si="224"/>
        <v>42319.802858796291</v>
      </c>
      <c r="T3535">
        <f t="shared" si="225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9">
        <f t="shared" si="223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t="s">
        <v>8313</v>
      </c>
      <c r="Q3536" t="s">
        <v>8314</v>
      </c>
      <c r="R3536" s="13">
        <f t="shared" si="226"/>
        <v>42243.6252662037</v>
      </c>
      <c r="S3536" s="13">
        <f t="shared" si="224"/>
        <v>42278.6252662037</v>
      </c>
      <c r="T3536">
        <f t="shared" si="225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9">
        <f t="shared" si="223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t="s">
        <v>8313</v>
      </c>
      <c r="Q3537" t="s">
        <v>8314</v>
      </c>
      <c r="R3537" s="13">
        <f t="shared" si="226"/>
        <v>42248.640162037031</v>
      </c>
      <c r="S3537" s="13">
        <f t="shared" si="224"/>
        <v>42279.75</v>
      </c>
      <c r="T3537">
        <f t="shared" si="225"/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9">
        <f t="shared" si="223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t="s">
        <v>8313</v>
      </c>
      <c r="Q3538" t="s">
        <v>8314</v>
      </c>
      <c r="R3538" s="13">
        <f t="shared" si="226"/>
        <v>42328.727141203708</v>
      </c>
      <c r="S3538" s="13">
        <f t="shared" si="224"/>
        <v>42358.499305555553</v>
      </c>
      <c r="T3538">
        <f t="shared" si="225"/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9">
        <f t="shared" si="223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t="s">
        <v>8313</v>
      </c>
      <c r="Q3539" t="s">
        <v>8314</v>
      </c>
      <c r="R3539" s="13">
        <f t="shared" si="226"/>
        <v>41923.354351851849</v>
      </c>
      <c r="S3539" s="13">
        <f t="shared" si="224"/>
        <v>41960.332638888889</v>
      </c>
      <c r="T3539">
        <f t="shared" si="225"/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9">
        <f t="shared" si="223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t="s">
        <v>8313</v>
      </c>
      <c r="Q3540" t="s">
        <v>8314</v>
      </c>
      <c r="R3540" s="13">
        <f t="shared" si="226"/>
        <v>42571.420601851853</v>
      </c>
      <c r="S3540" s="13">
        <f t="shared" si="224"/>
        <v>42599.420601851853</v>
      </c>
      <c r="T3540">
        <f t="shared" si="225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9">
        <f t="shared" si="223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t="s">
        <v>8313</v>
      </c>
      <c r="Q3541" t="s">
        <v>8314</v>
      </c>
      <c r="R3541" s="13">
        <f t="shared" si="226"/>
        <v>42600.756041666667</v>
      </c>
      <c r="S3541" s="13">
        <f t="shared" si="224"/>
        <v>42621.756041666667</v>
      </c>
      <c r="T3541">
        <f t="shared" si="225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9">
        <f t="shared" si="223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t="s">
        <v>8313</v>
      </c>
      <c r="Q3542" t="s">
        <v>8314</v>
      </c>
      <c r="R3542" s="13">
        <f t="shared" si="226"/>
        <v>42517.003368055557</v>
      </c>
      <c r="S3542" s="13">
        <f t="shared" si="224"/>
        <v>42547.003368055557</v>
      </c>
      <c r="T3542">
        <f t="shared" si="225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9">
        <f t="shared" si="223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t="s">
        <v>8313</v>
      </c>
      <c r="Q3543" t="s">
        <v>8314</v>
      </c>
      <c r="R3543" s="13">
        <f t="shared" si="226"/>
        <v>42222.730034722219</v>
      </c>
      <c r="S3543" s="13">
        <f t="shared" si="224"/>
        <v>42247.730034722219</v>
      </c>
      <c r="T3543">
        <f t="shared" si="225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9">
        <f t="shared" si="223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t="s">
        <v>8313</v>
      </c>
      <c r="Q3544" t="s">
        <v>8314</v>
      </c>
      <c r="R3544" s="13">
        <f t="shared" si="226"/>
        <v>41829.599791666667</v>
      </c>
      <c r="S3544" s="13">
        <f t="shared" si="224"/>
        <v>41889.599791666667</v>
      </c>
      <c r="T3544">
        <f t="shared" si="225"/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9">
        <f t="shared" si="223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t="s">
        <v>8313</v>
      </c>
      <c r="Q3545" t="s">
        <v>8314</v>
      </c>
      <c r="R3545" s="13">
        <f t="shared" si="226"/>
        <v>42150.755312499998</v>
      </c>
      <c r="S3545" s="13">
        <f t="shared" si="224"/>
        <v>42180.755312499998</v>
      </c>
      <c r="T3545">
        <f t="shared" si="225"/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9">
        <f t="shared" si="223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t="s">
        <v>8313</v>
      </c>
      <c r="Q3546" t="s">
        <v>8314</v>
      </c>
      <c r="R3546" s="13">
        <f t="shared" si="226"/>
        <v>42040.831678240742</v>
      </c>
      <c r="S3546" s="13">
        <f t="shared" si="224"/>
        <v>42070.831678240742</v>
      </c>
      <c r="T3546">
        <f t="shared" si="225"/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9">
        <f t="shared" si="223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t="s">
        <v>8313</v>
      </c>
      <c r="Q3547" t="s">
        <v>8314</v>
      </c>
      <c r="R3547" s="13">
        <f t="shared" si="226"/>
        <v>42075.807395833333</v>
      </c>
      <c r="S3547" s="13">
        <f t="shared" si="224"/>
        <v>42105.807395833333</v>
      </c>
      <c r="T3547">
        <f t="shared" si="225"/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9">
        <f t="shared" si="223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t="s">
        <v>8313</v>
      </c>
      <c r="Q3548" t="s">
        <v>8314</v>
      </c>
      <c r="R3548" s="13">
        <f t="shared" si="226"/>
        <v>42073.660694444443</v>
      </c>
      <c r="S3548" s="13">
        <f t="shared" si="224"/>
        <v>42095.165972222225</v>
      </c>
      <c r="T3548">
        <f t="shared" si="225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9">
        <f t="shared" si="223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t="s">
        <v>8313</v>
      </c>
      <c r="Q3549" t="s">
        <v>8314</v>
      </c>
      <c r="R3549" s="13">
        <f t="shared" si="226"/>
        <v>42480.078715277778</v>
      </c>
      <c r="S3549" s="13">
        <f t="shared" si="224"/>
        <v>42504.165972222225</v>
      </c>
      <c r="T3549">
        <f t="shared" si="225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9">
        <f t="shared" si="223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t="s">
        <v>8313</v>
      </c>
      <c r="Q3550" t="s">
        <v>8314</v>
      </c>
      <c r="R3550" s="13">
        <f t="shared" si="226"/>
        <v>42411.942291666666</v>
      </c>
      <c r="S3550" s="13">
        <f t="shared" si="224"/>
        <v>42434.041666666672</v>
      </c>
      <c r="T3550">
        <f t="shared" si="225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9">
        <f t="shared" si="223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t="s">
        <v>8313</v>
      </c>
      <c r="Q3551" t="s">
        <v>8314</v>
      </c>
      <c r="R3551" s="13">
        <f t="shared" si="226"/>
        <v>42223.394363425927</v>
      </c>
      <c r="S3551" s="13">
        <f t="shared" si="224"/>
        <v>42251.394363425927</v>
      </c>
      <c r="T3551">
        <f t="shared" si="225"/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9">
        <f t="shared" si="223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t="s">
        <v>8313</v>
      </c>
      <c r="Q3552" t="s">
        <v>8314</v>
      </c>
      <c r="R3552" s="13">
        <f t="shared" si="226"/>
        <v>42462.893495370372</v>
      </c>
      <c r="S3552" s="13">
        <f t="shared" si="224"/>
        <v>42492.893495370372</v>
      </c>
      <c r="T3552">
        <f t="shared" si="225"/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9">
        <f t="shared" si="223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t="s">
        <v>8313</v>
      </c>
      <c r="Q3553" t="s">
        <v>8314</v>
      </c>
      <c r="R3553" s="13">
        <f t="shared" si="226"/>
        <v>41753.515856481477</v>
      </c>
      <c r="S3553" s="13">
        <f t="shared" si="224"/>
        <v>41781.921527777777</v>
      </c>
      <c r="T3553">
        <f t="shared" si="225"/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9">
        <f t="shared" si="223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t="s">
        <v>8313</v>
      </c>
      <c r="Q3554" t="s">
        <v>8314</v>
      </c>
      <c r="R3554" s="13">
        <f t="shared" si="226"/>
        <v>41788.587083333332</v>
      </c>
      <c r="S3554" s="13">
        <f t="shared" si="224"/>
        <v>41818.587083333332</v>
      </c>
      <c r="T3554">
        <f t="shared" si="225"/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9">
        <f t="shared" si="223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t="s">
        <v>8313</v>
      </c>
      <c r="Q3555" t="s">
        <v>8314</v>
      </c>
      <c r="R3555" s="13">
        <f t="shared" si="226"/>
        <v>42196.028703703705</v>
      </c>
      <c r="S3555" s="13">
        <f t="shared" si="224"/>
        <v>42228</v>
      </c>
      <c r="T3555">
        <f t="shared" si="225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9">
        <f t="shared" si="223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t="s">
        <v>8313</v>
      </c>
      <c r="Q3556" t="s">
        <v>8314</v>
      </c>
      <c r="R3556" s="13">
        <f t="shared" si="226"/>
        <v>42016.050451388888</v>
      </c>
      <c r="S3556" s="13">
        <f t="shared" si="224"/>
        <v>42046.708333333328</v>
      </c>
      <c r="T3556">
        <f t="shared" si="225"/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9">
        <f t="shared" si="223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t="s">
        <v>8313</v>
      </c>
      <c r="Q3557" t="s">
        <v>8314</v>
      </c>
      <c r="R3557" s="13">
        <f t="shared" si="226"/>
        <v>42661.442060185189</v>
      </c>
      <c r="S3557" s="13">
        <f t="shared" si="224"/>
        <v>42691.483726851846</v>
      </c>
      <c r="T3557">
        <f t="shared" si="225"/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9">
        <f t="shared" si="223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t="s">
        <v>8313</v>
      </c>
      <c r="Q3558" t="s">
        <v>8314</v>
      </c>
      <c r="R3558" s="13">
        <f t="shared" si="226"/>
        <v>41808.649583333332</v>
      </c>
      <c r="S3558" s="13">
        <f t="shared" si="224"/>
        <v>41868.649583333332</v>
      </c>
      <c r="T3558">
        <f t="shared" si="225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9">
        <f t="shared" si="223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t="s">
        <v>8313</v>
      </c>
      <c r="Q3559" t="s">
        <v>8314</v>
      </c>
      <c r="R3559" s="13">
        <f t="shared" si="226"/>
        <v>41730.276747685188</v>
      </c>
      <c r="S3559" s="13">
        <f t="shared" si="224"/>
        <v>41764.276747685188</v>
      </c>
      <c r="T3559">
        <f t="shared" si="225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9">
        <f t="shared" si="223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t="s">
        <v>8313</v>
      </c>
      <c r="Q3560" t="s">
        <v>8314</v>
      </c>
      <c r="R3560" s="13">
        <f t="shared" si="226"/>
        <v>42139.816840277781</v>
      </c>
      <c r="S3560" s="13">
        <f t="shared" si="224"/>
        <v>42181.875</v>
      </c>
      <c r="T3560">
        <f t="shared" si="225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9">
        <f t="shared" si="223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t="s">
        <v>8313</v>
      </c>
      <c r="Q3561" t="s">
        <v>8314</v>
      </c>
      <c r="R3561" s="13">
        <f t="shared" si="226"/>
        <v>42194.096157407403</v>
      </c>
      <c r="S3561" s="13">
        <f t="shared" si="224"/>
        <v>42216.373611111107</v>
      </c>
      <c r="T3561">
        <f t="shared" si="225"/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9">
        <f t="shared" si="223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t="s">
        <v>8313</v>
      </c>
      <c r="Q3562" t="s">
        <v>8314</v>
      </c>
      <c r="R3562" s="13">
        <f t="shared" si="226"/>
        <v>42115.889652777783</v>
      </c>
      <c r="S3562" s="13">
        <f t="shared" si="224"/>
        <v>42151.114583333328</v>
      </c>
      <c r="T3562">
        <f t="shared" si="225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9">
        <f t="shared" si="223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t="s">
        <v>8313</v>
      </c>
      <c r="Q3563" t="s">
        <v>8314</v>
      </c>
      <c r="R3563" s="13">
        <f t="shared" si="226"/>
        <v>42203.680300925931</v>
      </c>
      <c r="S3563" s="13">
        <f t="shared" si="224"/>
        <v>42221.774999999994</v>
      </c>
      <c r="T3563">
        <f t="shared" si="225"/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9">
        <f t="shared" si="223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t="s">
        <v>8313</v>
      </c>
      <c r="Q3564" t="s">
        <v>8314</v>
      </c>
      <c r="R3564" s="13">
        <f t="shared" si="226"/>
        <v>42433.761886574073</v>
      </c>
      <c r="S3564" s="13">
        <f t="shared" si="224"/>
        <v>42442.916666666672</v>
      </c>
      <c r="T3564">
        <f t="shared" si="225"/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9">
        <f t="shared" si="223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t="s">
        <v>8313</v>
      </c>
      <c r="Q3565" t="s">
        <v>8314</v>
      </c>
      <c r="R3565" s="13">
        <f t="shared" si="226"/>
        <v>42555.671944444446</v>
      </c>
      <c r="S3565" s="13">
        <f t="shared" si="224"/>
        <v>42583.791666666672</v>
      </c>
      <c r="T3565">
        <f t="shared" si="225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9">
        <f t="shared" si="223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t="s">
        <v>8313</v>
      </c>
      <c r="Q3566" t="s">
        <v>8314</v>
      </c>
      <c r="R3566" s="13">
        <f t="shared" si="226"/>
        <v>42236.623252314821</v>
      </c>
      <c r="S3566" s="13">
        <f t="shared" si="224"/>
        <v>42282.666666666672</v>
      </c>
      <c r="T3566">
        <f t="shared" si="225"/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9">
        <f t="shared" si="223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t="s">
        <v>8313</v>
      </c>
      <c r="Q3567" t="s">
        <v>8314</v>
      </c>
      <c r="R3567" s="13">
        <f t="shared" si="226"/>
        <v>41974.743148148147</v>
      </c>
      <c r="S3567" s="13">
        <f t="shared" si="224"/>
        <v>42004.743148148147</v>
      </c>
      <c r="T3567">
        <f t="shared" si="225"/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9">
        <f t="shared" si="223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t="s">
        <v>8313</v>
      </c>
      <c r="Q3568" t="s">
        <v>8314</v>
      </c>
      <c r="R3568" s="13">
        <f t="shared" si="226"/>
        <v>41997.507905092592</v>
      </c>
      <c r="S3568" s="13">
        <f t="shared" si="224"/>
        <v>42027.507905092592</v>
      </c>
      <c r="T3568">
        <f t="shared" si="225"/>
        <v>2014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9">
        <f t="shared" si="223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t="s">
        <v>8313</v>
      </c>
      <c r="Q3569" t="s">
        <v>8314</v>
      </c>
      <c r="R3569" s="13">
        <f t="shared" si="226"/>
        <v>42135.810694444444</v>
      </c>
      <c r="S3569" s="13">
        <f t="shared" si="224"/>
        <v>42165.810694444444</v>
      </c>
      <c r="T3569">
        <f t="shared" si="225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9">
        <f t="shared" si="223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t="s">
        <v>8313</v>
      </c>
      <c r="Q3570" t="s">
        <v>8314</v>
      </c>
      <c r="R3570" s="13">
        <f t="shared" si="226"/>
        <v>41869.740671296298</v>
      </c>
      <c r="S3570" s="13">
        <f t="shared" si="224"/>
        <v>41899.740671296298</v>
      </c>
      <c r="T3570">
        <f t="shared" si="225"/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9">
        <f t="shared" si="223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t="s">
        <v>8313</v>
      </c>
      <c r="Q3571" t="s">
        <v>8314</v>
      </c>
      <c r="R3571" s="13">
        <f t="shared" si="226"/>
        <v>41982.688611111109</v>
      </c>
      <c r="S3571" s="13">
        <f t="shared" si="224"/>
        <v>42012.688611111109</v>
      </c>
      <c r="T3571">
        <f t="shared" si="225"/>
        <v>2014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9">
        <f t="shared" si="223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t="s">
        <v>8313</v>
      </c>
      <c r="Q3572" t="s">
        <v>8314</v>
      </c>
      <c r="R3572" s="13">
        <f t="shared" si="226"/>
        <v>41976.331979166673</v>
      </c>
      <c r="S3572" s="13">
        <f t="shared" si="224"/>
        <v>42004.291666666672</v>
      </c>
      <c r="T3572">
        <f t="shared" si="225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9">
        <f t="shared" si="223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t="s">
        <v>8313</v>
      </c>
      <c r="Q3573" t="s">
        <v>8314</v>
      </c>
      <c r="R3573" s="13">
        <f t="shared" si="226"/>
        <v>41912.858946759261</v>
      </c>
      <c r="S3573" s="13">
        <f t="shared" si="224"/>
        <v>41942.858946759261</v>
      </c>
      <c r="T3573">
        <f t="shared" si="225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9">
        <f t="shared" si="223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t="s">
        <v>8313</v>
      </c>
      <c r="Q3574" t="s">
        <v>8314</v>
      </c>
      <c r="R3574" s="13">
        <f t="shared" si="226"/>
        <v>42146.570393518516</v>
      </c>
      <c r="S3574" s="13">
        <f t="shared" si="224"/>
        <v>42176.570393518516</v>
      </c>
      <c r="T3574">
        <f t="shared" si="225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9">
        <f t="shared" si="223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t="s">
        <v>8313</v>
      </c>
      <c r="Q3575" t="s">
        <v>8314</v>
      </c>
      <c r="R3575" s="13">
        <f t="shared" si="226"/>
        <v>41921.375532407408</v>
      </c>
      <c r="S3575" s="13">
        <f t="shared" si="224"/>
        <v>41951.417199074072</v>
      </c>
      <c r="T3575">
        <f t="shared" si="225"/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9">
        <f t="shared" si="223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t="s">
        <v>8313</v>
      </c>
      <c r="Q3576" t="s">
        <v>8314</v>
      </c>
      <c r="R3576" s="13">
        <f t="shared" si="226"/>
        <v>41926.942685185182</v>
      </c>
      <c r="S3576" s="13">
        <f t="shared" si="224"/>
        <v>41956.984351851846</v>
      </c>
      <c r="T3576">
        <f t="shared" si="225"/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9">
        <f t="shared" si="223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t="s">
        <v>8313</v>
      </c>
      <c r="Q3577" t="s">
        <v>8314</v>
      </c>
      <c r="R3577" s="13">
        <f t="shared" si="226"/>
        <v>42561.783877314811</v>
      </c>
      <c r="S3577" s="13">
        <f t="shared" si="224"/>
        <v>42593.165972222225</v>
      </c>
      <c r="T3577">
        <f t="shared" si="225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9">
        <f t="shared" si="223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t="s">
        <v>8313</v>
      </c>
      <c r="Q3578" t="s">
        <v>8314</v>
      </c>
      <c r="R3578" s="13">
        <f t="shared" si="226"/>
        <v>42649.54923611111</v>
      </c>
      <c r="S3578" s="13">
        <f t="shared" si="224"/>
        <v>42709.590902777782</v>
      </c>
      <c r="T3578">
        <f t="shared" si="225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9">
        <f t="shared" si="223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t="s">
        <v>8313</v>
      </c>
      <c r="Q3579" t="s">
        <v>8314</v>
      </c>
      <c r="R3579" s="13">
        <f t="shared" si="226"/>
        <v>42093.786840277782</v>
      </c>
      <c r="S3579" s="13">
        <f t="shared" si="224"/>
        <v>42120.26944444445</v>
      </c>
      <c r="T3579">
        <f t="shared" si="225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9">
        <f t="shared" si="223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t="s">
        <v>8313</v>
      </c>
      <c r="Q3580" t="s">
        <v>8314</v>
      </c>
      <c r="R3580" s="13">
        <f t="shared" si="226"/>
        <v>42460.733530092592</v>
      </c>
      <c r="S3580" s="13">
        <f t="shared" si="224"/>
        <v>42490.733530092592</v>
      </c>
      <c r="T3580">
        <f t="shared" si="225"/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9">
        <f t="shared" si="223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t="s">
        <v>8313</v>
      </c>
      <c r="Q3581" t="s">
        <v>8314</v>
      </c>
      <c r="R3581" s="13">
        <f t="shared" si="226"/>
        <v>42430.762222222227</v>
      </c>
      <c r="S3581" s="13">
        <f t="shared" si="224"/>
        <v>42460.720555555556</v>
      </c>
      <c r="T3581">
        <f t="shared" si="225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9">
        <f t="shared" si="223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t="s">
        <v>8313</v>
      </c>
      <c r="Q3582" t="s">
        <v>8314</v>
      </c>
      <c r="R3582" s="13">
        <f t="shared" si="226"/>
        <v>42026.176180555558</v>
      </c>
      <c r="S3582" s="13">
        <f t="shared" si="224"/>
        <v>42064.207638888889</v>
      </c>
      <c r="T3582">
        <f t="shared" si="225"/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9">
        <f t="shared" si="223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t="s">
        <v>8313</v>
      </c>
      <c r="Q3583" t="s">
        <v>8314</v>
      </c>
      <c r="R3583" s="13">
        <f t="shared" si="226"/>
        <v>41836.471180555556</v>
      </c>
      <c r="S3583" s="13">
        <f t="shared" si="224"/>
        <v>41850.471180555556</v>
      </c>
      <c r="T3583">
        <f t="shared" si="225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9">
        <f t="shared" si="223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t="s">
        <v>8313</v>
      </c>
      <c r="Q3584" t="s">
        <v>8314</v>
      </c>
      <c r="R3584" s="13">
        <f t="shared" si="226"/>
        <v>42451.095856481479</v>
      </c>
      <c r="S3584" s="13">
        <f t="shared" si="224"/>
        <v>42465.095856481479</v>
      </c>
      <c r="T3584">
        <f t="shared" si="225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9">
        <f t="shared" si="223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t="s">
        <v>8313</v>
      </c>
      <c r="Q3585" t="s">
        <v>8314</v>
      </c>
      <c r="R3585" s="13">
        <f t="shared" si="226"/>
        <v>42418.425983796296</v>
      </c>
      <c r="S3585" s="13">
        <f t="shared" si="224"/>
        <v>42478.384317129632</v>
      </c>
      <c r="T3585">
        <f t="shared" si="225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9">
        <f t="shared" ref="F3586:F3649" si="227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t="s">
        <v>8313</v>
      </c>
      <c r="Q3586" t="s">
        <v>8314</v>
      </c>
      <c r="R3586" s="13">
        <f t="shared" si="226"/>
        <v>42168.316481481481</v>
      </c>
      <c r="S3586" s="13">
        <f t="shared" si="224"/>
        <v>42198.316481481481</v>
      </c>
      <c r="T3586">
        <f t="shared" si="225"/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9">
        <f t="shared" si="227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t="s">
        <v>8313</v>
      </c>
      <c r="Q3587" t="s">
        <v>8314</v>
      </c>
      <c r="R3587" s="13">
        <f t="shared" si="226"/>
        <v>41964.716319444444</v>
      </c>
      <c r="S3587" s="13">
        <f t="shared" ref="S3587:S3650" si="228">(((J3587/60)/60)/24)+DATE(1970, 1, 1)</f>
        <v>41994.716319444444</v>
      </c>
      <c r="T3587">
        <f t="shared" ref="T3587:T3650" si="229">YEAR(R3587)</f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9">
        <f t="shared" si="227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t="s">
        <v>8313</v>
      </c>
      <c r="Q3588" t="s">
        <v>8314</v>
      </c>
      <c r="R3588" s="13">
        <f t="shared" ref="R3588:R3651" si="230">(((K3588/60)/60)/24)+DATE(1970, 1, 1)</f>
        <v>42576.697569444441</v>
      </c>
      <c r="S3588" s="13">
        <f t="shared" si="228"/>
        <v>42636.697569444441</v>
      </c>
      <c r="T3588">
        <f t="shared" si="229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9">
        <f t="shared" si="227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t="s">
        <v>8313</v>
      </c>
      <c r="Q3589" t="s">
        <v>8314</v>
      </c>
      <c r="R3589" s="13">
        <f t="shared" si="230"/>
        <v>42503.539976851855</v>
      </c>
      <c r="S3589" s="13">
        <f t="shared" si="228"/>
        <v>42548.791666666672</v>
      </c>
      <c r="T3589">
        <f t="shared" si="229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9">
        <f t="shared" si="227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t="s">
        <v>8313</v>
      </c>
      <c r="Q3590" t="s">
        <v>8314</v>
      </c>
      <c r="R3590" s="13">
        <f t="shared" si="230"/>
        <v>42101.828819444447</v>
      </c>
      <c r="S3590" s="13">
        <f t="shared" si="228"/>
        <v>42123.958333333328</v>
      </c>
      <c r="T3590">
        <f t="shared" si="229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9">
        <f t="shared" si="227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t="s">
        <v>8313</v>
      </c>
      <c r="Q3591" t="s">
        <v>8314</v>
      </c>
      <c r="R3591" s="13">
        <f t="shared" si="230"/>
        <v>42125.647534722222</v>
      </c>
      <c r="S3591" s="13">
        <f t="shared" si="228"/>
        <v>42150.647534722222</v>
      </c>
      <c r="T3591">
        <f t="shared" si="229"/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9">
        <f t="shared" si="227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t="s">
        <v>8313</v>
      </c>
      <c r="Q3592" t="s">
        <v>8314</v>
      </c>
      <c r="R3592" s="13">
        <f t="shared" si="230"/>
        <v>41902.333726851852</v>
      </c>
      <c r="S3592" s="13">
        <f t="shared" si="228"/>
        <v>41932.333726851852</v>
      </c>
      <c r="T3592">
        <f t="shared" si="229"/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9">
        <f t="shared" si="227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t="s">
        <v>8313</v>
      </c>
      <c r="Q3593" t="s">
        <v>8314</v>
      </c>
      <c r="R3593" s="13">
        <f t="shared" si="230"/>
        <v>42003.948425925926</v>
      </c>
      <c r="S3593" s="13">
        <f t="shared" si="228"/>
        <v>42028.207638888889</v>
      </c>
      <c r="T3593">
        <f t="shared" si="229"/>
        <v>2014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9">
        <f t="shared" si="227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t="s">
        <v>8313</v>
      </c>
      <c r="Q3594" t="s">
        <v>8314</v>
      </c>
      <c r="R3594" s="13">
        <f t="shared" si="230"/>
        <v>41988.829942129625</v>
      </c>
      <c r="S3594" s="13">
        <f t="shared" si="228"/>
        <v>42046.207638888889</v>
      </c>
      <c r="T3594">
        <f t="shared" si="229"/>
        <v>2014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9">
        <f t="shared" si="227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t="s">
        <v>8313</v>
      </c>
      <c r="Q3595" t="s">
        <v>8314</v>
      </c>
      <c r="R3595" s="13">
        <f t="shared" si="230"/>
        <v>41974.898599537039</v>
      </c>
      <c r="S3595" s="13">
        <f t="shared" si="228"/>
        <v>42009.851388888885</v>
      </c>
      <c r="T3595">
        <f t="shared" si="229"/>
        <v>2014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9">
        <f t="shared" si="227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t="s">
        <v>8313</v>
      </c>
      <c r="Q3596" t="s">
        <v>8314</v>
      </c>
      <c r="R3596" s="13">
        <f t="shared" si="230"/>
        <v>42592.066921296297</v>
      </c>
      <c r="S3596" s="13">
        <f t="shared" si="228"/>
        <v>42617.066921296297</v>
      </c>
      <c r="T3596">
        <f t="shared" si="229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9">
        <f t="shared" si="227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t="s">
        <v>8313</v>
      </c>
      <c r="Q3597" t="s">
        <v>8314</v>
      </c>
      <c r="R3597" s="13">
        <f t="shared" si="230"/>
        <v>42050.008368055554</v>
      </c>
      <c r="S3597" s="13">
        <f t="shared" si="228"/>
        <v>42076.290972222225</v>
      </c>
      <c r="T3597">
        <f t="shared" si="229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9">
        <f t="shared" si="227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t="s">
        <v>8313</v>
      </c>
      <c r="Q3598" t="s">
        <v>8314</v>
      </c>
      <c r="R3598" s="13">
        <f t="shared" si="230"/>
        <v>41856.715069444443</v>
      </c>
      <c r="S3598" s="13">
        <f t="shared" si="228"/>
        <v>41877.715069444443</v>
      </c>
      <c r="T3598">
        <f t="shared" si="229"/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9">
        <f t="shared" si="227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t="s">
        <v>8313</v>
      </c>
      <c r="Q3599" t="s">
        <v>8314</v>
      </c>
      <c r="R3599" s="13">
        <f t="shared" si="230"/>
        <v>42417.585532407407</v>
      </c>
      <c r="S3599" s="13">
        <f t="shared" si="228"/>
        <v>42432.249305555553</v>
      </c>
      <c r="T3599">
        <f t="shared" si="229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9">
        <f t="shared" si="227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t="s">
        <v>8313</v>
      </c>
      <c r="Q3600" t="s">
        <v>8314</v>
      </c>
      <c r="R3600" s="13">
        <f t="shared" si="230"/>
        <v>41866.79886574074</v>
      </c>
      <c r="S3600" s="13">
        <f t="shared" si="228"/>
        <v>41885.207638888889</v>
      </c>
      <c r="T3600">
        <f t="shared" si="229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9">
        <f t="shared" si="227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t="s">
        <v>8313</v>
      </c>
      <c r="Q3601" t="s">
        <v>8314</v>
      </c>
      <c r="R3601" s="13">
        <f t="shared" si="230"/>
        <v>42220.79487268519</v>
      </c>
      <c r="S3601" s="13">
        <f t="shared" si="228"/>
        <v>42246</v>
      </c>
      <c r="T3601">
        <f t="shared" si="229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9">
        <f t="shared" si="227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t="s">
        <v>8313</v>
      </c>
      <c r="Q3602" t="s">
        <v>8314</v>
      </c>
      <c r="R3602" s="13">
        <f t="shared" si="230"/>
        <v>42628.849120370374</v>
      </c>
      <c r="S3602" s="13">
        <f t="shared" si="228"/>
        <v>42656.849120370374</v>
      </c>
      <c r="T3602">
        <f t="shared" si="229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9">
        <f t="shared" si="227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t="s">
        <v>8313</v>
      </c>
      <c r="Q3603" t="s">
        <v>8314</v>
      </c>
      <c r="R3603" s="13">
        <f t="shared" si="230"/>
        <v>41990.99863425926</v>
      </c>
      <c r="S3603" s="13">
        <f t="shared" si="228"/>
        <v>42020.99863425926</v>
      </c>
      <c r="T3603">
        <f t="shared" si="229"/>
        <v>2014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9">
        <f t="shared" si="227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t="s">
        <v>8313</v>
      </c>
      <c r="Q3604" t="s">
        <v>8314</v>
      </c>
      <c r="R3604" s="13">
        <f t="shared" si="230"/>
        <v>42447.894432870366</v>
      </c>
      <c r="S3604" s="13">
        <f t="shared" si="228"/>
        <v>42507.894432870366</v>
      </c>
      <c r="T3604">
        <f t="shared" si="229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9">
        <f t="shared" si="227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t="s">
        <v>8313</v>
      </c>
      <c r="Q3605" t="s">
        <v>8314</v>
      </c>
      <c r="R3605" s="13">
        <f t="shared" si="230"/>
        <v>42283.864351851851</v>
      </c>
      <c r="S3605" s="13">
        <f t="shared" si="228"/>
        <v>42313.906018518523</v>
      </c>
      <c r="T3605">
        <f t="shared" si="229"/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9">
        <f t="shared" si="227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t="s">
        <v>8313</v>
      </c>
      <c r="Q3606" t="s">
        <v>8314</v>
      </c>
      <c r="R3606" s="13">
        <f t="shared" si="230"/>
        <v>42483.015694444446</v>
      </c>
      <c r="S3606" s="13">
        <f t="shared" si="228"/>
        <v>42489.290972222225</v>
      </c>
      <c r="T3606">
        <f t="shared" si="229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9">
        <f t="shared" si="227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t="s">
        <v>8313</v>
      </c>
      <c r="Q3607" t="s">
        <v>8314</v>
      </c>
      <c r="R3607" s="13">
        <f t="shared" si="230"/>
        <v>42383.793124999997</v>
      </c>
      <c r="S3607" s="13">
        <f t="shared" si="228"/>
        <v>42413.793124999997</v>
      </c>
      <c r="T3607">
        <f t="shared" si="229"/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9">
        <f t="shared" si="227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t="s">
        <v>8313</v>
      </c>
      <c r="Q3608" t="s">
        <v>8314</v>
      </c>
      <c r="R3608" s="13">
        <f t="shared" si="230"/>
        <v>42566.604826388888</v>
      </c>
      <c r="S3608" s="13">
        <f t="shared" si="228"/>
        <v>42596.604826388888</v>
      </c>
      <c r="T3608">
        <f t="shared" si="229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9">
        <f t="shared" si="227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t="s">
        <v>8313</v>
      </c>
      <c r="Q3609" t="s">
        <v>8314</v>
      </c>
      <c r="R3609" s="13">
        <f t="shared" si="230"/>
        <v>42338.963912037041</v>
      </c>
      <c r="S3609" s="13">
        <f t="shared" si="228"/>
        <v>42353</v>
      </c>
      <c r="T3609">
        <f t="shared" si="229"/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9">
        <f t="shared" si="227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t="s">
        <v>8313</v>
      </c>
      <c r="Q3610" t="s">
        <v>8314</v>
      </c>
      <c r="R3610" s="13">
        <f t="shared" si="230"/>
        <v>42506.709375000006</v>
      </c>
      <c r="S3610" s="13">
        <f t="shared" si="228"/>
        <v>42538.583333333328</v>
      </c>
      <c r="T3610">
        <f t="shared" si="229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9">
        <f t="shared" si="227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t="s">
        <v>8313</v>
      </c>
      <c r="Q3611" t="s">
        <v>8314</v>
      </c>
      <c r="R3611" s="13">
        <f t="shared" si="230"/>
        <v>42429.991724537031</v>
      </c>
      <c r="S3611" s="13">
        <f t="shared" si="228"/>
        <v>42459.950057870374</v>
      </c>
      <c r="T3611">
        <f t="shared" si="229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9">
        <f t="shared" si="227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t="s">
        <v>8313</v>
      </c>
      <c r="Q3612" t="s">
        <v>8314</v>
      </c>
      <c r="R3612" s="13">
        <f t="shared" si="230"/>
        <v>42203.432129629626</v>
      </c>
      <c r="S3612" s="13">
        <f t="shared" si="228"/>
        <v>42233.432129629626</v>
      </c>
      <c r="T3612">
        <f t="shared" si="229"/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9">
        <f t="shared" si="227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t="s">
        <v>8313</v>
      </c>
      <c r="Q3613" t="s">
        <v>8314</v>
      </c>
      <c r="R3613" s="13">
        <f t="shared" si="230"/>
        <v>42072.370381944449</v>
      </c>
      <c r="S3613" s="13">
        <f t="shared" si="228"/>
        <v>42102.370381944449</v>
      </c>
      <c r="T3613">
        <f t="shared" si="229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9">
        <f t="shared" si="227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t="s">
        <v>8313</v>
      </c>
      <c r="Q3614" t="s">
        <v>8314</v>
      </c>
      <c r="R3614" s="13">
        <f t="shared" si="230"/>
        <v>41789.726979166669</v>
      </c>
      <c r="S3614" s="13">
        <f t="shared" si="228"/>
        <v>41799.726979166669</v>
      </c>
      <c r="T3614">
        <f t="shared" si="229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9">
        <f t="shared" si="227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t="s">
        <v>8313</v>
      </c>
      <c r="Q3615" t="s">
        <v>8314</v>
      </c>
      <c r="R3615" s="13">
        <f t="shared" si="230"/>
        <v>41788.58997685185</v>
      </c>
      <c r="S3615" s="13">
        <f t="shared" si="228"/>
        <v>41818.58997685185</v>
      </c>
      <c r="T3615">
        <f t="shared" si="229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9">
        <f t="shared" si="227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t="s">
        <v>8313</v>
      </c>
      <c r="Q3616" t="s">
        <v>8314</v>
      </c>
      <c r="R3616" s="13">
        <f t="shared" si="230"/>
        <v>42144.041851851856</v>
      </c>
      <c r="S3616" s="13">
        <f t="shared" si="228"/>
        <v>42174.041851851856</v>
      </c>
      <c r="T3616">
        <f t="shared" si="229"/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9">
        <f t="shared" si="227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t="s">
        <v>8313</v>
      </c>
      <c r="Q3617" t="s">
        <v>8314</v>
      </c>
      <c r="R3617" s="13">
        <f t="shared" si="230"/>
        <v>42318.593703703707</v>
      </c>
      <c r="S3617" s="13">
        <f t="shared" si="228"/>
        <v>42348.593703703707</v>
      </c>
      <c r="T3617">
        <f t="shared" si="229"/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9">
        <f t="shared" si="227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t="s">
        <v>8313</v>
      </c>
      <c r="Q3618" t="s">
        <v>8314</v>
      </c>
      <c r="R3618" s="13">
        <f t="shared" si="230"/>
        <v>42052.949814814812</v>
      </c>
      <c r="S3618" s="13">
        <f t="shared" si="228"/>
        <v>42082.908148148148</v>
      </c>
      <c r="T3618">
        <f t="shared" si="229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9">
        <f t="shared" si="227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t="s">
        <v>8313</v>
      </c>
      <c r="Q3619" t="s">
        <v>8314</v>
      </c>
      <c r="R3619" s="13">
        <f t="shared" si="230"/>
        <v>42779.610289351855</v>
      </c>
      <c r="S3619" s="13">
        <f t="shared" si="228"/>
        <v>42794</v>
      </c>
      <c r="T3619">
        <f t="shared" si="229"/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9">
        <f t="shared" si="227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t="s">
        <v>8313</v>
      </c>
      <c r="Q3620" t="s">
        <v>8314</v>
      </c>
      <c r="R3620" s="13">
        <f t="shared" si="230"/>
        <v>42128.627893518518</v>
      </c>
      <c r="S3620" s="13">
        <f t="shared" si="228"/>
        <v>42158.627893518518</v>
      </c>
      <c r="T3620">
        <f t="shared" si="229"/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9">
        <f t="shared" si="227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t="s">
        <v>8313</v>
      </c>
      <c r="Q3621" t="s">
        <v>8314</v>
      </c>
      <c r="R3621" s="13">
        <f t="shared" si="230"/>
        <v>42661.132245370376</v>
      </c>
      <c r="S3621" s="13">
        <f t="shared" si="228"/>
        <v>42693.916666666672</v>
      </c>
      <c r="T3621">
        <f t="shared" si="229"/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9">
        <f t="shared" si="227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t="s">
        <v>8313</v>
      </c>
      <c r="Q3622" t="s">
        <v>8314</v>
      </c>
      <c r="R3622" s="13">
        <f t="shared" si="230"/>
        <v>42037.938206018516</v>
      </c>
      <c r="S3622" s="13">
        <f t="shared" si="228"/>
        <v>42068.166666666672</v>
      </c>
      <c r="T3622">
        <f t="shared" si="229"/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9">
        <f t="shared" si="227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t="s">
        <v>8313</v>
      </c>
      <c r="Q3623" t="s">
        <v>8314</v>
      </c>
      <c r="R3623" s="13">
        <f t="shared" si="230"/>
        <v>42619.935694444444</v>
      </c>
      <c r="S3623" s="13">
        <f t="shared" si="228"/>
        <v>42643.875</v>
      </c>
      <c r="T3623">
        <f t="shared" si="229"/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9">
        <f t="shared" si="227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t="s">
        <v>8313</v>
      </c>
      <c r="Q3624" t="s">
        <v>8314</v>
      </c>
      <c r="R3624" s="13">
        <f t="shared" si="230"/>
        <v>41877.221886574072</v>
      </c>
      <c r="S3624" s="13">
        <f t="shared" si="228"/>
        <v>41910.140972222223</v>
      </c>
      <c r="T3624">
        <f t="shared" si="229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9">
        <f t="shared" si="227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t="s">
        <v>8313</v>
      </c>
      <c r="Q3625" t="s">
        <v>8314</v>
      </c>
      <c r="R3625" s="13">
        <f t="shared" si="230"/>
        <v>41828.736921296295</v>
      </c>
      <c r="S3625" s="13">
        <f t="shared" si="228"/>
        <v>41846.291666666664</v>
      </c>
      <c r="T3625">
        <f t="shared" si="229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9">
        <f t="shared" si="227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t="s">
        <v>8313</v>
      </c>
      <c r="Q3626" t="s">
        <v>8314</v>
      </c>
      <c r="R3626" s="13">
        <f t="shared" si="230"/>
        <v>42545.774189814809</v>
      </c>
      <c r="S3626" s="13">
        <f t="shared" si="228"/>
        <v>42605.774189814809</v>
      </c>
      <c r="T3626">
        <f t="shared" si="229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9">
        <f t="shared" si="227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t="s">
        <v>8313</v>
      </c>
      <c r="Q3627" t="s">
        <v>8314</v>
      </c>
      <c r="R3627" s="13">
        <f t="shared" si="230"/>
        <v>42157.652511574073</v>
      </c>
      <c r="S3627" s="13">
        <f t="shared" si="228"/>
        <v>42187.652511574073</v>
      </c>
      <c r="T3627">
        <f t="shared" si="229"/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9">
        <f t="shared" si="227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t="s">
        <v>8313</v>
      </c>
      <c r="Q3628" t="s">
        <v>8314</v>
      </c>
      <c r="R3628" s="13">
        <f t="shared" si="230"/>
        <v>41846.667326388888</v>
      </c>
      <c r="S3628" s="13">
        <f t="shared" si="228"/>
        <v>41867.667326388888</v>
      </c>
      <c r="T3628">
        <f t="shared" si="229"/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9">
        <f t="shared" si="227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t="s">
        <v>8313</v>
      </c>
      <c r="Q3629" t="s">
        <v>8314</v>
      </c>
      <c r="R3629" s="13">
        <f t="shared" si="230"/>
        <v>42460.741747685184</v>
      </c>
      <c r="S3629" s="13">
        <f t="shared" si="228"/>
        <v>42511.165972222225</v>
      </c>
      <c r="T3629">
        <f t="shared" si="229"/>
        <v>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>
        <f t="shared" si="227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t="s">
        <v>8313</v>
      </c>
      <c r="Q3630" t="s">
        <v>8355</v>
      </c>
      <c r="R3630" s="13">
        <f t="shared" si="230"/>
        <v>42291.833287037036</v>
      </c>
      <c r="S3630" s="13">
        <f t="shared" si="228"/>
        <v>42351.874953703707</v>
      </c>
      <c r="T3630">
        <f t="shared" si="229"/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>
        <f t="shared" si="227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t="s">
        <v>8313</v>
      </c>
      <c r="Q3631" t="s">
        <v>8355</v>
      </c>
      <c r="R3631" s="13">
        <f t="shared" si="230"/>
        <v>42437.094490740739</v>
      </c>
      <c r="S3631" s="13">
        <f t="shared" si="228"/>
        <v>42495.708333333328</v>
      </c>
      <c r="T3631">
        <f t="shared" si="229"/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9">
        <f t="shared" si="227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t="s">
        <v>8313</v>
      </c>
      <c r="Q3632" t="s">
        <v>8355</v>
      </c>
      <c r="R3632" s="13">
        <f t="shared" si="230"/>
        <v>41942.84710648148</v>
      </c>
      <c r="S3632" s="13">
        <f t="shared" si="228"/>
        <v>41972.888773148152</v>
      </c>
      <c r="T3632">
        <f t="shared" si="229"/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>
        <f t="shared" si="227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t="s">
        <v>8313</v>
      </c>
      <c r="Q3633" t="s">
        <v>8355</v>
      </c>
      <c r="R3633" s="13">
        <f t="shared" si="230"/>
        <v>41880.753437499996</v>
      </c>
      <c r="S3633" s="13">
        <f t="shared" si="228"/>
        <v>41905.165972222225</v>
      </c>
      <c r="T3633">
        <f t="shared" si="229"/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9">
        <f t="shared" si="227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t="s">
        <v>8313</v>
      </c>
      <c r="Q3634" t="s">
        <v>8355</v>
      </c>
      <c r="R3634" s="13">
        <f t="shared" si="230"/>
        <v>41946.936909722222</v>
      </c>
      <c r="S3634" s="13">
        <f t="shared" si="228"/>
        <v>41966.936909722222</v>
      </c>
      <c r="T3634">
        <f t="shared" si="229"/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>
        <f t="shared" si="227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t="s">
        <v>8313</v>
      </c>
      <c r="Q3635" t="s">
        <v>8355</v>
      </c>
      <c r="R3635" s="13">
        <f t="shared" si="230"/>
        <v>42649.623460648145</v>
      </c>
      <c r="S3635" s="13">
        <f t="shared" si="228"/>
        <v>42693.041666666672</v>
      </c>
      <c r="T3635">
        <f t="shared" si="229"/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>
        <f t="shared" si="227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t="s">
        <v>8313</v>
      </c>
      <c r="Q3636" t="s">
        <v>8355</v>
      </c>
      <c r="R3636" s="13">
        <f t="shared" si="230"/>
        <v>42701.166365740741</v>
      </c>
      <c r="S3636" s="13">
        <f t="shared" si="228"/>
        <v>42749.165972222225</v>
      </c>
      <c r="T3636">
        <f t="shared" si="229"/>
        <v>2016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>
        <f t="shared" si="227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t="s">
        <v>8313</v>
      </c>
      <c r="Q3637" t="s">
        <v>8355</v>
      </c>
      <c r="R3637" s="13">
        <f t="shared" si="230"/>
        <v>42450.88282407407</v>
      </c>
      <c r="S3637" s="13">
        <f t="shared" si="228"/>
        <v>42480.88282407407</v>
      </c>
      <c r="T3637">
        <f t="shared" si="229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>
        <f t="shared" si="227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t="s">
        <v>8313</v>
      </c>
      <c r="Q3638" t="s">
        <v>8355</v>
      </c>
      <c r="R3638" s="13">
        <f t="shared" si="230"/>
        <v>42226.694780092599</v>
      </c>
      <c r="S3638" s="13">
        <f t="shared" si="228"/>
        <v>42261.694780092599</v>
      </c>
      <c r="T3638">
        <f t="shared" si="229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>
        <f t="shared" si="227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t="s">
        <v>8313</v>
      </c>
      <c r="Q3639" t="s">
        <v>8355</v>
      </c>
      <c r="R3639" s="13">
        <f t="shared" si="230"/>
        <v>41975.700636574074</v>
      </c>
      <c r="S3639" s="13">
        <f t="shared" si="228"/>
        <v>42005.700636574074</v>
      </c>
      <c r="T3639">
        <f t="shared" si="229"/>
        <v>2014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>
        <f t="shared" si="227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t="s">
        <v>8313</v>
      </c>
      <c r="Q3640" t="s">
        <v>8355</v>
      </c>
      <c r="R3640" s="13">
        <f t="shared" si="230"/>
        <v>42053.672824074078</v>
      </c>
      <c r="S3640" s="13">
        <f t="shared" si="228"/>
        <v>42113.631157407406</v>
      </c>
      <c r="T3640">
        <f t="shared" si="229"/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>
        <f t="shared" si="227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t="s">
        <v>8313</v>
      </c>
      <c r="Q3641" t="s">
        <v>8355</v>
      </c>
      <c r="R3641" s="13">
        <f t="shared" si="230"/>
        <v>42590.677152777775</v>
      </c>
      <c r="S3641" s="13">
        <f t="shared" si="228"/>
        <v>42650.632638888885</v>
      </c>
      <c r="T3641">
        <f t="shared" si="229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>
        <f t="shared" si="227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t="s">
        <v>8313</v>
      </c>
      <c r="Q3642" t="s">
        <v>8355</v>
      </c>
      <c r="R3642" s="13">
        <f t="shared" si="230"/>
        <v>42104.781597222223</v>
      </c>
      <c r="S3642" s="13">
        <f t="shared" si="228"/>
        <v>42134.781597222223</v>
      </c>
      <c r="T3642">
        <f t="shared" si="229"/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>
        <f t="shared" si="227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t="s">
        <v>8313</v>
      </c>
      <c r="Q3643" t="s">
        <v>8355</v>
      </c>
      <c r="R3643" s="13">
        <f t="shared" si="230"/>
        <v>41899.627071759263</v>
      </c>
      <c r="S3643" s="13">
        <f t="shared" si="228"/>
        <v>41917.208333333336</v>
      </c>
      <c r="T3643">
        <f t="shared" si="229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>
        <f t="shared" si="227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t="s">
        <v>8313</v>
      </c>
      <c r="Q3644" t="s">
        <v>8355</v>
      </c>
      <c r="R3644" s="13">
        <f t="shared" si="230"/>
        <v>42297.816284722227</v>
      </c>
      <c r="S3644" s="13">
        <f t="shared" si="228"/>
        <v>42338.708333333328</v>
      </c>
      <c r="T3644">
        <f t="shared" si="229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>
        <f t="shared" si="227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t="s">
        <v>8313</v>
      </c>
      <c r="Q3645" t="s">
        <v>8355</v>
      </c>
      <c r="R3645" s="13">
        <f t="shared" si="230"/>
        <v>42285.143969907411</v>
      </c>
      <c r="S3645" s="13">
        <f t="shared" si="228"/>
        <v>42325.185636574075</v>
      </c>
      <c r="T3645">
        <f t="shared" si="229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>
        <f t="shared" si="227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t="s">
        <v>8313</v>
      </c>
      <c r="Q3646" t="s">
        <v>8355</v>
      </c>
      <c r="R3646" s="13">
        <f t="shared" si="230"/>
        <v>42409.241747685184</v>
      </c>
      <c r="S3646" s="13">
        <f t="shared" si="228"/>
        <v>42437.207638888889</v>
      </c>
      <c r="T3646">
        <f t="shared" si="229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>
        <f t="shared" si="227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t="s">
        <v>8313</v>
      </c>
      <c r="Q3647" t="s">
        <v>8355</v>
      </c>
      <c r="R3647" s="13">
        <f t="shared" si="230"/>
        <v>42665.970347222217</v>
      </c>
      <c r="S3647" s="13">
        <f t="shared" si="228"/>
        <v>42696.012013888889</v>
      </c>
      <c r="T3647">
        <f t="shared" si="229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>
        <f t="shared" si="227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t="s">
        <v>8313</v>
      </c>
      <c r="Q3648" t="s">
        <v>8355</v>
      </c>
      <c r="R3648" s="13">
        <f t="shared" si="230"/>
        <v>42140.421319444446</v>
      </c>
      <c r="S3648" s="13">
        <f t="shared" si="228"/>
        <v>42171.979166666672</v>
      </c>
      <c r="T3648">
        <f t="shared" si="229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9">
        <f t="shared" si="227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t="s">
        <v>8313</v>
      </c>
      <c r="Q3649" t="s">
        <v>8355</v>
      </c>
      <c r="R3649" s="13">
        <f t="shared" si="230"/>
        <v>42598.749155092592</v>
      </c>
      <c r="S3649" s="13">
        <f t="shared" si="228"/>
        <v>42643.749155092592</v>
      </c>
      <c r="T3649">
        <f t="shared" si="229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9">
        <f t="shared" ref="F3650:F3713" si="231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t="s">
        <v>8313</v>
      </c>
      <c r="Q3650" t="s">
        <v>8314</v>
      </c>
      <c r="R3650" s="13">
        <f t="shared" si="230"/>
        <v>41887.292187500003</v>
      </c>
      <c r="S3650" s="13">
        <f t="shared" si="228"/>
        <v>41917.292187500003</v>
      </c>
      <c r="T3650">
        <f t="shared" si="229"/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9">
        <f t="shared" si="231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t="s">
        <v>8313</v>
      </c>
      <c r="Q3651" t="s">
        <v>8314</v>
      </c>
      <c r="R3651" s="13">
        <f t="shared" si="230"/>
        <v>41780.712893518517</v>
      </c>
      <c r="S3651" s="13">
        <f t="shared" ref="S3651:S3714" si="232">(((J3651/60)/60)/24)+DATE(1970, 1, 1)</f>
        <v>41806.712893518517</v>
      </c>
      <c r="T3651">
        <f t="shared" ref="T3651:T3714" si="233">YEAR(R3651)</f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9">
        <f t="shared" si="231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t="s">
        <v>8313</v>
      </c>
      <c r="Q3652" t="s">
        <v>8314</v>
      </c>
      <c r="R3652" s="13">
        <f t="shared" ref="R3652:R3715" si="234">(((K3652/60)/60)/24)+DATE(1970, 1, 1)</f>
        <v>42381.478981481487</v>
      </c>
      <c r="S3652" s="13">
        <f t="shared" si="232"/>
        <v>42402.478981481487</v>
      </c>
      <c r="T3652">
        <f t="shared" si="233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9">
        <f t="shared" si="231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t="s">
        <v>8313</v>
      </c>
      <c r="Q3653" t="s">
        <v>8314</v>
      </c>
      <c r="R3653" s="13">
        <f t="shared" si="234"/>
        <v>41828.646319444444</v>
      </c>
      <c r="S3653" s="13">
        <f t="shared" si="232"/>
        <v>41861.665972222225</v>
      </c>
      <c r="T3653">
        <f t="shared" si="233"/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9">
        <f t="shared" si="231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t="s">
        <v>8313</v>
      </c>
      <c r="Q3654" t="s">
        <v>8314</v>
      </c>
      <c r="R3654" s="13">
        <f t="shared" si="234"/>
        <v>42596.644699074073</v>
      </c>
      <c r="S3654" s="13">
        <f t="shared" si="232"/>
        <v>42607.165972222225</v>
      </c>
      <c r="T3654">
        <f t="shared" si="233"/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9">
        <f t="shared" si="231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t="s">
        <v>8313</v>
      </c>
      <c r="Q3655" t="s">
        <v>8314</v>
      </c>
      <c r="R3655" s="13">
        <f t="shared" si="234"/>
        <v>42191.363506944443</v>
      </c>
      <c r="S3655" s="13">
        <f t="shared" si="232"/>
        <v>42221.363506944443</v>
      </c>
      <c r="T3655">
        <f t="shared" si="233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9">
        <f t="shared" si="231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t="s">
        <v>8313</v>
      </c>
      <c r="Q3656" t="s">
        <v>8314</v>
      </c>
      <c r="R3656" s="13">
        <f t="shared" si="234"/>
        <v>42440.416504629626</v>
      </c>
      <c r="S3656" s="13">
        <f t="shared" si="232"/>
        <v>42463.708333333328</v>
      </c>
      <c r="T3656">
        <f t="shared" si="233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9">
        <f t="shared" si="231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t="s">
        <v>8313</v>
      </c>
      <c r="Q3657" t="s">
        <v>8314</v>
      </c>
      <c r="R3657" s="13">
        <f t="shared" si="234"/>
        <v>42173.803217592591</v>
      </c>
      <c r="S3657" s="13">
        <f t="shared" si="232"/>
        <v>42203.290972222225</v>
      </c>
      <c r="T3657">
        <f t="shared" si="233"/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9">
        <f t="shared" si="231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t="s">
        <v>8313</v>
      </c>
      <c r="Q3658" t="s">
        <v>8314</v>
      </c>
      <c r="R3658" s="13">
        <f t="shared" si="234"/>
        <v>42737.910138888896</v>
      </c>
      <c r="S3658" s="13">
        <f t="shared" si="232"/>
        <v>42767.957638888889</v>
      </c>
      <c r="T3658">
        <f t="shared" si="233"/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9">
        <f t="shared" si="231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t="s">
        <v>8313</v>
      </c>
      <c r="Q3659" t="s">
        <v>8314</v>
      </c>
      <c r="R3659" s="13">
        <f t="shared" si="234"/>
        <v>42499.629849537043</v>
      </c>
      <c r="S3659" s="13">
        <f t="shared" si="232"/>
        <v>42522.904166666667</v>
      </c>
      <c r="T3659">
        <f t="shared" si="233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9">
        <f t="shared" si="231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t="s">
        <v>8313</v>
      </c>
      <c r="Q3660" t="s">
        <v>8314</v>
      </c>
      <c r="R3660" s="13">
        <f t="shared" si="234"/>
        <v>41775.858564814815</v>
      </c>
      <c r="S3660" s="13">
        <f t="shared" si="232"/>
        <v>41822.165972222225</v>
      </c>
      <c r="T3660">
        <f t="shared" si="233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9">
        <f t="shared" si="231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t="s">
        <v>8313</v>
      </c>
      <c r="Q3661" t="s">
        <v>8314</v>
      </c>
      <c r="R3661" s="13">
        <f t="shared" si="234"/>
        <v>42055.277199074073</v>
      </c>
      <c r="S3661" s="13">
        <f t="shared" si="232"/>
        <v>42082.610416666663</v>
      </c>
      <c r="T3661">
        <f t="shared" si="233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9">
        <f t="shared" si="231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t="s">
        <v>8313</v>
      </c>
      <c r="Q3662" t="s">
        <v>8314</v>
      </c>
      <c r="R3662" s="13">
        <f t="shared" si="234"/>
        <v>41971.881076388891</v>
      </c>
      <c r="S3662" s="13">
        <f t="shared" si="232"/>
        <v>41996.881076388891</v>
      </c>
      <c r="T3662">
        <f t="shared" si="233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9">
        <f t="shared" si="231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t="s">
        <v>8313</v>
      </c>
      <c r="Q3663" t="s">
        <v>8314</v>
      </c>
      <c r="R3663" s="13">
        <f t="shared" si="234"/>
        <v>42447.896666666667</v>
      </c>
      <c r="S3663" s="13">
        <f t="shared" si="232"/>
        <v>42470.166666666672</v>
      </c>
      <c r="T3663">
        <f t="shared" si="233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9">
        <f t="shared" si="231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t="s">
        <v>8313</v>
      </c>
      <c r="Q3664" t="s">
        <v>8314</v>
      </c>
      <c r="R3664" s="13">
        <f t="shared" si="234"/>
        <v>42064.220069444447</v>
      </c>
      <c r="S3664" s="13">
        <f t="shared" si="232"/>
        <v>42094.178402777776</v>
      </c>
      <c r="T3664">
        <f t="shared" si="233"/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9">
        <f t="shared" si="231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t="s">
        <v>8313</v>
      </c>
      <c r="Q3665" t="s">
        <v>8314</v>
      </c>
      <c r="R3665" s="13">
        <f t="shared" si="234"/>
        <v>42665.451736111107</v>
      </c>
      <c r="S3665" s="13">
        <f t="shared" si="232"/>
        <v>42725.493402777778</v>
      </c>
      <c r="T3665">
        <f t="shared" si="233"/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9">
        <f t="shared" si="231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t="s">
        <v>8313</v>
      </c>
      <c r="Q3666" t="s">
        <v>8314</v>
      </c>
      <c r="R3666" s="13">
        <f t="shared" si="234"/>
        <v>42523.248715277776</v>
      </c>
      <c r="S3666" s="13">
        <f t="shared" si="232"/>
        <v>42537.248715277776</v>
      </c>
      <c r="T3666">
        <f t="shared" si="233"/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9">
        <f t="shared" si="231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t="s">
        <v>8313</v>
      </c>
      <c r="Q3667" t="s">
        <v>8314</v>
      </c>
      <c r="R3667" s="13">
        <f t="shared" si="234"/>
        <v>42294.808124999996</v>
      </c>
      <c r="S3667" s="13">
        <f t="shared" si="232"/>
        <v>42305.829166666663</v>
      </c>
      <c r="T3667">
        <f t="shared" si="233"/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9">
        <f t="shared" si="231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t="s">
        <v>8313</v>
      </c>
      <c r="Q3668" t="s">
        <v>8314</v>
      </c>
      <c r="R3668" s="13">
        <f t="shared" si="234"/>
        <v>41822.90488425926</v>
      </c>
      <c r="S3668" s="13">
        <f t="shared" si="232"/>
        <v>41844.291666666664</v>
      </c>
      <c r="T3668">
        <f t="shared" si="233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9">
        <f t="shared" si="231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t="s">
        <v>8313</v>
      </c>
      <c r="Q3669" t="s">
        <v>8314</v>
      </c>
      <c r="R3669" s="13">
        <f t="shared" si="234"/>
        <v>42173.970127314817</v>
      </c>
      <c r="S3669" s="13">
        <f t="shared" si="232"/>
        <v>42203.970127314817</v>
      </c>
      <c r="T3669">
        <f t="shared" si="233"/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9">
        <f t="shared" si="231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t="s">
        <v>8313</v>
      </c>
      <c r="Q3670" t="s">
        <v>8314</v>
      </c>
      <c r="R3670" s="13">
        <f t="shared" si="234"/>
        <v>42185.556157407409</v>
      </c>
      <c r="S3670" s="13">
        <f t="shared" si="232"/>
        <v>42208.772916666669</v>
      </c>
      <c r="T3670">
        <f t="shared" si="233"/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9">
        <f t="shared" si="231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t="s">
        <v>8313</v>
      </c>
      <c r="Q3671" t="s">
        <v>8314</v>
      </c>
      <c r="R3671" s="13">
        <f t="shared" si="234"/>
        <v>42136.675196759257</v>
      </c>
      <c r="S3671" s="13">
        <f t="shared" si="232"/>
        <v>42166.675196759257</v>
      </c>
      <c r="T3671">
        <f t="shared" si="233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9">
        <f t="shared" si="231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t="s">
        <v>8313</v>
      </c>
      <c r="Q3672" t="s">
        <v>8314</v>
      </c>
      <c r="R3672" s="13">
        <f t="shared" si="234"/>
        <v>42142.514016203699</v>
      </c>
      <c r="S3672" s="13">
        <f t="shared" si="232"/>
        <v>42155.958333333328</v>
      </c>
      <c r="T3672">
        <f t="shared" si="233"/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9">
        <f t="shared" si="231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t="s">
        <v>8313</v>
      </c>
      <c r="Q3673" t="s">
        <v>8314</v>
      </c>
      <c r="R3673" s="13">
        <f t="shared" si="234"/>
        <v>41820.62809027778</v>
      </c>
      <c r="S3673" s="13">
        <f t="shared" si="232"/>
        <v>41841.165972222225</v>
      </c>
      <c r="T3673">
        <f t="shared" si="233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9">
        <f t="shared" si="231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t="s">
        <v>8313</v>
      </c>
      <c r="Q3674" t="s">
        <v>8314</v>
      </c>
      <c r="R3674" s="13">
        <f t="shared" si="234"/>
        <v>41878.946574074071</v>
      </c>
      <c r="S3674" s="13">
        <f t="shared" si="232"/>
        <v>41908.946574074071</v>
      </c>
      <c r="T3674">
        <f t="shared" si="233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9">
        <f t="shared" si="231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t="s">
        <v>8313</v>
      </c>
      <c r="Q3675" t="s">
        <v>8314</v>
      </c>
      <c r="R3675" s="13">
        <f t="shared" si="234"/>
        <v>41914.295104166667</v>
      </c>
      <c r="S3675" s="13">
        <f t="shared" si="232"/>
        <v>41948.536111111112</v>
      </c>
      <c r="T3675">
        <f t="shared" si="233"/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9">
        <f t="shared" si="231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t="s">
        <v>8313</v>
      </c>
      <c r="Q3676" t="s">
        <v>8314</v>
      </c>
      <c r="R3676" s="13">
        <f t="shared" si="234"/>
        <v>42556.873020833329</v>
      </c>
      <c r="S3676" s="13">
        <f t="shared" si="232"/>
        <v>42616.873020833329</v>
      </c>
      <c r="T3676">
        <f t="shared" si="233"/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9">
        <f t="shared" si="231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t="s">
        <v>8313</v>
      </c>
      <c r="Q3677" t="s">
        <v>8314</v>
      </c>
      <c r="R3677" s="13">
        <f t="shared" si="234"/>
        <v>42493.597013888888</v>
      </c>
      <c r="S3677" s="13">
        <f t="shared" si="232"/>
        <v>42505.958333333328</v>
      </c>
      <c r="T3677">
        <f t="shared" si="233"/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9">
        <f t="shared" si="231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t="s">
        <v>8313</v>
      </c>
      <c r="Q3678" t="s">
        <v>8314</v>
      </c>
      <c r="R3678" s="13">
        <f t="shared" si="234"/>
        <v>41876.815787037034</v>
      </c>
      <c r="S3678" s="13">
        <f t="shared" si="232"/>
        <v>41894.815787037034</v>
      </c>
      <c r="T3678">
        <f t="shared" si="233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9">
        <f t="shared" si="231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t="s">
        <v>8313</v>
      </c>
      <c r="Q3679" t="s">
        <v>8314</v>
      </c>
      <c r="R3679" s="13">
        <f t="shared" si="234"/>
        <v>41802.574282407404</v>
      </c>
      <c r="S3679" s="13">
        <f t="shared" si="232"/>
        <v>41823.165972222225</v>
      </c>
      <c r="T3679">
        <f t="shared" si="233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9">
        <f t="shared" si="231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t="s">
        <v>8313</v>
      </c>
      <c r="Q3680" t="s">
        <v>8314</v>
      </c>
      <c r="R3680" s="13">
        <f t="shared" si="234"/>
        <v>42120.531226851846</v>
      </c>
      <c r="S3680" s="13">
        <f t="shared" si="232"/>
        <v>42155.531226851846</v>
      </c>
      <c r="T3680">
        <f t="shared" si="233"/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9">
        <f t="shared" si="231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t="s">
        <v>8313</v>
      </c>
      <c r="Q3681" t="s">
        <v>8314</v>
      </c>
      <c r="R3681" s="13">
        <f t="shared" si="234"/>
        <v>41786.761354166665</v>
      </c>
      <c r="S3681" s="13">
        <f t="shared" si="232"/>
        <v>41821.207638888889</v>
      </c>
      <c r="T3681">
        <f t="shared" si="233"/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9">
        <f t="shared" si="231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t="s">
        <v>8313</v>
      </c>
      <c r="Q3682" t="s">
        <v>8314</v>
      </c>
      <c r="R3682" s="13">
        <f t="shared" si="234"/>
        <v>42627.454097222217</v>
      </c>
      <c r="S3682" s="13">
        <f t="shared" si="232"/>
        <v>42648.454097222217</v>
      </c>
      <c r="T3682">
        <f t="shared" si="233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9">
        <f t="shared" si="231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t="s">
        <v>8313</v>
      </c>
      <c r="Q3683" t="s">
        <v>8314</v>
      </c>
      <c r="R3683" s="13">
        <f t="shared" si="234"/>
        <v>42374.651504629626</v>
      </c>
      <c r="S3683" s="13">
        <f t="shared" si="232"/>
        <v>42384.651504629626</v>
      </c>
      <c r="T3683">
        <f t="shared" si="233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9">
        <f t="shared" si="231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t="s">
        <v>8313</v>
      </c>
      <c r="Q3684" t="s">
        <v>8314</v>
      </c>
      <c r="R3684" s="13">
        <f t="shared" si="234"/>
        <v>41772.685393518521</v>
      </c>
      <c r="S3684" s="13">
        <f t="shared" si="232"/>
        <v>41806.290972222225</v>
      </c>
      <c r="T3684">
        <f t="shared" si="233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9">
        <f t="shared" si="231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t="s">
        <v>8313</v>
      </c>
      <c r="Q3685" t="s">
        <v>8314</v>
      </c>
      <c r="R3685" s="13">
        <f t="shared" si="234"/>
        <v>42633.116851851853</v>
      </c>
      <c r="S3685" s="13">
        <f t="shared" si="232"/>
        <v>42663.116851851853</v>
      </c>
      <c r="T3685">
        <f t="shared" si="233"/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9">
        <f t="shared" si="231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t="s">
        <v>8313</v>
      </c>
      <c r="Q3686" t="s">
        <v>8314</v>
      </c>
      <c r="R3686" s="13">
        <f t="shared" si="234"/>
        <v>42219.180393518516</v>
      </c>
      <c r="S3686" s="13">
        <f t="shared" si="232"/>
        <v>42249.180393518516</v>
      </c>
      <c r="T3686">
        <f t="shared" si="233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9">
        <f t="shared" si="231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t="s">
        <v>8313</v>
      </c>
      <c r="Q3687" t="s">
        <v>8314</v>
      </c>
      <c r="R3687" s="13">
        <f t="shared" si="234"/>
        <v>41753.593275462961</v>
      </c>
      <c r="S3687" s="13">
        <f t="shared" si="232"/>
        <v>41778.875</v>
      </c>
      <c r="T3687">
        <f t="shared" si="233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9">
        <f t="shared" si="231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t="s">
        <v>8313</v>
      </c>
      <c r="Q3688" t="s">
        <v>8314</v>
      </c>
      <c r="R3688" s="13">
        <f t="shared" si="234"/>
        <v>42230.662731481483</v>
      </c>
      <c r="S3688" s="13">
        <f t="shared" si="232"/>
        <v>42245.165972222225</v>
      </c>
      <c r="T3688">
        <f t="shared" si="233"/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9">
        <f t="shared" si="231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t="s">
        <v>8313</v>
      </c>
      <c r="Q3689" t="s">
        <v>8314</v>
      </c>
      <c r="R3689" s="13">
        <f t="shared" si="234"/>
        <v>41787.218229166669</v>
      </c>
      <c r="S3689" s="13">
        <f t="shared" si="232"/>
        <v>41817.218229166669</v>
      </c>
      <c r="T3689">
        <f t="shared" si="233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9">
        <f t="shared" si="231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t="s">
        <v>8313</v>
      </c>
      <c r="Q3690" t="s">
        <v>8314</v>
      </c>
      <c r="R3690" s="13">
        <f t="shared" si="234"/>
        <v>41829.787083333329</v>
      </c>
      <c r="S3690" s="13">
        <f t="shared" si="232"/>
        <v>41859.787083333329</v>
      </c>
      <c r="T3690">
        <f t="shared" si="233"/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9">
        <f t="shared" si="231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t="s">
        <v>8313</v>
      </c>
      <c r="Q3691" t="s">
        <v>8314</v>
      </c>
      <c r="R3691" s="13">
        <f t="shared" si="234"/>
        <v>42147.826840277776</v>
      </c>
      <c r="S3691" s="13">
        <f t="shared" si="232"/>
        <v>42176.934027777781</v>
      </c>
      <c r="T3691">
        <f t="shared" si="233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9">
        <f t="shared" si="231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t="s">
        <v>8313</v>
      </c>
      <c r="Q3692" t="s">
        <v>8314</v>
      </c>
      <c r="R3692" s="13">
        <f t="shared" si="234"/>
        <v>41940.598182870373</v>
      </c>
      <c r="S3692" s="13">
        <f t="shared" si="232"/>
        <v>41970.639849537038</v>
      </c>
      <c r="T3692">
        <f t="shared" si="233"/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9">
        <f t="shared" si="231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t="s">
        <v>8313</v>
      </c>
      <c r="Q3693" t="s">
        <v>8314</v>
      </c>
      <c r="R3693" s="13">
        <f t="shared" si="234"/>
        <v>42020.700567129628</v>
      </c>
      <c r="S3693" s="13">
        <f t="shared" si="232"/>
        <v>42065.207638888889</v>
      </c>
      <c r="T3693">
        <f t="shared" si="233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9">
        <f t="shared" si="231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t="s">
        <v>8313</v>
      </c>
      <c r="Q3694" t="s">
        <v>8314</v>
      </c>
      <c r="R3694" s="13">
        <f t="shared" si="234"/>
        <v>41891.96503472222</v>
      </c>
      <c r="S3694" s="13">
        <f t="shared" si="232"/>
        <v>41901</v>
      </c>
      <c r="T3694">
        <f t="shared" si="233"/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9">
        <f t="shared" si="231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t="s">
        <v>8313</v>
      </c>
      <c r="Q3695" t="s">
        <v>8314</v>
      </c>
      <c r="R3695" s="13">
        <f t="shared" si="234"/>
        <v>42309.191307870366</v>
      </c>
      <c r="S3695" s="13">
        <f t="shared" si="232"/>
        <v>42338.9375</v>
      </c>
      <c r="T3695">
        <f t="shared" si="233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9">
        <f t="shared" si="231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t="s">
        <v>8313</v>
      </c>
      <c r="Q3696" t="s">
        <v>8314</v>
      </c>
      <c r="R3696" s="13">
        <f t="shared" si="234"/>
        <v>42490.133877314816</v>
      </c>
      <c r="S3696" s="13">
        <f t="shared" si="232"/>
        <v>42527.083333333328</v>
      </c>
      <c r="T3696">
        <f t="shared" si="233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9">
        <f t="shared" si="231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t="s">
        <v>8313</v>
      </c>
      <c r="Q3697" t="s">
        <v>8314</v>
      </c>
      <c r="R3697" s="13">
        <f t="shared" si="234"/>
        <v>41995.870486111111</v>
      </c>
      <c r="S3697" s="13">
        <f t="shared" si="232"/>
        <v>42015.870486111111</v>
      </c>
      <c r="T3697">
        <f t="shared" si="233"/>
        <v>2014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9">
        <f t="shared" si="231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t="s">
        <v>8313</v>
      </c>
      <c r="Q3698" t="s">
        <v>8314</v>
      </c>
      <c r="R3698" s="13">
        <f t="shared" si="234"/>
        <v>41988.617083333331</v>
      </c>
      <c r="S3698" s="13">
        <f t="shared" si="232"/>
        <v>42048.617083333331</v>
      </c>
      <c r="T3698">
        <f t="shared" si="233"/>
        <v>2014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9">
        <f t="shared" si="231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t="s">
        <v>8313</v>
      </c>
      <c r="Q3699" t="s">
        <v>8314</v>
      </c>
      <c r="R3699" s="13">
        <f t="shared" si="234"/>
        <v>42479.465833333335</v>
      </c>
      <c r="S3699" s="13">
        <f t="shared" si="232"/>
        <v>42500.465833333335</v>
      </c>
      <c r="T3699">
        <f t="shared" si="233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9">
        <f t="shared" si="231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t="s">
        <v>8313</v>
      </c>
      <c r="Q3700" t="s">
        <v>8314</v>
      </c>
      <c r="R3700" s="13">
        <f t="shared" si="234"/>
        <v>42401.806562500002</v>
      </c>
      <c r="S3700" s="13">
        <f t="shared" si="232"/>
        <v>42431.806562500002</v>
      </c>
      <c r="T3700">
        <f t="shared" si="233"/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9">
        <f t="shared" si="231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t="s">
        <v>8313</v>
      </c>
      <c r="Q3701" t="s">
        <v>8314</v>
      </c>
      <c r="R3701" s="13">
        <f t="shared" si="234"/>
        <v>41897.602037037039</v>
      </c>
      <c r="S3701" s="13">
        <f t="shared" si="232"/>
        <v>41927.602037037039</v>
      </c>
      <c r="T3701">
        <f t="shared" si="233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9">
        <f t="shared" si="231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t="s">
        <v>8313</v>
      </c>
      <c r="Q3702" t="s">
        <v>8314</v>
      </c>
      <c r="R3702" s="13">
        <f t="shared" si="234"/>
        <v>41882.585648148146</v>
      </c>
      <c r="S3702" s="13">
        <f t="shared" si="232"/>
        <v>41912.666666666664</v>
      </c>
      <c r="T3702">
        <f t="shared" si="233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9">
        <f t="shared" si="231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t="s">
        <v>8313</v>
      </c>
      <c r="Q3703" t="s">
        <v>8314</v>
      </c>
      <c r="R3703" s="13">
        <f t="shared" si="234"/>
        <v>42129.541585648149</v>
      </c>
      <c r="S3703" s="13">
        <f t="shared" si="232"/>
        <v>42159.541585648149</v>
      </c>
      <c r="T3703">
        <f t="shared" si="233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9">
        <f t="shared" si="231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t="s">
        <v>8313</v>
      </c>
      <c r="Q3704" t="s">
        <v>8314</v>
      </c>
      <c r="R3704" s="13">
        <f t="shared" si="234"/>
        <v>42524.53800925926</v>
      </c>
      <c r="S3704" s="13">
        <f t="shared" si="232"/>
        <v>42561.957638888889</v>
      </c>
      <c r="T3704">
        <f t="shared" si="233"/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9">
        <f t="shared" si="231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t="s">
        <v>8313</v>
      </c>
      <c r="Q3705" t="s">
        <v>8314</v>
      </c>
      <c r="R3705" s="13">
        <f t="shared" si="234"/>
        <v>42556.504490740743</v>
      </c>
      <c r="S3705" s="13">
        <f t="shared" si="232"/>
        <v>42595.290972222225</v>
      </c>
      <c r="T3705">
        <f t="shared" si="233"/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9">
        <f t="shared" si="231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t="s">
        <v>8313</v>
      </c>
      <c r="Q3706" t="s">
        <v>8314</v>
      </c>
      <c r="R3706" s="13">
        <f t="shared" si="234"/>
        <v>42461.689745370371</v>
      </c>
      <c r="S3706" s="13">
        <f t="shared" si="232"/>
        <v>42521.689745370371</v>
      </c>
      <c r="T3706">
        <f t="shared" si="233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9">
        <f t="shared" si="231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t="s">
        <v>8313</v>
      </c>
      <c r="Q3707" t="s">
        <v>8314</v>
      </c>
      <c r="R3707" s="13">
        <f t="shared" si="234"/>
        <v>41792.542986111112</v>
      </c>
      <c r="S3707" s="13">
        <f t="shared" si="232"/>
        <v>41813.75</v>
      </c>
      <c r="T3707">
        <f t="shared" si="233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9">
        <f t="shared" si="231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t="s">
        <v>8313</v>
      </c>
      <c r="Q3708" t="s">
        <v>8314</v>
      </c>
      <c r="R3708" s="13">
        <f t="shared" si="234"/>
        <v>41879.913761574076</v>
      </c>
      <c r="S3708" s="13">
        <f t="shared" si="232"/>
        <v>41894.913761574076</v>
      </c>
      <c r="T3708">
        <f t="shared" si="233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9">
        <f t="shared" si="231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t="s">
        <v>8313</v>
      </c>
      <c r="Q3709" t="s">
        <v>8314</v>
      </c>
      <c r="R3709" s="13">
        <f t="shared" si="234"/>
        <v>42552.048356481479</v>
      </c>
      <c r="S3709" s="13">
        <f t="shared" si="232"/>
        <v>42573.226388888885</v>
      </c>
      <c r="T3709">
        <f t="shared" si="233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9">
        <f t="shared" si="231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t="s">
        <v>8313</v>
      </c>
      <c r="Q3710" t="s">
        <v>8314</v>
      </c>
      <c r="R3710" s="13">
        <f t="shared" si="234"/>
        <v>41810.142199074071</v>
      </c>
      <c r="S3710" s="13">
        <f t="shared" si="232"/>
        <v>41824.142199074071</v>
      </c>
      <c r="T3710">
        <f t="shared" si="233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9">
        <f t="shared" si="231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t="s">
        <v>8313</v>
      </c>
      <c r="Q3711" t="s">
        <v>8314</v>
      </c>
      <c r="R3711" s="13">
        <f t="shared" si="234"/>
        <v>41785.707708333335</v>
      </c>
      <c r="S3711" s="13">
        <f t="shared" si="232"/>
        <v>41815.707708333335</v>
      </c>
      <c r="T3711">
        <f t="shared" si="233"/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9">
        <f t="shared" si="231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t="s">
        <v>8313</v>
      </c>
      <c r="Q3712" t="s">
        <v>8314</v>
      </c>
      <c r="R3712" s="13">
        <f t="shared" si="234"/>
        <v>42072.576249999998</v>
      </c>
      <c r="S3712" s="13">
        <f t="shared" si="232"/>
        <v>42097.576249999998</v>
      </c>
      <c r="T3712">
        <f t="shared" si="233"/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9">
        <f t="shared" si="231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t="s">
        <v>8313</v>
      </c>
      <c r="Q3713" t="s">
        <v>8314</v>
      </c>
      <c r="R3713" s="13">
        <f t="shared" si="234"/>
        <v>41779.724224537036</v>
      </c>
      <c r="S3713" s="13">
        <f t="shared" si="232"/>
        <v>41805.666666666664</v>
      </c>
      <c r="T3713">
        <f t="shared" si="233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9">
        <f t="shared" ref="F3714:F3777" si="235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t="s">
        <v>8313</v>
      </c>
      <c r="Q3714" t="s">
        <v>8314</v>
      </c>
      <c r="R3714" s="13">
        <f t="shared" si="234"/>
        <v>42134.172071759262</v>
      </c>
      <c r="S3714" s="13">
        <f t="shared" si="232"/>
        <v>42155.290972222225</v>
      </c>
      <c r="T3714">
        <f t="shared" si="233"/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9">
        <f t="shared" si="235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t="s">
        <v>8313</v>
      </c>
      <c r="Q3715" t="s">
        <v>8314</v>
      </c>
      <c r="R3715" s="13">
        <f t="shared" si="234"/>
        <v>42505.738032407404</v>
      </c>
      <c r="S3715" s="13">
        <f t="shared" ref="S3715:S3778" si="236">(((J3715/60)/60)/24)+DATE(1970, 1, 1)</f>
        <v>42525.738032407404</v>
      </c>
      <c r="T3715">
        <f t="shared" ref="T3715:T3778" si="237">YEAR(R3715)</f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9">
        <f t="shared" si="235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t="s">
        <v>8313</v>
      </c>
      <c r="Q3716" t="s">
        <v>8314</v>
      </c>
      <c r="R3716" s="13">
        <f t="shared" ref="R3716:R3779" si="238">(((K3716/60)/60)/24)+DATE(1970, 1, 1)</f>
        <v>42118.556331018524</v>
      </c>
      <c r="S3716" s="13">
        <f t="shared" si="236"/>
        <v>42150.165972222225</v>
      </c>
      <c r="T3716">
        <f t="shared" si="237"/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9">
        <f t="shared" si="235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t="s">
        <v>8313</v>
      </c>
      <c r="Q3717" t="s">
        <v>8314</v>
      </c>
      <c r="R3717" s="13">
        <f t="shared" si="238"/>
        <v>42036.995590277773</v>
      </c>
      <c r="S3717" s="13">
        <f t="shared" si="236"/>
        <v>42094.536111111112</v>
      </c>
      <c r="T3717">
        <f t="shared" si="237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9">
        <f t="shared" si="235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t="s">
        <v>8313</v>
      </c>
      <c r="Q3718" t="s">
        <v>8314</v>
      </c>
      <c r="R3718" s="13">
        <f t="shared" si="238"/>
        <v>42360.887835648144</v>
      </c>
      <c r="S3718" s="13">
        <f t="shared" si="236"/>
        <v>42390.887835648144</v>
      </c>
      <c r="T3718">
        <f t="shared" si="237"/>
        <v>2015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9">
        <f t="shared" si="235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t="s">
        <v>8313</v>
      </c>
      <c r="Q3719" t="s">
        <v>8314</v>
      </c>
      <c r="R3719" s="13">
        <f t="shared" si="238"/>
        <v>42102.866307870368</v>
      </c>
      <c r="S3719" s="13">
        <f t="shared" si="236"/>
        <v>42133.866307870368</v>
      </c>
      <c r="T3719">
        <f t="shared" si="237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9">
        <f t="shared" si="235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t="s">
        <v>8313</v>
      </c>
      <c r="Q3720" t="s">
        <v>8314</v>
      </c>
      <c r="R3720" s="13">
        <f t="shared" si="238"/>
        <v>42032.716145833328</v>
      </c>
      <c r="S3720" s="13">
        <f t="shared" si="236"/>
        <v>42062.716145833328</v>
      </c>
      <c r="T3720">
        <f t="shared" si="237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9">
        <f t="shared" si="235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t="s">
        <v>8313</v>
      </c>
      <c r="Q3721" t="s">
        <v>8314</v>
      </c>
      <c r="R3721" s="13">
        <f t="shared" si="238"/>
        <v>42147.729930555557</v>
      </c>
      <c r="S3721" s="13">
        <f t="shared" si="236"/>
        <v>42177.729930555557</v>
      </c>
      <c r="T3721">
        <f t="shared" si="237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9">
        <f t="shared" si="235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t="s">
        <v>8313</v>
      </c>
      <c r="Q3722" t="s">
        <v>8314</v>
      </c>
      <c r="R3722" s="13">
        <f t="shared" si="238"/>
        <v>42165.993125000001</v>
      </c>
      <c r="S3722" s="13">
        <f t="shared" si="236"/>
        <v>42187.993125000001</v>
      </c>
      <c r="T3722">
        <f t="shared" si="237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9">
        <f t="shared" si="235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t="s">
        <v>8313</v>
      </c>
      <c r="Q3723" t="s">
        <v>8314</v>
      </c>
      <c r="R3723" s="13">
        <f t="shared" si="238"/>
        <v>41927.936157407406</v>
      </c>
      <c r="S3723" s="13">
        <f t="shared" si="236"/>
        <v>41948.977824074071</v>
      </c>
      <c r="T3723">
        <f t="shared" si="237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9">
        <f t="shared" si="235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t="s">
        <v>8313</v>
      </c>
      <c r="Q3724" t="s">
        <v>8314</v>
      </c>
      <c r="R3724" s="13">
        <f t="shared" si="238"/>
        <v>42381.671840277777</v>
      </c>
      <c r="S3724" s="13">
        <f t="shared" si="236"/>
        <v>42411.957638888889</v>
      </c>
      <c r="T3724">
        <f t="shared" si="237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9">
        <f t="shared" si="235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t="s">
        <v>8313</v>
      </c>
      <c r="Q3725" t="s">
        <v>8314</v>
      </c>
      <c r="R3725" s="13">
        <f t="shared" si="238"/>
        <v>41943.753032407411</v>
      </c>
      <c r="S3725" s="13">
        <f t="shared" si="236"/>
        <v>41973.794699074075</v>
      </c>
      <c r="T3725">
        <f t="shared" si="237"/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9">
        <f t="shared" si="235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t="s">
        <v>8313</v>
      </c>
      <c r="Q3726" t="s">
        <v>8314</v>
      </c>
      <c r="R3726" s="13">
        <f t="shared" si="238"/>
        <v>42465.491435185191</v>
      </c>
      <c r="S3726" s="13">
        <f t="shared" si="236"/>
        <v>42494.958333333328</v>
      </c>
      <c r="T3726">
        <f t="shared" si="237"/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9">
        <f t="shared" si="235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t="s">
        <v>8313</v>
      </c>
      <c r="Q3727" t="s">
        <v>8314</v>
      </c>
      <c r="R3727" s="13">
        <f t="shared" si="238"/>
        <v>42401.945219907408</v>
      </c>
      <c r="S3727" s="13">
        <f t="shared" si="236"/>
        <v>42418.895833333328</v>
      </c>
      <c r="T3727">
        <f t="shared" si="237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9">
        <f t="shared" si="235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t="s">
        <v>8313</v>
      </c>
      <c r="Q3728" t="s">
        <v>8314</v>
      </c>
      <c r="R3728" s="13">
        <f t="shared" si="238"/>
        <v>42462.140868055561</v>
      </c>
      <c r="S3728" s="13">
        <f t="shared" si="236"/>
        <v>42489.875</v>
      </c>
      <c r="T3728">
        <f t="shared" si="237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9">
        <f t="shared" si="235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t="s">
        <v>8313</v>
      </c>
      <c r="Q3729" t="s">
        <v>8314</v>
      </c>
      <c r="R3729" s="13">
        <f t="shared" si="238"/>
        <v>42632.348310185189</v>
      </c>
      <c r="S3729" s="13">
        <f t="shared" si="236"/>
        <v>42663.204861111109</v>
      </c>
      <c r="T3729">
        <f t="shared" si="237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9">
        <f t="shared" si="235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t="s">
        <v>8313</v>
      </c>
      <c r="Q3730" t="s">
        <v>8314</v>
      </c>
      <c r="R3730" s="13">
        <f t="shared" si="238"/>
        <v>42205.171018518522</v>
      </c>
      <c r="S3730" s="13">
        <f t="shared" si="236"/>
        <v>42235.171018518522</v>
      </c>
      <c r="T3730">
        <f t="shared" si="237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9">
        <f t="shared" si="235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t="s">
        <v>8313</v>
      </c>
      <c r="Q3731" t="s">
        <v>8314</v>
      </c>
      <c r="R3731" s="13">
        <f t="shared" si="238"/>
        <v>42041.205000000002</v>
      </c>
      <c r="S3731" s="13">
        <f t="shared" si="236"/>
        <v>42086.16333333333</v>
      </c>
      <c r="T3731">
        <f t="shared" si="237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9">
        <f t="shared" si="235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t="s">
        <v>8313</v>
      </c>
      <c r="Q3732" t="s">
        <v>8314</v>
      </c>
      <c r="R3732" s="13">
        <f t="shared" si="238"/>
        <v>42203.677766203706</v>
      </c>
      <c r="S3732" s="13">
        <f t="shared" si="236"/>
        <v>42233.677766203706</v>
      </c>
      <c r="T3732">
        <f t="shared" si="237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9">
        <f t="shared" si="235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t="s">
        <v>8313</v>
      </c>
      <c r="Q3733" t="s">
        <v>8314</v>
      </c>
      <c r="R3733" s="13">
        <f t="shared" si="238"/>
        <v>41983.752847222218</v>
      </c>
      <c r="S3733" s="13">
        <f t="shared" si="236"/>
        <v>42014.140972222223</v>
      </c>
      <c r="T3733">
        <f t="shared" si="237"/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9">
        <f t="shared" si="235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t="s">
        <v>8313</v>
      </c>
      <c r="Q3734" t="s">
        <v>8314</v>
      </c>
      <c r="R3734" s="13">
        <f t="shared" si="238"/>
        <v>41968.677465277782</v>
      </c>
      <c r="S3734" s="13">
        <f t="shared" si="236"/>
        <v>42028.5</v>
      </c>
      <c r="T3734">
        <f t="shared" si="237"/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9">
        <f t="shared" si="235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t="s">
        <v>8313</v>
      </c>
      <c r="Q3735" t="s">
        <v>8314</v>
      </c>
      <c r="R3735" s="13">
        <f t="shared" si="238"/>
        <v>42103.024398148147</v>
      </c>
      <c r="S3735" s="13">
        <f t="shared" si="236"/>
        <v>42112.9375</v>
      </c>
      <c r="T3735">
        <f t="shared" si="237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9">
        <f t="shared" si="235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t="s">
        <v>8313</v>
      </c>
      <c r="Q3736" t="s">
        <v>8314</v>
      </c>
      <c r="R3736" s="13">
        <f t="shared" si="238"/>
        <v>42089.901574074072</v>
      </c>
      <c r="S3736" s="13">
        <f t="shared" si="236"/>
        <v>42149.901574074072</v>
      </c>
      <c r="T3736">
        <f t="shared" si="237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9">
        <f t="shared" si="235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t="s">
        <v>8313</v>
      </c>
      <c r="Q3737" t="s">
        <v>8314</v>
      </c>
      <c r="R3737" s="13">
        <f t="shared" si="238"/>
        <v>42122.693159722221</v>
      </c>
      <c r="S3737" s="13">
        <f t="shared" si="236"/>
        <v>42152.693159722221</v>
      </c>
      <c r="T3737">
        <f t="shared" si="237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9">
        <f t="shared" si="235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t="s">
        <v>8313</v>
      </c>
      <c r="Q3738" t="s">
        <v>8314</v>
      </c>
      <c r="R3738" s="13">
        <f t="shared" si="238"/>
        <v>42048.711724537032</v>
      </c>
      <c r="S3738" s="13">
        <f t="shared" si="236"/>
        <v>42086.75</v>
      </c>
      <c r="T3738">
        <f t="shared" si="237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9">
        <f t="shared" si="235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t="s">
        <v>8313</v>
      </c>
      <c r="Q3739" t="s">
        <v>8314</v>
      </c>
      <c r="R3739" s="13">
        <f t="shared" si="238"/>
        <v>42297.691006944442</v>
      </c>
      <c r="S3739" s="13">
        <f t="shared" si="236"/>
        <v>42320.290972222225</v>
      </c>
      <c r="T3739">
        <f t="shared" si="237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9">
        <f t="shared" si="235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t="s">
        <v>8313</v>
      </c>
      <c r="Q3740" t="s">
        <v>8314</v>
      </c>
      <c r="R3740" s="13">
        <f t="shared" si="238"/>
        <v>41813.938715277778</v>
      </c>
      <c r="S3740" s="13">
        <f t="shared" si="236"/>
        <v>41835.916666666664</v>
      </c>
      <c r="T3740">
        <f t="shared" si="237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9">
        <f t="shared" si="235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t="s">
        <v>8313</v>
      </c>
      <c r="Q3741" t="s">
        <v>8314</v>
      </c>
      <c r="R3741" s="13">
        <f t="shared" si="238"/>
        <v>42548.449861111112</v>
      </c>
      <c r="S3741" s="13">
        <f t="shared" si="236"/>
        <v>42568.449861111112</v>
      </c>
      <c r="T3741">
        <f t="shared" si="237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9">
        <f t="shared" si="235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t="s">
        <v>8313</v>
      </c>
      <c r="Q3742" t="s">
        <v>8314</v>
      </c>
      <c r="R3742" s="13">
        <f t="shared" si="238"/>
        <v>41833.089756944442</v>
      </c>
      <c r="S3742" s="13">
        <f t="shared" si="236"/>
        <v>41863.079143518517</v>
      </c>
      <c r="T3742">
        <f t="shared" si="237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9">
        <f t="shared" si="235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t="s">
        <v>8313</v>
      </c>
      <c r="Q3743" t="s">
        <v>8314</v>
      </c>
      <c r="R3743" s="13">
        <f t="shared" si="238"/>
        <v>42325.920717592591</v>
      </c>
      <c r="S3743" s="13">
        <f t="shared" si="236"/>
        <v>42355.920717592591</v>
      </c>
      <c r="T3743">
        <f t="shared" si="237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9">
        <f t="shared" si="235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t="s">
        <v>8313</v>
      </c>
      <c r="Q3744" t="s">
        <v>8314</v>
      </c>
      <c r="R3744" s="13">
        <f t="shared" si="238"/>
        <v>41858.214629629627</v>
      </c>
      <c r="S3744" s="13">
        <f t="shared" si="236"/>
        <v>41888.214629629627</v>
      </c>
      <c r="T3744">
        <f t="shared" si="237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9">
        <f t="shared" si="235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t="s">
        <v>8313</v>
      </c>
      <c r="Q3745" t="s">
        <v>8314</v>
      </c>
      <c r="R3745" s="13">
        <f t="shared" si="238"/>
        <v>41793.710231481484</v>
      </c>
      <c r="S3745" s="13">
        <f t="shared" si="236"/>
        <v>41823.710231481484</v>
      </c>
      <c r="T3745">
        <f t="shared" si="237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9">
        <f t="shared" si="235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t="s">
        <v>8313</v>
      </c>
      <c r="Q3746" t="s">
        <v>8314</v>
      </c>
      <c r="R3746" s="13">
        <f t="shared" si="238"/>
        <v>41793.814259259263</v>
      </c>
      <c r="S3746" s="13">
        <f t="shared" si="236"/>
        <v>41825.165972222225</v>
      </c>
      <c r="T3746">
        <f t="shared" si="237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9">
        <f t="shared" si="235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t="s">
        <v>8313</v>
      </c>
      <c r="Q3747" t="s">
        <v>8314</v>
      </c>
      <c r="R3747" s="13">
        <f t="shared" si="238"/>
        <v>41831.697939814818</v>
      </c>
      <c r="S3747" s="13">
        <f t="shared" si="236"/>
        <v>41861.697939814818</v>
      </c>
      <c r="T3747">
        <f t="shared" si="237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9">
        <f t="shared" si="235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t="s">
        <v>8313</v>
      </c>
      <c r="Q3748" t="s">
        <v>8314</v>
      </c>
      <c r="R3748" s="13">
        <f t="shared" si="238"/>
        <v>42621.389340277776</v>
      </c>
      <c r="S3748" s="13">
        <f t="shared" si="236"/>
        <v>42651.389340277776</v>
      </c>
      <c r="T3748">
        <f t="shared" si="237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9">
        <f t="shared" si="235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t="s">
        <v>8313</v>
      </c>
      <c r="Q3749" t="s">
        <v>8314</v>
      </c>
      <c r="R3749" s="13">
        <f t="shared" si="238"/>
        <v>42164.299722222218</v>
      </c>
      <c r="S3749" s="13">
        <f t="shared" si="236"/>
        <v>42190.957638888889</v>
      </c>
      <c r="T3749">
        <f t="shared" si="237"/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>
        <f t="shared" si="235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t="s">
        <v>8313</v>
      </c>
      <c r="Q3750" t="s">
        <v>8355</v>
      </c>
      <c r="R3750" s="13">
        <f t="shared" si="238"/>
        <v>42395.706435185188</v>
      </c>
      <c r="S3750" s="13">
        <f t="shared" si="236"/>
        <v>42416.249305555553</v>
      </c>
      <c r="T3750">
        <f t="shared" si="237"/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>
        <f t="shared" si="235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t="s">
        <v>8313</v>
      </c>
      <c r="Q3751" t="s">
        <v>8355</v>
      </c>
      <c r="R3751" s="13">
        <f t="shared" si="238"/>
        <v>42458.127175925925</v>
      </c>
      <c r="S3751" s="13">
        <f t="shared" si="236"/>
        <v>42489.165972222225</v>
      </c>
      <c r="T3751">
        <f t="shared" si="237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>
        <f t="shared" si="235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t="s">
        <v>8313</v>
      </c>
      <c r="Q3752" t="s">
        <v>8355</v>
      </c>
      <c r="R3752" s="13">
        <f t="shared" si="238"/>
        <v>42016.981574074074</v>
      </c>
      <c r="S3752" s="13">
        <f t="shared" si="236"/>
        <v>42045.332638888889</v>
      </c>
      <c r="T3752">
        <f t="shared" si="237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>
        <f t="shared" si="235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t="s">
        <v>8313</v>
      </c>
      <c r="Q3753" t="s">
        <v>8355</v>
      </c>
      <c r="R3753" s="13">
        <f t="shared" si="238"/>
        <v>42403.035567129627</v>
      </c>
      <c r="S3753" s="13">
        <f t="shared" si="236"/>
        <v>42462.993900462956</v>
      </c>
      <c r="T3753">
        <f t="shared" si="237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9">
        <f t="shared" si="235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t="s">
        <v>8313</v>
      </c>
      <c r="Q3754" t="s">
        <v>8355</v>
      </c>
      <c r="R3754" s="13">
        <f t="shared" si="238"/>
        <v>42619.802488425921</v>
      </c>
      <c r="S3754" s="13">
        <f t="shared" si="236"/>
        <v>42659.875</v>
      </c>
      <c r="T3754">
        <f t="shared" si="237"/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>
        <f t="shared" si="235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t="s">
        <v>8313</v>
      </c>
      <c r="Q3755" t="s">
        <v>8355</v>
      </c>
      <c r="R3755" s="13">
        <f t="shared" si="238"/>
        <v>42128.824074074073</v>
      </c>
      <c r="S3755" s="13">
        <f t="shared" si="236"/>
        <v>42158</v>
      </c>
      <c r="T3755">
        <f t="shared" si="237"/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>
        <f t="shared" si="235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t="s">
        <v>8313</v>
      </c>
      <c r="Q3756" t="s">
        <v>8355</v>
      </c>
      <c r="R3756" s="13">
        <f t="shared" si="238"/>
        <v>41808.881215277775</v>
      </c>
      <c r="S3756" s="13">
        <f t="shared" si="236"/>
        <v>41846.207638888889</v>
      </c>
      <c r="T3756">
        <f t="shared" si="237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9">
        <f t="shared" si="235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t="s">
        <v>8313</v>
      </c>
      <c r="Q3757" t="s">
        <v>8355</v>
      </c>
      <c r="R3757" s="13">
        <f t="shared" si="238"/>
        <v>42445.866979166662</v>
      </c>
      <c r="S3757" s="13">
        <f t="shared" si="236"/>
        <v>42475.866979166662</v>
      </c>
      <c r="T3757">
        <f t="shared" si="237"/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>
        <f t="shared" si="235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t="s">
        <v>8313</v>
      </c>
      <c r="Q3758" t="s">
        <v>8355</v>
      </c>
      <c r="R3758" s="13">
        <f t="shared" si="238"/>
        <v>41771.814791666664</v>
      </c>
      <c r="S3758" s="13">
        <f t="shared" si="236"/>
        <v>41801.814791666664</v>
      </c>
      <c r="T3758">
        <f t="shared" si="237"/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>
        <f t="shared" si="235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t="s">
        <v>8313</v>
      </c>
      <c r="Q3759" t="s">
        <v>8355</v>
      </c>
      <c r="R3759" s="13">
        <f t="shared" si="238"/>
        <v>41954.850868055553</v>
      </c>
      <c r="S3759" s="13">
        <f t="shared" si="236"/>
        <v>41974.850868055553</v>
      </c>
      <c r="T3759">
        <f t="shared" si="237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>
        <f t="shared" si="235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t="s">
        <v>8313</v>
      </c>
      <c r="Q3760" t="s">
        <v>8355</v>
      </c>
      <c r="R3760" s="13">
        <f t="shared" si="238"/>
        <v>41747.471504629626</v>
      </c>
      <c r="S3760" s="13">
        <f t="shared" si="236"/>
        <v>41778.208333333336</v>
      </c>
      <c r="T3760">
        <f t="shared" si="237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>
        <f t="shared" si="235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t="s">
        <v>8313</v>
      </c>
      <c r="Q3761" t="s">
        <v>8355</v>
      </c>
      <c r="R3761" s="13">
        <f t="shared" si="238"/>
        <v>42182.108252314814</v>
      </c>
      <c r="S3761" s="13">
        <f t="shared" si="236"/>
        <v>42242.108252314814</v>
      </c>
      <c r="T3761">
        <f t="shared" si="237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>
        <f t="shared" si="235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t="s">
        <v>8313</v>
      </c>
      <c r="Q3762" t="s">
        <v>8355</v>
      </c>
      <c r="R3762" s="13">
        <f t="shared" si="238"/>
        <v>41739.525300925925</v>
      </c>
      <c r="S3762" s="13">
        <f t="shared" si="236"/>
        <v>41764.525300925925</v>
      </c>
      <c r="T3762">
        <f t="shared" si="237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9">
        <f t="shared" si="235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t="s">
        <v>8313</v>
      </c>
      <c r="Q3763" t="s">
        <v>8355</v>
      </c>
      <c r="R3763" s="13">
        <f t="shared" si="238"/>
        <v>42173.466863425929</v>
      </c>
      <c r="S3763" s="13">
        <f t="shared" si="236"/>
        <v>42226.958333333328</v>
      </c>
      <c r="T3763">
        <f t="shared" si="237"/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9">
        <f t="shared" si="235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t="s">
        <v>8313</v>
      </c>
      <c r="Q3764" t="s">
        <v>8355</v>
      </c>
      <c r="R3764" s="13">
        <f t="shared" si="238"/>
        <v>42193.813530092593</v>
      </c>
      <c r="S3764" s="13">
        <f t="shared" si="236"/>
        <v>42218.813530092593</v>
      </c>
      <c r="T3764">
        <f t="shared" si="237"/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>
        <f t="shared" si="235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t="s">
        <v>8313</v>
      </c>
      <c r="Q3765" t="s">
        <v>8355</v>
      </c>
      <c r="R3765" s="13">
        <f t="shared" si="238"/>
        <v>42065.750300925924</v>
      </c>
      <c r="S3765" s="13">
        <f t="shared" si="236"/>
        <v>42095.708634259259</v>
      </c>
      <c r="T3765">
        <f t="shared" si="237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>
        <f t="shared" si="235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t="s">
        <v>8313</v>
      </c>
      <c r="Q3766" t="s">
        <v>8355</v>
      </c>
      <c r="R3766" s="13">
        <f t="shared" si="238"/>
        <v>42499.842962962968</v>
      </c>
      <c r="S3766" s="13">
        <f t="shared" si="236"/>
        <v>42519.024999999994</v>
      </c>
      <c r="T3766">
        <f t="shared" si="237"/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>
        <f t="shared" si="235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t="s">
        <v>8313</v>
      </c>
      <c r="Q3767" t="s">
        <v>8355</v>
      </c>
      <c r="R3767" s="13">
        <f t="shared" si="238"/>
        <v>41820.776412037041</v>
      </c>
      <c r="S3767" s="13">
        <f t="shared" si="236"/>
        <v>41850.776412037041</v>
      </c>
      <c r="T3767">
        <f t="shared" si="237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>
        <f t="shared" si="235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t="s">
        <v>8313</v>
      </c>
      <c r="Q3768" t="s">
        <v>8355</v>
      </c>
      <c r="R3768" s="13">
        <f t="shared" si="238"/>
        <v>41788.167187500003</v>
      </c>
      <c r="S3768" s="13">
        <f t="shared" si="236"/>
        <v>41823.167187500003</v>
      </c>
      <c r="T3768">
        <f t="shared" si="237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>
        <f t="shared" si="235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t="s">
        <v>8313</v>
      </c>
      <c r="Q3769" t="s">
        <v>8355</v>
      </c>
      <c r="R3769" s="13">
        <f t="shared" si="238"/>
        <v>42050.019641203704</v>
      </c>
      <c r="S3769" s="13">
        <f t="shared" si="236"/>
        <v>42064.207638888889</v>
      </c>
      <c r="T3769">
        <f t="shared" si="237"/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>
        <f t="shared" si="235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t="s">
        <v>8313</v>
      </c>
      <c r="Q3770" t="s">
        <v>8355</v>
      </c>
      <c r="R3770" s="13">
        <f t="shared" si="238"/>
        <v>41772.727893518517</v>
      </c>
      <c r="S3770" s="13">
        <f t="shared" si="236"/>
        <v>41802.727893518517</v>
      </c>
      <c r="T3770">
        <f t="shared" si="237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>
        <f t="shared" si="235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t="s">
        <v>8313</v>
      </c>
      <c r="Q3771" t="s">
        <v>8355</v>
      </c>
      <c r="R3771" s="13">
        <f t="shared" si="238"/>
        <v>42445.598136574074</v>
      </c>
      <c r="S3771" s="13">
        <f t="shared" si="236"/>
        <v>42475.598136574074</v>
      </c>
      <c r="T3771">
        <f t="shared" si="237"/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9">
        <f t="shared" si="235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t="s">
        <v>8313</v>
      </c>
      <c r="Q3772" t="s">
        <v>8355</v>
      </c>
      <c r="R3772" s="13">
        <f t="shared" si="238"/>
        <v>42138.930671296301</v>
      </c>
      <c r="S3772" s="13">
        <f t="shared" si="236"/>
        <v>42168.930671296301</v>
      </c>
      <c r="T3772">
        <f t="shared" si="237"/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>
        <f t="shared" si="235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t="s">
        <v>8313</v>
      </c>
      <c r="Q3773" t="s">
        <v>8355</v>
      </c>
      <c r="R3773" s="13">
        <f t="shared" si="238"/>
        <v>42493.857083333336</v>
      </c>
      <c r="S3773" s="13">
        <f t="shared" si="236"/>
        <v>42508</v>
      </c>
      <c r="T3773">
        <f t="shared" si="237"/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>
        <f t="shared" si="235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t="s">
        <v>8313</v>
      </c>
      <c r="Q3774" t="s">
        <v>8355</v>
      </c>
      <c r="R3774" s="13">
        <f t="shared" si="238"/>
        <v>42682.616967592592</v>
      </c>
      <c r="S3774" s="13">
        <f t="shared" si="236"/>
        <v>42703.25</v>
      </c>
      <c r="T3774">
        <f t="shared" si="237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>
        <f t="shared" si="235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t="s">
        <v>8313</v>
      </c>
      <c r="Q3775" t="s">
        <v>8355</v>
      </c>
      <c r="R3775" s="13">
        <f t="shared" si="238"/>
        <v>42656.005173611105</v>
      </c>
      <c r="S3775" s="13">
        <f t="shared" si="236"/>
        <v>42689.088888888888</v>
      </c>
      <c r="T3775">
        <f t="shared" si="237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>
        <f t="shared" si="235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t="s">
        <v>8313</v>
      </c>
      <c r="Q3776" t="s">
        <v>8355</v>
      </c>
      <c r="R3776" s="13">
        <f t="shared" si="238"/>
        <v>42087.792303240742</v>
      </c>
      <c r="S3776" s="13">
        <f t="shared" si="236"/>
        <v>42103.792303240742</v>
      </c>
      <c r="T3776">
        <f t="shared" si="237"/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>
        <f t="shared" si="235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t="s">
        <v>8313</v>
      </c>
      <c r="Q3777" t="s">
        <v>8355</v>
      </c>
      <c r="R3777" s="13">
        <f t="shared" si="238"/>
        <v>42075.942627314813</v>
      </c>
      <c r="S3777" s="13">
        <f t="shared" si="236"/>
        <v>42103.166666666672</v>
      </c>
      <c r="T3777">
        <f t="shared" si="237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>
        <f t="shared" ref="F3778:F3841" si="239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t="s">
        <v>8313</v>
      </c>
      <c r="Q3778" t="s">
        <v>8355</v>
      </c>
      <c r="R3778" s="13">
        <f t="shared" si="238"/>
        <v>41814.367800925924</v>
      </c>
      <c r="S3778" s="13">
        <f t="shared" si="236"/>
        <v>41852.041666666664</v>
      </c>
      <c r="T3778">
        <f t="shared" si="237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>
        <f t="shared" si="239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t="s">
        <v>8313</v>
      </c>
      <c r="Q3779" t="s">
        <v>8355</v>
      </c>
      <c r="R3779" s="13">
        <f t="shared" si="238"/>
        <v>41887.111354166671</v>
      </c>
      <c r="S3779" s="13">
        <f t="shared" ref="S3779:S3842" si="240">(((J3779/60)/60)/24)+DATE(1970, 1, 1)</f>
        <v>41909.166666666664</v>
      </c>
      <c r="T3779">
        <f t="shared" ref="T3779:T3842" si="241">YEAR(R3779)</f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>
        <f t="shared" si="239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t="s">
        <v>8313</v>
      </c>
      <c r="Q3780" t="s">
        <v>8355</v>
      </c>
      <c r="R3780" s="13">
        <f t="shared" ref="R3780:R3843" si="242">(((K3780/60)/60)/24)+DATE(1970, 1, 1)</f>
        <v>41989.819212962961</v>
      </c>
      <c r="S3780" s="13">
        <f t="shared" si="240"/>
        <v>42049.819212962961</v>
      </c>
      <c r="T3780">
        <f t="shared" si="241"/>
        <v>2014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>
        <f t="shared" si="239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t="s">
        <v>8313</v>
      </c>
      <c r="Q3781" t="s">
        <v>8355</v>
      </c>
      <c r="R3781" s="13">
        <f t="shared" si="242"/>
        <v>42425.735416666663</v>
      </c>
      <c r="S3781" s="13">
        <f t="shared" si="240"/>
        <v>42455.693750000006</v>
      </c>
      <c r="T3781">
        <f t="shared" si="241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>
        <f t="shared" si="239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t="s">
        <v>8313</v>
      </c>
      <c r="Q3782" t="s">
        <v>8355</v>
      </c>
      <c r="R3782" s="13">
        <f t="shared" si="242"/>
        <v>42166.219733796301</v>
      </c>
      <c r="S3782" s="13">
        <f t="shared" si="240"/>
        <v>42198.837499999994</v>
      </c>
      <c r="T3782">
        <f t="shared" si="241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>
        <f t="shared" si="239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t="s">
        <v>8313</v>
      </c>
      <c r="Q3783" t="s">
        <v>8355</v>
      </c>
      <c r="R3783" s="13">
        <f t="shared" si="242"/>
        <v>41865.882928240739</v>
      </c>
      <c r="S3783" s="13">
        <f t="shared" si="240"/>
        <v>41890.882928240739</v>
      </c>
      <c r="T3783">
        <f t="shared" si="241"/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9">
        <f t="shared" si="239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t="s">
        <v>8313</v>
      </c>
      <c r="Q3784" t="s">
        <v>8355</v>
      </c>
      <c r="R3784" s="13">
        <f t="shared" si="242"/>
        <v>42546.862233796302</v>
      </c>
      <c r="S3784" s="13">
        <f t="shared" si="240"/>
        <v>42575.958333333328</v>
      </c>
      <c r="T3784">
        <f t="shared" si="241"/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>
        <f t="shared" si="239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t="s">
        <v>8313</v>
      </c>
      <c r="Q3785" t="s">
        <v>8355</v>
      </c>
      <c r="R3785" s="13">
        <f t="shared" si="242"/>
        <v>42420.140277777777</v>
      </c>
      <c r="S3785" s="13">
        <f t="shared" si="240"/>
        <v>42444.666666666672</v>
      </c>
      <c r="T3785">
        <f t="shared" si="241"/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>
        <f t="shared" si="239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t="s">
        <v>8313</v>
      </c>
      <c r="Q3786" t="s">
        <v>8355</v>
      </c>
      <c r="R3786" s="13">
        <f t="shared" si="242"/>
        <v>42531.980694444443</v>
      </c>
      <c r="S3786" s="13">
        <f t="shared" si="240"/>
        <v>42561.980694444443</v>
      </c>
      <c r="T3786">
        <f t="shared" si="241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9">
        <f t="shared" si="239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t="s">
        <v>8313</v>
      </c>
      <c r="Q3787" t="s">
        <v>8355</v>
      </c>
      <c r="R3787" s="13">
        <f t="shared" si="242"/>
        <v>42548.63853009259</v>
      </c>
      <c r="S3787" s="13">
        <f t="shared" si="240"/>
        <v>42584.418749999997</v>
      </c>
      <c r="T3787">
        <f t="shared" si="241"/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>
        <f t="shared" si="239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t="s">
        <v>8313</v>
      </c>
      <c r="Q3788" t="s">
        <v>8355</v>
      </c>
      <c r="R3788" s="13">
        <f t="shared" si="242"/>
        <v>42487.037905092591</v>
      </c>
      <c r="S3788" s="13">
        <f t="shared" si="240"/>
        <v>42517.037905092591</v>
      </c>
      <c r="T3788">
        <f t="shared" si="241"/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>
        <f t="shared" si="239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t="s">
        <v>8313</v>
      </c>
      <c r="Q3789" t="s">
        <v>8355</v>
      </c>
      <c r="R3789" s="13">
        <f t="shared" si="242"/>
        <v>42167.534791666665</v>
      </c>
      <c r="S3789" s="13">
        <f t="shared" si="240"/>
        <v>42196.165972222225</v>
      </c>
      <c r="T3789">
        <f t="shared" si="241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>
        <f t="shared" si="239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t="s">
        <v>8313</v>
      </c>
      <c r="Q3790" t="s">
        <v>8355</v>
      </c>
      <c r="R3790" s="13">
        <f t="shared" si="242"/>
        <v>42333.695821759262</v>
      </c>
      <c r="S3790" s="13">
        <f t="shared" si="240"/>
        <v>42361.679166666669</v>
      </c>
      <c r="T3790">
        <f t="shared" si="241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9">
        <f t="shared" si="239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t="s">
        <v>8313</v>
      </c>
      <c r="Q3791" t="s">
        <v>8355</v>
      </c>
      <c r="R3791" s="13">
        <f t="shared" si="242"/>
        <v>42138.798819444448</v>
      </c>
      <c r="S3791" s="13">
        <f t="shared" si="240"/>
        <v>42170.798819444448</v>
      </c>
      <c r="T3791">
        <f t="shared" si="241"/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>
        <f t="shared" si="239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t="s">
        <v>8313</v>
      </c>
      <c r="Q3792" t="s">
        <v>8355</v>
      </c>
      <c r="R3792" s="13">
        <f t="shared" si="242"/>
        <v>42666.666932870372</v>
      </c>
      <c r="S3792" s="13">
        <f t="shared" si="240"/>
        <v>42696.708599537036</v>
      </c>
      <c r="T3792">
        <f t="shared" si="241"/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>
        <f t="shared" si="239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t="s">
        <v>8313</v>
      </c>
      <c r="Q3793" t="s">
        <v>8355</v>
      </c>
      <c r="R3793" s="13">
        <f t="shared" si="242"/>
        <v>41766.692037037035</v>
      </c>
      <c r="S3793" s="13">
        <f t="shared" si="240"/>
        <v>41826.692037037035</v>
      </c>
      <c r="T3793">
        <f t="shared" si="241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>
        <f t="shared" si="239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t="s">
        <v>8313</v>
      </c>
      <c r="Q3794" t="s">
        <v>8355</v>
      </c>
      <c r="R3794" s="13">
        <f t="shared" si="242"/>
        <v>42170.447013888886</v>
      </c>
      <c r="S3794" s="13">
        <f t="shared" si="240"/>
        <v>42200.447013888886</v>
      </c>
      <c r="T3794">
        <f t="shared" si="241"/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>
        <f t="shared" si="239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t="s">
        <v>8313</v>
      </c>
      <c r="Q3795" t="s">
        <v>8355</v>
      </c>
      <c r="R3795" s="13">
        <f t="shared" si="242"/>
        <v>41968.938993055555</v>
      </c>
      <c r="S3795" s="13">
        <f t="shared" si="240"/>
        <v>41989.938993055555</v>
      </c>
      <c r="T3795">
        <f t="shared" si="241"/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9">
        <f t="shared" si="239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t="s">
        <v>8313</v>
      </c>
      <c r="Q3796" t="s">
        <v>8355</v>
      </c>
      <c r="R3796" s="13">
        <f t="shared" si="242"/>
        <v>42132.58048611111</v>
      </c>
      <c r="S3796" s="13">
        <f t="shared" si="240"/>
        <v>42162.58048611111</v>
      </c>
      <c r="T3796">
        <f t="shared" si="241"/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9">
        <f t="shared" si="239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t="s">
        <v>8313</v>
      </c>
      <c r="Q3797" t="s">
        <v>8355</v>
      </c>
      <c r="R3797" s="13">
        <f t="shared" si="242"/>
        <v>42201.436226851853</v>
      </c>
      <c r="S3797" s="13">
        <f t="shared" si="240"/>
        <v>42244.9375</v>
      </c>
      <c r="T3797">
        <f t="shared" si="241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>
        <f t="shared" si="239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t="s">
        <v>8313</v>
      </c>
      <c r="Q3798" t="s">
        <v>8355</v>
      </c>
      <c r="R3798" s="13">
        <f t="shared" si="242"/>
        <v>42689.029583333337</v>
      </c>
      <c r="S3798" s="13">
        <f t="shared" si="240"/>
        <v>42749.029583333337</v>
      </c>
      <c r="T3798">
        <f t="shared" si="241"/>
        <v>2016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>
        <f t="shared" si="239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t="s">
        <v>8313</v>
      </c>
      <c r="Q3799" t="s">
        <v>8355</v>
      </c>
      <c r="R3799" s="13">
        <f t="shared" si="242"/>
        <v>42084.881539351853</v>
      </c>
      <c r="S3799" s="13">
        <f t="shared" si="240"/>
        <v>42114.881539351853</v>
      </c>
      <c r="T3799">
        <f t="shared" si="241"/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>
        <f t="shared" si="239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t="s">
        <v>8313</v>
      </c>
      <c r="Q3800" t="s">
        <v>8355</v>
      </c>
      <c r="R3800" s="13">
        <f t="shared" si="242"/>
        <v>41831.722777777781</v>
      </c>
      <c r="S3800" s="13">
        <f t="shared" si="240"/>
        <v>41861.722777777781</v>
      </c>
      <c r="T3800">
        <f t="shared" si="241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>
        <f t="shared" si="239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t="s">
        <v>8313</v>
      </c>
      <c r="Q3801" t="s">
        <v>8355</v>
      </c>
      <c r="R3801" s="13">
        <f t="shared" si="242"/>
        <v>42410.93105324074</v>
      </c>
      <c r="S3801" s="13">
        <f t="shared" si="240"/>
        <v>42440.93105324074</v>
      </c>
      <c r="T3801">
        <f t="shared" si="241"/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>
        <f t="shared" si="239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t="s">
        <v>8313</v>
      </c>
      <c r="Q3802" t="s">
        <v>8355</v>
      </c>
      <c r="R3802" s="13">
        <f t="shared" si="242"/>
        <v>41982.737071759257</v>
      </c>
      <c r="S3802" s="13">
        <f t="shared" si="240"/>
        <v>42015.207638888889</v>
      </c>
      <c r="T3802">
        <f t="shared" si="241"/>
        <v>2014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>
        <f t="shared" si="239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t="s">
        <v>8313</v>
      </c>
      <c r="Q3803" t="s">
        <v>8355</v>
      </c>
      <c r="R3803" s="13">
        <f t="shared" si="242"/>
        <v>41975.676111111112</v>
      </c>
      <c r="S3803" s="13">
        <f t="shared" si="240"/>
        <v>42006.676111111112</v>
      </c>
      <c r="T3803">
        <f t="shared" si="241"/>
        <v>2014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>
        <f t="shared" si="239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t="s">
        <v>8313</v>
      </c>
      <c r="Q3804" t="s">
        <v>8355</v>
      </c>
      <c r="R3804" s="13">
        <f t="shared" si="242"/>
        <v>42269.126226851848</v>
      </c>
      <c r="S3804" s="13">
        <f t="shared" si="240"/>
        <v>42299.126226851848</v>
      </c>
      <c r="T3804">
        <f t="shared" si="241"/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>
        <f t="shared" si="239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t="s">
        <v>8313</v>
      </c>
      <c r="Q3805" t="s">
        <v>8355</v>
      </c>
      <c r="R3805" s="13">
        <f t="shared" si="242"/>
        <v>42403.971851851849</v>
      </c>
      <c r="S3805" s="13">
        <f t="shared" si="240"/>
        <v>42433.971851851849</v>
      </c>
      <c r="T3805">
        <f t="shared" si="241"/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>
        <f t="shared" si="239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t="s">
        <v>8313</v>
      </c>
      <c r="Q3806" t="s">
        <v>8355</v>
      </c>
      <c r="R3806" s="13">
        <f t="shared" si="242"/>
        <v>42527.00953703704</v>
      </c>
      <c r="S3806" s="13">
        <f t="shared" si="240"/>
        <v>42582.291666666672</v>
      </c>
      <c r="T3806">
        <f t="shared" si="241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>
        <f t="shared" si="239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t="s">
        <v>8313</v>
      </c>
      <c r="Q3807" t="s">
        <v>8355</v>
      </c>
      <c r="R3807" s="13">
        <f t="shared" si="242"/>
        <v>41849.887037037035</v>
      </c>
      <c r="S3807" s="13">
        <f t="shared" si="240"/>
        <v>41909.887037037035</v>
      </c>
      <c r="T3807">
        <f t="shared" si="241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>
        <f t="shared" si="239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t="s">
        <v>8313</v>
      </c>
      <c r="Q3808" t="s">
        <v>8355</v>
      </c>
      <c r="R3808" s="13">
        <f t="shared" si="242"/>
        <v>41799.259039351848</v>
      </c>
      <c r="S3808" s="13">
        <f t="shared" si="240"/>
        <v>41819.259039351848</v>
      </c>
      <c r="T3808">
        <f t="shared" si="241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>
        <f t="shared" si="239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t="s">
        <v>8313</v>
      </c>
      <c r="Q3809" t="s">
        <v>8355</v>
      </c>
      <c r="R3809" s="13">
        <f t="shared" si="242"/>
        <v>42090.909016203703</v>
      </c>
      <c r="S3809" s="13">
        <f t="shared" si="240"/>
        <v>42097.909016203703</v>
      </c>
      <c r="T3809">
        <f t="shared" si="241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9">
        <f t="shared" si="239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t="s">
        <v>8313</v>
      </c>
      <c r="Q3810" t="s">
        <v>8314</v>
      </c>
      <c r="R3810" s="13">
        <f t="shared" si="242"/>
        <v>42059.453923611116</v>
      </c>
      <c r="S3810" s="13">
        <f t="shared" si="240"/>
        <v>42119.412256944444</v>
      </c>
      <c r="T3810">
        <f t="shared" si="241"/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9">
        <f t="shared" si="239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t="s">
        <v>8313</v>
      </c>
      <c r="Q3811" t="s">
        <v>8314</v>
      </c>
      <c r="R3811" s="13">
        <f t="shared" si="242"/>
        <v>41800.526701388888</v>
      </c>
      <c r="S3811" s="13">
        <f t="shared" si="240"/>
        <v>41850.958333333336</v>
      </c>
      <c r="T3811">
        <f t="shared" si="241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9">
        <f t="shared" si="239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t="s">
        <v>8313</v>
      </c>
      <c r="Q3812" t="s">
        <v>8314</v>
      </c>
      <c r="R3812" s="13">
        <f t="shared" si="242"/>
        <v>42054.849050925928</v>
      </c>
      <c r="S3812" s="13">
        <f t="shared" si="240"/>
        <v>42084.807384259257</v>
      </c>
      <c r="T3812">
        <f t="shared" si="241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9">
        <f t="shared" si="239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t="s">
        <v>8313</v>
      </c>
      <c r="Q3813" t="s">
        <v>8314</v>
      </c>
      <c r="R3813" s="13">
        <f t="shared" si="242"/>
        <v>42487.62700231481</v>
      </c>
      <c r="S3813" s="13">
        <f t="shared" si="240"/>
        <v>42521.458333333328</v>
      </c>
      <c r="T3813">
        <f t="shared" si="241"/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9">
        <f t="shared" si="239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t="s">
        <v>8313</v>
      </c>
      <c r="Q3814" t="s">
        <v>8314</v>
      </c>
      <c r="R3814" s="13">
        <f t="shared" si="242"/>
        <v>42109.751250000001</v>
      </c>
      <c r="S3814" s="13">
        <f t="shared" si="240"/>
        <v>42156.165972222225</v>
      </c>
      <c r="T3814">
        <f t="shared" si="241"/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9">
        <f t="shared" si="239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t="s">
        <v>8313</v>
      </c>
      <c r="Q3815" t="s">
        <v>8314</v>
      </c>
      <c r="R3815" s="13">
        <f t="shared" si="242"/>
        <v>42497.275706018518</v>
      </c>
      <c r="S3815" s="13">
        <f t="shared" si="240"/>
        <v>42535.904861111107</v>
      </c>
      <c r="T3815">
        <f t="shared" si="241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9">
        <f t="shared" si="239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t="s">
        <v>8313</v>
      </c>
      <c r="Q3816" t="s">
        <v>8314</v>
      </c>
      <c r="R3816" s="13">
        <f t="shared" si="242"/>
        <v>42058.904074074075</v>
      </c>
      <c r="S3816" s="13">
        <f t="shared" si="240"/>
        <v>42095.165972222225</v>
      </c>
      <c r="T3816">
        <f t="shared" si="241"/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9">
        <f t="shared" si="239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t="s">
        <v>8313</v>
      </c>
      <c r="Q3817" t="s">
        <v>8314</v>
      </c>
      <c r="R3817" s="13">
        <f t="shared" si="242"/>
        <v>42207.259918981479</v>
      </c>
      <c r="S3817" s="13">
        <f t="shared" si="240"/>
        <v>42236.958333333328</v>
      </c>
      <c r="T3817">
        <f t="shared" si="241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9">
        <f t="shared" si="239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t="s">
        <v>8313</v>
      </c>
      <c r="Q3818" t="s">
        <v>8314</v>
      </c>
      <c r="R3818" s="13">
        <f t="shared" si="242"/>
        <v>41807.690081018518</v>
      </c>
      <c r="S3818" s="13">
        <f t="shared" si="240"/>
        <v>41837.690081018518</v>
      </c>
      <c r="T3818">
        <f t="shared" si="241"/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9">
        <f t="shared" si="239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t="s">
        <v>8313</v>
      </c>
      <c r="Q3819" t="s">
        <v>8314</v>
      </c>
      <c r="R3819" s="13">
        <f t="shared" si="242"/>
        <v>42284.69694444444</v>
      </c>
      <c r="S3819" s="13">
        <f t="shared" si="240"/>
        <v>42301.165972222225</v>
      </c>
      <c r="T3819">
        <f t="shared" si="241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9">
        <f t="shared" si="239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t="s">
        <v>8313</v>
      </c>
      <c r="Q3820" t="s">
        <v>8314</v>
      </c>
      <c r="R3820" s="13">
        <f t="shared" si="242"/>
        <v>42045.84238425926</v>
      </c>
      <c r="S3820" s="13">
        <f t="shared" si="240"/>
        <v>42075.800717592589</v>
      </c>
      <c r="T3820">
        <f t="shared" si="241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9">
        <f t="shared" si="239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t="s">
        <v>8313</v>
      </c>
      <c r="Q3821" t="s">
        <v>8314</v>
      </c>
      <c r="R3821" s="13">
        <f t="shared" si="242"/>
        <v>42184.209537037037</v>
      </c>
      <c r="S3821" s="13">
        <f t="shared" si="240"/>
        <v>42202.876388888893</v>
      </c>
      <c r="T3821">
        <f t="shared" si="241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9">
        <f t="shared" si="239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t="s">
        <v>8313</v>
      </c>
      <c r="Q3822" t="s">
        <v>8314</v>
      </c>
      <c r="R3822" s="13">
        <f t="shared" si="242"/>
        <v>42160.651817129634</v>
      </c>
      <c r="S3822" s="13">
        <f t="shared" si="240"/>
        <v>42190.651817129634</v>
      </c>
      <c r="T3822">
        <f t="shared" si="241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9">
        <f t="shared" si="239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t="s">
        <v>8313</v>
      </c>
      <c r="Q3823" t="s">
        <v>8314</v>
      </c>
      <c r="R3823" s="13">
        <f t="shared" si="242"/>
        <v>42341.180636574078</v>
      </c>
      <c r="S3823" s="13">
        <f t="shared" si="240"/>
        <v>42373.180636574078</v>
      </c>
      <c r="T3823">
        <f t="shared" si="241"/>
        <v>2015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9">
        <f t="shared" si="239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t="s">
        <v>8313</v>
      </c>
      <c r="Q3824" t="s">
        <v>8314</v>
      </c>
      <c r="R3824" s="13">
        <f t="shared" si="242"/>
        <v>42329.838159722218</v>
      </c>
      <c r="S3824" s="13">
        <f t="shared" si="240"/>
        <v>42388.957638888889</v>
      </c>
      <c r="T3824">
        <f t="shared" si="241"/>
        <v>2015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9">
        <f t="shared" si="239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t="s">
        <v>8313</v>
      </c>
      <c r="Q3825" t="s">
        <v>8314</v>
      </c>
      <c r="R3825" s="13">
        <f t="shared" si="242"/>
        <v>42170.910231481481</v>
      </c>
      <c r="S3825" s="13">
        <f t="shared" si="240"/>
        <v>42205.165972222225</v>
      </c>
      <c r="T3825">
        <f t="shared" si="241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9">
        <f t="shared" si="239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t="s">
        <v>8313</v>
      </c>
      <c r="Q3826" t="s">
        <v>8314</v>
      </c>
      <c r="R3826" s="13">
        <f t="shared" si="242"/>
        <v>42571.626192129625</v>
      </c>
      <c r="S3826" s="13">
        <f t="shared" si="240"/>
        <v>42583.570138888885</v>
      </c>
      <c r="T3826">
        <f t="shared" si="241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9">
        <f t="shared" si="239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t="s">
        <v>8313</v>
      </c>
      <c r="Q3827" t="s">
        <v>8314</v>
      </c>
      <c r="R3827" s="13">
        <f t="shared" si="242"/>
        <v>42151.069606481484</v>
      </c>
      <c r="S3827" s="13">
        <f t="shared" si="240"/>
        <v>42172.069606481484</v>
      </c>
      <c r="T3827">
        <f t="shared" si="241"/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9">
        <f t="shared" si="239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t="s">
        <v>8313</v>
      </c>
      <c r="Q3828" t="s">
        <v>8314</v>
      </c>
      <c r="R3828" s="13">
        <f t="shared" si="242"/>
        <v>42101.423541666663</v>
      </c>
      <c r="S3828" s="13">
        <f t="shared" si="240"/>
        <v>42131.423541666663</v>
      </c>
      <c r="T3828">
        <f t="shared" si="241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9">
        <f t="shared" si="239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t="s">
        <v>8313</v>
      </c>
      <c r="Q3829" t="s">
        <v>8314</v>
      </c>
      <c r="R3829" s="13">
        <f t="shared" si="242"/>
        <v>42034.928252314814</v>
      </c>
      <c r="S3829" s="13">
        <f t="shared" si="240"/>
        <v>42090</v>
      </c>
      <c r="T3829">
        <f t="shared" si="241"/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9">
        <f t="shared" si="239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t="s">
        <v>8313</v>
      </c>
      <c r="Q3830" t="s">
        <v>8314</v>
      </c>
      <c r="R3830" s="13">
        <f t="shared" si="242"/>
        <v>41944.527627314819</v>
      </c>
      <c r="S3830" s="13">
        <f t="shared" si="240"/>
        <v>42004.569293981483</v>
      </c>
      <c r="T3830">
        <f t="shared" si="241"/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9">
        <f t="shared" si="239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t="s">
        <v>8313</v>
      </c>
      <c r="Q3831" t="s">
        <v>8314</v>
      </c>
      <c r="R3831" s="13">
        <f t="shared" si="242"/>
        <v>42593.865405092598</v>
      </c>
      <c r="S3831" s="13">
        <f t="shared" si="240"/>
        <v>42613.865405092598</v>
      </c>
      <c r="T3831">
        <f t="shared" si="241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9">
        <f t="shared" si="239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t="s">
        <v>8313</v>
      </c>
      <c r="Q3832" t="s">
        <v>8314</v>
      </c>
      <c r="R3832" s="13">
        <f t="shared" si="242"/>
        <v>42503.740868055553</v>
      </c>
      <c r="S3832" s="13">
        <f t="shared" si="240"/>
        <v>42517.740868055553</v>
      </c>
      <c r="T3832">
        <f t="shared" si="241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9">
        <f t="shared" si="239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t="s">
        <v>8313</v>
      </c>
      <c r="Q3833" t="s">
        <v>8314</v>
      </c>
      <c r="R3833" s="13">
        <f t="shared" si="242"/>
        <v>41927.848900462966</v>
      </c>
      <c r="S3833" s="13">
        <f t="shared" si="240"/>
        <v>41948.890567129631</v>
      </c>
      <c r="T3833">
        <f t="shared" si="241"/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9">
        <f t="shared" si="239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t="s">
        <v>8313</v>
      </c>
      <c r="Q3834" t="s">
        <v>8314</v>
      </c>
      <c r="R3834" s="13">
        <f t="shared" si="242"/>
        <v>42375.114988425921</v>
      </c>
      <c r="S3834" s="13">
        <f t="shared" si="240"/>
        <v>42420.114988425921</v>
      </c>
      <c r="T3834">
        <f t="shared" si="241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9">
        <f t="shared" si="239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t="s">
        <v>8313</v>
      </c>
      <c r="Q3835" t="s">
        <v>8314</v>
      </c>
      <c r="R3835" s="13">
        <f t="shared" si="242"/>
        <v>41963.872361111105</v>
      </c>
      <c r="S3835" s="13">
        <f t="shared" si="240"/>
        <v>41974.797916666663</v>
      </c>
      <c r="T3835">
        <f t="shared" si="241"/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9">
        <f t="shared" si="239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t="s">
        <v>8313</v>
      </c>
      <c r="Q3836" t="s">
        <v>8314</v>
      </c>
      <c r="R3836" s="13">
        <f t="shared" si="242"/>
        <v>42143.445219907408</v>
      </c>
      <c r="S3836" s="13">
        <f t="shared" si="240"/>
        <v>42173.445219907408</v>
      </c>
      <c r="T3836">
        <f t="shared" si="241"/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9">
        <f t="shared" si="239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t="s">
        <v>8313</v>
      </c>
      <c r="Q3837" t="s">
        <v>8314</v>
      </c>
      <c r="R3837" s="13">
        <f t="shared" si="242"/>
        <v>42460.94222222222</v>
      </c>
      <c r="S3837" s="13">
        <f t="shared" si="240"/>
        <v>42481.94222222222</v>
      </c>
      <c r="T3837">
        <f t="shared" si="241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9">
        <f t="shared" si="239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t="s">
        <v>8313</v>
      </c>
      <c r="Q3838" t="s">
        <v>8314</v>
      </c>
      <c r="R3838" s="13">
        <f t="shared" si="242"/>
        <v>42553.926527777774</v>
      </c>
      <c r="S3838" s="13">
        <f t="shared" si="240"/>
        <v>42585.172916666663</v>
      </c>
      <c r="T3838">
        <f t="shared" si="241"/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9">
        <f t="shared" si="239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t="s">
        <v>8313</v>
      </c>
      <c r="Q3839" t="s">
        <v>8314</v>
      </c>
      <c r="R3839" s="13">
        <f t="shared" si="242"/>
        <v>42152.765717592592</v>
      </c>
      <c r="S3839" s="13">
        <f t="shared" si="240"/>
        <v>42188.765717592592</v>
      </c>
      <c r="T3839">
        <f t="shared" si="241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9">
        <f t="shared" si="239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t="s">
        <v>8313</v>
      </c>
      <c r="Q3840" t="s">
        <v>8314</v>
      </c>
      <c r="R3840" s="13">
        <f t="shared" si="242"/>
        <v>42116.710752314815</v>
      </c>
      <c r="S3840" s="13">
        <f t="shared" si="240"/>
        <v>42146.710752314815</v>
      </c>
      <c r="T3840">
        <f t="shared" si="241"/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9">
        <f t="shared" si="239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t="s">
        <v>8313</v>
      </c>
      <c r="Q3841" t="s">
        <v>8314</v>
      </c>
      <c r="R3841" s="13">
        <f t="shared" si="242"/>
        <v>42155.142638888887</v>
      </c>
      <c r="S3841" s="13">
        <f t="shared" si="240"/>
        <v>42215.142638888887</v>
      </c>
      <c r="T3841">
        <f t="shared" si="241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9">
        <f t="shared" ref="F3842:F3905" si="243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t="s">
        <v>8313</v>
      </c>
      <c r="Q3842" t="s">
        <v>8314</v>
      </c>
      <c r="R3842" s="13">
        <f t="shared" si="242"/>
        <v>42432.701724537037</v>
      </c>
      <c r="S3842" s="13">
        <f t="shared" si="240"/>
        <v>42457.660057870366</v>
      </c>
      <c r="T3842">
        <f t="shared" si="241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9">
        <f t="shared" si="243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t="s">
        <v>8313</v>
      </c>
      <c r="Q3843" t="s">
        <v>8314</v>
      </c>
      <c r="R3843" s="13">
        <f t="shared" si="242"/>
        <v>41780.785729166666</v>
      </c>
      <c r="S3843" s="13">
        <f t="shared" ref="S3843:S3906" si="244">(((J3843/60)/60)/24)+DATE(1970, 1, 1)</f>
        <v>41840.785729166666</v>
      </c>
      <c r="T3843">
        <f t="shared" ref="T3843:T3906" si="245">YEAR(R3843)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9">
        <f t="shared" si="243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t="s">
        <v>8313</v>
      </c>
      <c r="Q3844" t="s">
        <v>8314</v>
      </c>
      <c r="R3844" s="13">
        <f t="shared" ref="R3844:R3907" si="246">(((K3844/60)/60)/24)+DATE(1970, 1, 1)</f>
        <v>41740.493657407409</v>
      </c>
      <c r="S3844" s="13">
        <f t="shared" si="244"/>
        <v>41770.493657407409</v>
      </c>
      <c r="T3844">
        <f t="shared" si="245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9">
        <f t="shared" si="243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t="s">
        <v>8313</v>
      </c>
      <c r="Q3845" t="s">
        <v>8314</v>
      </c>
      <c r="R3845" s="13">
        <f t="shared" si="246"/>
        <v>41766.072500000002</v>
      </c>
      <c r="S3845" s="13">
        <f t="shared" si="244"/>
        <v>41791.072500000002</v>
      </c>
      <c r="T3845">
        <f t="shared" si="245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9">
        <f t="shared" si="243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t="s">
        <v>8313</v>
      </c>
      <c r="Q3846" t="s">
        <v>8314</v>
      </c>
      <c r="R3846" s="13">
        <f t="shared" si="246"/>
        <v>41766.617291666669</v>
      </c>
      <c r="S3846" s="13">
        <f t="shared" si="244"/>
        <v>41793.290972222225</v>
      </c>
      <c r="T3846">
        <f t="shared" si="245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9">
        <f t="shared" si="243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t="s">
        <v>8313</v>
      </c>
      <c r="Q3847" t="s">
        <v>8314</v>
      </c>
      <c r="R3847" s="13">
        <f t="shared" si="246"/>
        <v>42248.627013888887</v>
      </c>
      <c r="S3847" s="13">
        <f t="shared" si="244"/>
        <v>42278.627013888887</v>
      </c>
      <c r="T3847">
        <f t="shared" si="245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9">
        <f t="shared" si="243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t="s">
        <v>8313</v>
      </c>
      <c r="Q3848" t="s">
        <v>8314</v>
      </c>
      <c r="R3848" s="13">
        <f t="shared" si="246"/>
        <v>41885.221550925926</v>
      </c>
      <c r="S3848" s="13">
        <f t="shared" si="244"/>
        <v>41916.290972222225</v>
      </c>
      <c r="T3848">
        <f t="shared" si="245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9">
        <f t="shared" si="243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t="s">
        <v>8313</v>
      </c>
      <c r="Q3849" t="s">
        <v>8314</v>
      </c>
      <c r="R3849" s="13">
        <f t="shared" si="246"/>
        <v>42159.224432870367</v>
      </c>
      <c r="S3849" s="13">
        <f t="shared" si="244"/>
        <v>42204.224432870367</v>
      </c>
      <c r="T3849">
        <f t="shared" si="245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9">
        <f t="shared" si="243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t="s">
        <v>8313</v>
      </c>
      <c r="Q3850" t="s">
        <v>8314</v>
      </c>
      <c r="R3850" s="13">
        <f t="shared" si="246"/>
        <v>42265.817002314812</v>
      </c>
      <c r="S3850" s="13">
        <f t="shared" si="244"/>
        <v>42295.817002314812</v>
      </c>
      <c r="T3850">
        <f t="shared" si="245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9">
        <f t="shared" si="243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t="s">
        <v>8313</v>
      </c>
      <c r="Q3851" t="s">
        <v>8314</v>
      </c>
      <c r="R3851" s="13">
        <f t="shared" si="246"/>
        <v>42136.767175925925</v>
      </c>
      <c r="S3851" s="13">
        <f t="shared" si="244"/>
        <v>42166.767175925925</v>
      </c>
      <c r="T3851">
        <f t="shared" si="245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9">
        <f t="shared" si="243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t="s">
        <v>8313</v>
      </c>
      <c r="Q3852" t="s">
        <v>8314</v>
      </c>
      <c r="R3852" s="13">
        <f t="shared" si="246"/>
        <v>41975.124340277776</v>
      </c>
      <c r="S3852" s="13">
        <f t="shared" si="244"/>
        <v>42005.124340277776</v>
      </c>
      <c r="T3852">
        <f t="shared" si="245"/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9">
        <f t="shared" si="243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t="s">
        <v>8313</v>
      </c>
      <c r="Q3853" t="s">
        <v>8314</v>
      </c>
      <c r="R3853" s="13">
        <f t="shared" si="246"/>
        <v>42172.439571759256</v>
      </c>
      <c r="S3853" s="13">
        <f t="shared" si="244"/>
        <v>42202.439571759256</v>
      </c>
      <c r="T3853">
        <f t="shared" si="245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9">
        <f t="shared" si="243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t="s">
        <v>8313</v>
      </c>
      <c r="Q3854" t="s">
        <v>8314</v>
      </c>
      <c r="R3854" s="13">
        <f t="shared" si="246"/>
        <v>42065.190694444449</v>
      </c>
      <c r="S3854" s="13">
        <f t="shared" si="244"/>
        <v>42090.149027777778</v>
      </c>
      <c r="T3854">
        <f t="shared" si="245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9">
        <f t="shared" si="243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t="s">
        <v>8313</v>
      </c>
      <c r="Q3855" t="s">
        <v>8314</v>
      </c>
      <c r="R3855" s="13">
        <f t="shared" si="246"/>
        <v>41848.84002314815</v>
      </c>
      <c r="S3855" s="13">
        <f t="shared" si="244"/>
        <v>41883.84002314815</v>
      </c>
      <c r="T3855">
        <f t="shared" si="245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9">
        <f t="shared" si="243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t="s">
        <v>8313</v>
      </c>
      <c r="Q3856" t="s">
        <v>8314</v>
      </c>
      <c r="R3856" s="13">
        <f t="shared" si="246"/>
        <v>42103.884930555556</v>
      </c>
      <c r="S3856" s="13">
        <f t="shared" si="244"/>
        <v>42133.884930555556</v>
      </c>
      <c r="T3856">
        <f t="shared" si="245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9">
        <f t="shared" si="243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t="s">
        <v>8313</v>
      </c>
      <c r="Q3857" t="s">
        <v>8314</v>
      </c>
      <c r="R3857" s="13">
        <f t="shared" si="246"/>
        <v>42059.970729166671</v>
      </c>
      <c r="S3857" s="13">
        <f t="shared" si="244"/>
        <v>42089.929062499999</v>
      </c>
      <c r="T3857">
        <f t="shared" si="245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9">
        <f t="shared" si="243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t="s">
        <v>8313</v>
      </c>
      <c r="Q3858" t="s">
        <v>8314</v>
      </c>
      <c r="R3858" s="13">
        <f t="shared" si="246"/>
        <v>42041.743090277778</v>
      </c>
      <c r="S3858" s="13">
        <f t="shared" si="244"/>
        <v>42071.701423611114</v>
      </c>
      <c r="T3858">
        <f t="shared" si="245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9">
        <f t="shared" si="243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t="s">
        <v>8313</v>
      </c>
      <c r="Q3859" t="s">
        <v>8314</v>
      </c>
      <c r="R3859" s="13">
        <f t="shared" si="246"/>
        <v>41829.73715277778</v>
      </c>
      <c r="S3859" s="13">
        <f t="shared" si="244"/>
        <v>41852.716666666667</v>
      </c>
      <c r="T3859">
        <f t="shared" si="245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9">
        <f t="shared" si="243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t="s">
        <v>8313</v>
      </c>
      <c r="Q3860" t="s">
        <v>8314</v>
      </c>
      <c r="R3860" s="13">
        <f t="shared" si="246"/>
        <v>42128.431064814817</v>
      </c>
      <c r="S3860" s="13">
        <f t="shared" si="244"/>
        <v>42146.875</v>
      </c>
      <c r="T3860">
        <f t="shared" si="245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9">
        <f t="shared" si="243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t="s">
        <v>8313</v>
      </c>
      <c r="Q3861" t="s">
        <v>8314</v>
      </c>
      <c r="R3861" s="13">
        <f t="shared" si="246"/>
        <v>41789.893599537041</v>
      </c>
      <c r="S3861" s="13">
        <f t="shared" si="244"/>
        <v>41815.875</v>
      </c>
      <c r="T3861">
        <f t="shared" si="245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9">
        <f t="shared" si="243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t="s">
        <v>8313</v>
      </c>
      <c r="Q3862" t="s">
        <v>8314</v>
      </c>
      <c r="R3862" s="13">
        <f t="shared" si="246"/>
        <v>41833.660995370366</v>
      </c>
      <c r="S3862" s="13">
        <f t="shared" si="244"/>
        <v>41863.660995370366</v>
      </c>
      <c r="T3862">
        <f t="shared" si="245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9">
        <f t="shared" si="243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t="s">
        <v>8313</v>
      </c>
      <c r="Q3863" t="s">
        <v>8314</v>
      </c>
      <c r="R3863" s="13">
        <f t="shared" si="246"/>
        <v>41914.590011574073</v>
      </c>
      <c r="S3863" s="13">
        <f t="shared" si="244"/>
        <v>41955.907638888893</v>
      </c>
      <c r="T3863">
        <f t="shared" si="245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9">
        <f t="shared" si="243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t="s">
        <v>8313</v>
      </c>
      <c r="Q3864" t="s">
        <v>8314</v>
      </c>
      <c r="R3864" s="13">
        <f t="shared" si="246"/>
        <v>42611.261064814811</v>
      </c>
      <c r="S3864" s="13">
        <f t="shared" si="244"/>
        <v>42625.707638888889</v>
      </c>
      <c r="T3864">
        <f t="shared" si="245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9">
        <f t="shared" si="243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t="s">
        <v>8313</v>
      </c>
      <c r="Q3865" t="s">
        <v>8314</v>
      </c>
      <c r="R3865" s="13">
        <f t="shared" si="246"/>
        <v>42253.633159722223</v>
      </c>
      <c r="S3865" s="13">
        <f t="shared" si="244"/>
        <v>42313.674826388888</v>
      </c>
      <c r="T3865">
        <f t="shared" si="245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9">
        <f t="shared" si="243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t="s">
        <v>8313</v>
      </c>
      <c r="Q3866" t="s">
        <v>8314</v>
      </c>
      <c r="R3866" s="13">
        <f t="shared" si="246"/>
        <v>42295.891828703709</v>
      </c>
      <c r="S3866" s="13">
        <f t="shared" si="244"/>
        <v>42325.933495370366</v>
      </c>
      <c r="T3866">
        <f t="shared" si="245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9">
        <f t="shared" si="243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t="s">
        <v>8313</v>
      </c>
      <c r="Q3867" t="s">
        <v>8314</v>
      </c>
      <c r="R3867" s="13">
        <f t="shared" si="246"/>
        <v>41841.651597222226</v>
      </c>
      <c r="S3867" s="13">
        <f t="shared" si="244"/>
        <v>41881.229166666664</v>
      </c>
      <c r="T3867">
        <f t="shared" si="245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9">
        <f t="shared" si="243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t="s">
        <v>8313</v>
      </c>
      <c r="Q3868" t="s">
        <v>8314</v>
      </c>
      <c r="R3868" s="13">
        <f t="shared" si="246"/>
        <v>42402.947002314817</v>
      </c>
      <c r="S3868" s="13">
        <f t="shared" si="244"/>
        <v>42452.145138888889</v>
      </c>
      <c r="T3868">
        <f t="shared" si="245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9">
        <f t="shared" si="243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t="s">
        <v>8313</v>
      </c>
      <c r="Q3869" t="s">
        <v>8314</v>
      </c>
      <c r="R3869" s="13">
        <f t="shared" si="246"/>
        <v>42509.814108796301</v>
      </c>
      <c r="S3869" s="13">
        <f t="shared" si="244"/>
        <v>42539.814108796301</v>
      </c>
      <c r="T3869">
        <f t="shared" si="245"/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9">
        <f t="shared" si="243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t="s">
        <v>8313</v>
      </c>
      <c r="Q3870" t="s">
        <v>8355</v>
      </c>
      <c r="R3870" s="13">
        <f t="shared" si="246"/>
        <v>41865.659780092588</v>
      </c>
      <c r="S3870" s="13">
        <f t="shared" si="244"/>
        <v>41890.659780092588</v>
      </c>
      <c r="T3870">
        <f t="shared" si="245"/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>
        <f t="shared" si="243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t="s">
        <v>8313</v>
      </c>
      <c r="Q3871" t="s">
        <v>8355</v>
      </c>
      <c r="R3871" s="13">
        <f t="shared" si="246"/>
        <v>42047.724444444444</v>
      </c>
      <c r="S3871" s="13">
        <f t="shared" si="244"/>
        <v>42077.132638888885</v>
      </c>
      <c r="T3871">
        <f t="shared" si="245"/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>
        <f t="shared" si="243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t="s">
        <v>8313</v>
      </c>
      <c r="Q3872" t="s">
        <v>8355</v>
      </c>
      <c r="R3872" s="13">
        <f t="shared" si="246"/>
        <v>41793.17219907407</v>
      </c>
      <c r="S3872" s="13">
        <f t="shared" si="244"/>
        <v>41823.17219907407</v>
      </c>
      <c r="T3872">
        <f t="shared" si="245"/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>
        <f t="shared" si="243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t="s">
        <v>8313</v>
      </c>
      <c r="Q3873" t="s">
        <v>8355</v>
      </c>
      <c r="R3873" s="13">
        <f t="shared" si="246"/>
        <v>42763.780671296292</v>
      </c>
      <c r="S3873" s="13">
        <f t="shared" si="244"/>
        <v>42823.739004629635</v>
      </c>
      <c r="T3873">
        <f t="shared" si="245"/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>
        <f t="shared" si="243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t="s">
        <v>8313</v>
      </c>
      <c r="Q3874" t="s">
        <v>8355</v>
      </c>
      <c r="R3874" s="13">
        <f t="shared" si="246"/>
        <v>42180.145787037036</v>
      </c>
      <c r="S3874" s="13">
        <f t="shared" si="244"/>
        <v>42230.145787037036</v>
      </c>
      <c r="T3874">
        <f t="shared" si="245"/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>
        <f t="shared" si="243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t="s">
        <v>8313</v>
      </c>
      <c r="Q3875" t="s">
        <v>8355</v>
      </c>
      <c r="R3875" s="13">
        <f t="shared" si="246"/>
        <v>42255.696006944447</v>
      </c>
      <c r="S3875" s="13">
        <f t="shared" si="244"/>
        <v>42285.696006944447</v>
      </c>
      <c r="T3875">
        <f t="shared" si="245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>
        <f t="shared" si="243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t="s">
        <v>8313</v>
      </c>
      <c r="Q3876" t="s">
        <v>8355</v>
      </c>
      <c r="R3876" s="13">
        <f t="shared" si="246"/>
        <v>42007.016458333332</v>
      </c>
      <c r="S3876" s="13">
        <f t="shared" si="244"/>
        <v>42028.041666666672</v>
      </c>
      <c r="T3876">
        <f t="shared" si="245"/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>
        <f t="shared" si="243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t="s">
        <v>8313</v>
      </c>
      <c r="Q3877" t="s">
        <v>8355</v>
      </c>
      <c r="R3877" s="13">
        <f t="shared" si="246"/>
        <v>42615.346817129626</v>
      </c>
      <c r="S3877" s="13">
        <f t="shared" si="244"/>
        <v>42616.416666666672</v>
      </c>
      <c r="T3877">
        <f t="shared" si="245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9">
        <f t="shared" si="243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t="s">
        <v>8313</v>
      </c>
      <c r="Q3878" t="s">
        <v>8355</v>
      </c>
      <c r="R3878" s="13">
        <f t="shared" si="246"/>
        <v>42372.624166666668</v>
      </c>
      <c r="S3878" s="13">
        <f t="shared" si="244"/>
        <v>42402.624166666668</v>
      </c>
      <c r="T3878">
        <f t="shared" si="245"/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>
        <f t="shared" si="243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t="s">
        <v>8313</v>
      </c>
      <c r="Q3879" t="s">
        <v>8355</v>
      </c>
      <c r="R3879" s="13">
        <f t="shared" si="246"/>
        <v>42682.67768518519</v>
      </c>
      <c r="S3879" s="13">
        <f t="shared" si="244"/>
        <v>42712.67768518519</v>
      </c>
      <c r="T3879">
        <f t="shared" si="245"/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>
        <f t="shared" si="243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t="s">
        <v>8313</v>
      </c>
      <c r="Q3880" t="s">
        <v>8355</v>
      </c>
      <c r="R3880" s="13">
        <f t="shared" si="246"/>
        <v>42154.818819444445</v>
      </c>
      <c r="S3880" s="13">
        <f t="shared" si="244"/>
        <v>42185.165972222225</v>
      </c>
      <c r="T3880">
        <f t="shared" si="245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9">
        <f t="shared" si="243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t="s">
        <v>8313</v>
      </c>
      <c r="Q3881" t="s">
        <v>8355</v>
      </c>
      <c r="R3881" s="13">
        <f t="shared" si="246"/>
        <v>41999.861064814817</v>
      </c>
      <c r="S3881" s="13">
        <f t="shared" si="244"/>
        <v>42029.861064814817</v>
      </c>
      <c r="T3881">
        <f t="shared" si="245"/>
        <v>2014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9">
        <f t="shared" si="243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t="s">
        <v>8313</v>
      </c>
      <c r="Q3882" t="s">
        <v>8355</v>
      </c>
      <c r="R3882" s="13">
        <f t="shared" si="246"/>
        <v>41815.815046296295</v>
      </c>
      <c r="S3882" s="13">
        <f t="shared" si="244"/>
        <v>41850.958333333336</v>
      </c>
      <c r="T3882">
        <f t="shared" si="245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>
        <f t="shared" si="243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t="s">
        <v>8313</v>
      </c>
      <c r="Q3883" t="s">
        <v>8355</v>
      </c>
      <c r="R3883" s="13">
        <f t="shared" si="246"/>
        <v>42756.018506944441</v>
      </c>
      <c r="S3883" s="13">
        <f t="shared" si="244"/>
        <v>42786.018506944441</v>
      </c>
      <c r="T3883">
        <f t="shared" si="245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>
        <f t="shared" si="243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t="s">
        <v>8313</v>
      </c>
      <c r="Q3884" t="s">
        <v>8355</v>
      </c>
      <c r="R3884" s="13">
        <f t="shared" si="246"/>
        <v>42373.983449074076</v>
      </c>
      <c r="S3884" s="13">
        <f t="shared" si="244"/>
        <v>42400.960416666669</v>
      </c>
      <c r="T3884">
        <f t="shared" si="245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9">
        <f t="shared" si="243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t="s">
        <v>8313</v>
      </c>
      <c r="Q3885" t="s">
        <v>8355</v>
      </c>
      <c r="R3885" s="13">
        <f t="shared" si="246"/>
        <v>41854.602650462963</v>
      </c>
      <c r="S3885" s="13">
        <f t="shared" si="244"/>
        <v>41884.602650462963</v>
      </c>
      <c r="T3885">
        <f t="shared" si="245"/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>
        <f t="shared" si="243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t="s">
        <v>8313</v>
      </c>
      <c r="Q3886" t="s">
        <v>8355</v>
      </c>
      <c r="R3886" s="13">
        <f t="shared" si="246"/>
        <v>42065.791574074072</v>
      </c>
      <c r="S3886" s="13">
        <f t="shared" si="244"/>
        <v>42090.749907407408</v>
      </c>
      <c r="T3886">
        <f t="shared" si="245"/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>
        <f t="shared" si="243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t="s">
        <v>8313</v>
      </c>
      <c r="Q3887" t="s">
        <v>8355</v>
      </c>
      <c r="R3887" s="13">
        <f t="shared" si="246"/>
        <v>42469.951284722221</v>
      </c>
      <c r="S3887" s="13">
        <f t="shared" si="244"/>
        <v>42499.951284722221</v>
      </c>
      <c r="T3887">
        <f t="shared" si="245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>
        <f t="shared" si="243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t="s">
        <v>8313</v>
      </c>
      <c r="Q3888" t="s">
        <v>8355</v>
      </c>
      <c r="R3888" s="13">
        <f t="shared" si="246"/>
        <v>41954.228032407409</v>
      </c>
      <c r="S3888" s="13">
        <f t="shared" si="244"/>
        <v>41984.228032407409</v>
      </c>
      <c r="T3888">
        <f t="shared" si="245"/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>
        <f t="shared" si="243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t="s">
        <v>8313</v>
      </c>
      <c r="Q3889" t="s">
        <v>8355</v>
      </c>
      <c r="R3889" s="13">
        <f t="shared" si="246"/>
        <v>42079.857974537037</v>
      </c>
      <c r="S3889" s="13">
        <f t="shared" si="244"/>
        <v>42125.916666666672</v>
      </c>
      <c r="T3889">
        <f t="shared" si="245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9">
        <f t="shared" si="243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t="s">
        <v>8313</v>
      </c>
      <c r="Q3890" t="s">
        <v>8314</v>
      </c>
      <c r="R3890" s="13">
        <f t="shared" si="246"/>
        <v>42762.545810185184</v>
      </c>
      <c r="S3890" s="13">
        <f t="shared" si="244"/>
        <v>42792.545810185184</v>
      </c>
      <c r="T3890">
        <f t="shared" si="245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9">
        <f t="shared" si="243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t="s">
        <v>8313</v>
      </c>
      <c r="Q3891" t="s">
        <v>8314</v>
      </c>
      <c r="R3891" s="13">
        <f t="shared" si="246"/>
        <v>41977.004976851851</v>
      </c>
      <c r="S3891" s="13">
        <f t="shared" si="244"/>
        <v>42008.976388888885</v>
      </c>
      <c r="T3891">
        <f t="shared" si="245"/>
        <v>2014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9">
        <f t="shared" si="243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t="s">
        <v>8313</v>
      </c>
      <c r="Q3892" t="s">
        <v>8314</v>
      </c>
      <c r="R3892" s="13">
        <f t="shared" si="246"/>
        <v>42171.758611111116</v>
      </c>
      <c r="S3892" s="13">
        <f t="shared" si="244"/>
        <v>42231.758611111116</v>
      </c>
      <c r="T3892">
        <f t="shared" si="245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9">
        <f t="shared" si="243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t="s">
        <v>8313</v>
      </c>
      <c r="Q3893" t="s">
        <v>8314</v>
      </c>
      <c r="R3893" s="13">
        <f t="shared" si="246"/>
        <v>42056.1324537037</v>
      </c>
      <c r="S3893" s="13">
        <f t="shared" si="244"/>
        <v>42086.207638888889</v>
      </c>
      <c r="T3893">
        <f t="shared" si="245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9">
        <f t="shared" si="243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t="s">
        <v>8313</v>
      </c>
      <c r="Q3894" t="s">
        <v>8314</v>
      </c>
      <c r="R3894" s="13">
        <f t="shared" si="246"/>
        <v>41867.652280092596</v>
      </c>
      <c r="S3894" s="13">
        <f t="shared" si="244"/>
        <v>41875.291666666664</v>
      </c>
      <c r="T3894">
        <f t="shared" si="245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9">
        <f t="shared" si="243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t="s">
        <v>8313</v>
      </c>
      <c r="Q3895" t="s">
        <v>8314</v>
      </c>
      <c r="R3895" s="13">
        <f t="shared" si="246"/>
        <v>41779.657870370371</v>
      </c>
      <c r="S3895" s="13">
        <f t="shared" si="244"/>
        <v>41821.25</v>
      </c>
      <c r="T3895">
        <f t="shared" si="245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9">
        <f t="shared" si="243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t="s">
        <v>8313</v>
      </c>
      <c r="Q3896" t="s">
        <v>8314</v>
      </c>
      <c r="R3896" s="13">
        <f t="shared" si="246"/>
        <v>42679.958472222221</v>
      </c>
      <c r="S3896" s="13">
        <f t="shared" si="244"/>
        <v>42710.207638888889</v>
      </c>
      <c r="T3896">
        <f t="shared" si="245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9">
        <f t="shared" si="243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t="s">
        <v>8313</v>
      </c>
      <c r="Q3897" t="s">
        <v>8314</v>
      </c>
      <c r="R3897" s="13">
        <f t="shared" si="246"/>
        <v>42032.250208333338</v>
      </c>
      <c r="S3897" s="13">
        <f t="shared" si="244"/>
        <v>42063.250208333338</v>
      </c>
      <c r="T3897">
        <f t="shared" si="245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9">
        <f t="shared" si="243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t="s">
        <v>8313</v>
      </c>
      <c r="Q3898" t="s">
        <v>8314</v>
      </c>
      <c r="R3898" s="13">
        <f t="shared" si="246"/>
        <v>41793.191875000004</v>
      </c>
      <c r="S3898" s="13">
        <f t="shared" si="244"/>
        <v>41807.191875000004</v>
      </c>
      <c r="T3898">
        <f t="shared" si="245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9">
        <f t="shared" si="243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t="s">
        <v>8313</v>
      </c>
      <c r="Q3899" t="s">
        <v>8314</v>
      </c>
      <c r="R3899" s="13">
        <f t="shared" si="246"/>
        <v>41982.87364583333</v>
      </c>
      <c r="S3899" s="13">
        <f t="shared" si="244"/>
        <v>42012.87364583333</v>
      </c>
      <c r="T3899">
        <f t="shared" si="245"/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9">
        <f t="shared" si="243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t="s">
        <v>8313</v>
      </c>
      <c r="Q3900" t="s">
        <v>8314</v>
      </c>
      <c r="R3900" s="13">
        <f t="shared" si="246"/>
        <v>42193.482291666667</v>
      </c>
      <c r="S3900" s="13">
        <f t="shared" si="244"/>
        <v>42233.666666666672</v>
      </c>
      <c r="T3900">
        <f t="shared" si="245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9">
        <f t="shared" si="243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t="s">
        <v>8313</v>
      </c>
      <c r="Q3901" t="s">
        <v>8314</v>
      </c>
      <c r="R3901" s="13">
        <f t="shared" si="246"/>
        <v>41843.775011574071</v>
      </c>
      <c r="S3901" s="13">
        <f t="shared" si="244"/>
        <v>41863.775011574071</v>
      </c>
      <c r="T3901">
        <f t="shared" si="245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9">
        <f t="shared" si="243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t="s">
        <v>8313</v>
      </c>
      <c r="Q3902" t="s">
        <v>8314</v>
      </c>
      <c r="R3902" s="13">
        <f t="shared" si="246"/>
        <v>42136.092488425929</v>
      </c>
      <c r="S3902" s="13">
        <f t="shared" si="244"/>
        <v>42166.092488425929</v>
      </c>
      <c r="T3902">
        <f t="shared" si="245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9">
        <f t="shared" si="243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t="s">
        <v>8313</v>
      </c>
      <c r="Q3903" t="s">
        <v>8314</v>
      </c>
      <c r="R3903" s="13">
        <f t="shared" si="246"/>
        <v>42317.826377314821</v>
      </c>
      <c r="S3903" s="13">
        <f t="shared" si="244"/>
        <v>42357.826377314821</v>
      </c>
      <c r="T3903">
        <f t="shared" si="245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9">
        <f t="shared" si="243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t="s">
        <v>8313</v>
      </c>
      <c r="Q3904" t="s">
        <v>8314</v>
      </c>
      <c r="R3904" s="13">
        <f t="shared" si="246"/>
        <v>42663.468078703707</v>
      </c>
      <c r="S3904" s="13">
        <f t="shared" si="244"/>
        <v>42688.509745370371</v>
      </c>
      <c r="T3904">
        <f t="shared" si="245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9">
        <f t="shared" si="243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t="s">
        <v>8313</v>
      </c>
      <c r="Q3905" t="s">
        <v>8314</v>
      </c>
      <c r="R3905" s="13">
        <f t="shared" si="246"/>
        <v>42186.01116898148</v>
      </c>
      <c r="S3905" s="13">
        <f t="shared" si="244"/>
        <v>42230.818055555559</v>
      </c>
      <c r="T3905">
        <f t="shared" si="245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9">
        <f t="shared" ref="F3906:F3969" si="247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t="s">
        <v>8313</v>
      </c>
      <c r="Q3906" t="s">
        <v>8314</v>
      </c>
      <c r="R3906" s="13">
        <f t="shared" si="246"/>
        <v>42095.229166666672</v>
      </c>
      <c r="S3906" s="13">
        <f t="shared" si="244"/>
        <v>42109.211111111115</v>
      </c>
      <c r="T3906">
        <f t="shared" si="245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9">
        <f t="shared" si="247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t="s">
        <v>8313</v>
      </c>
      <c r="Q3907" t="s">
        <v>8314</v>
      </c>
      <c r="R3907" s="13">
        <f t="shared" si="246"/>
        <v>42124.623877314814</v>
      </c>
      <c r="S3907" s="13">
        <f t="shared" ref="S3907:S3970" si="248">(((J3907/60)/60)/24)+DATE(1970, 1, 1)</f>
        <v>42166.958333333328</v>
      </c>
      <c r="T3907">
        <f t="shared" ref="T3907:T3970" si="249">YEAR(R3907)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9">
        <f t="shared" si="247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t="s">
        <v>8313</v>
      </c>
      <c r="Q3908" t="s">
        <v>8314</v>
      </c>
      <c r="R3908" s="13">
        <f t="shared" ref="R3908:R3971" si="250">(((K3908/60)/60)/24)+DATE(1970, 1, 1)</f>
        <v>42143.917743055557</v>
      </c>
      <c r="S3908" s="13">
        <f t="shared" si="248"/>
        <v>42181.559027777781</v>
      </c>
      <c r="T3908">
        <f t="shared" si="249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9">
        <f t="shared" si="247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t="s">
        <v>8313</v>
      </c>
      <c r="Q3909" t="s">
        <v>8314</v>
      </c>
      <c r="R3909" s="13">
        <f t="shared" si="250"/>
        <v>41906.819513888891</v>
      </c>
      <c r="S3909" s="13">
        <f t="shared" si="248"/>
        <v>41938.838888888888</v>
      </c>
      <c r="T3909">
        <f t="shared" si="249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9">
        <f t="shared" si="247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t="s">
        <v>8313</v>
      </c>
      <c r="Q3910" t="s">
        <v>8314</v>
      </c>
      <c r="R3910" s="13">
        <f t="shared" si="250"/>
        <v>41834.135370370372</v>
      </c>
      <c r="S3910" s="13">
        <f t="shared" si="248"/>
        <v>41849.135370370372</v>
      </c>
      <c r="T3910">
        <f t="shared" si="249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9">
        <f t="shared" si="247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t="s">
        <v>8313</v>
      </c>
      <c r="Q3911" t="s">
        <v>8314</v>
      </c>
      <c r="R3911" s="13">
        <f t="shared" si="250"/>
        <v>41863.359282407408</v>
      </c>
      <c r="S3911" s="13">
        <f t="shared" si="248"/>
        <v>41893.359282407408</v>
      </c>
      <c r="T3911">
        <f t="shared" si="249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9">
        <f t="shared" si="247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t="s">
        <v>8313</v>
      </c>
      <c r="Q3912" t="s">
        <v>8314</v>
      </c>
      <c r="R3912" s="13">
        <f t="shared" si="250"/>
        <v>42224.756909722222</v>
      </c>
      <c r="S3912" s="13">
        <f t="shared" si="248"/>
        <v>42254.756909722222</v>
      </c>
      <c r="T3912">
        <f t="shared" si="249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9">
        <f t="shared" si="247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t="s">
        <v>8313</v>
      </c>
      <c r="Q3913" t="s">
        <v>8314</v>
      </c>
      <c r="R3913" s="13">
        <f t="shared" si="250"/>
        <v>41939.8122337963</v>
      </c>
      <c r="S3913" s="13">
        <f t="shared" si="248"/>
        <v>41969.853900462964</v>
      </c>
      <c r="T3913">
        <f t="shared" si="249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9">
        <f t="shared" si="247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t="s">
        <v>8313</v>
      </c>
      <c r="Q3914" t="s">
        <v>8314</v>
      </c>
      <c r="R3914" s="13">
        <f t="shared" si="250"/>
        <v>42059.270023148143</v>
      </c>
      <c r="S3914" s="13">
        <f t="shared" si="248"/>
        <v>42119.190972222219</v>
      </c>
      <c r="T3914">
        <f t="shared" si="249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9">
        <f t="shared" si="247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t="s">
        <v>8313</v>
      </c>
      <c r="Q3915" t="s">
        <v>8314</v>
      </c>
      <c r="R3915" s="13">
        <f t="shared" si="250"/>
        <v>42308.211215277777</v>
      </c>
      <c r="S3915" s="13">
        <f t="shared" si="248"/>
        <v>42338.252881944441</v>
      </c>
      <c r="T3915">
        <f t="shared" si="249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9">
        <f t="shared" si="247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t="s">
        <v>8313</v>
      </c>
      <c r="Q3916" t="s">
        <v>8314</v>
      </c>
      <c r="R3916" s="13">
        <f t="shared" si="250"/>
        <v>42114.818935185183</v>
      </c>
      <c r="S3916" s="13">
        <f t="shared" si="248"/>
        <v>42134.957638888889</v>
      </c>
      <c r="T3916">
        <f t="shared" si="249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9">
        <f t="shared" si="247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t="s">
        <v>8313</v>
      </c>
      <c r="Q3917" t="s">
        <v>8314</v>
      </c>
      <c r="R3917" s="13">
        <f t="shared" si="250"/>
        <v>42492.98505787037</v>
      </c>
      <c r="S3917" s="13">
        <f t="shared" si="248"/>
        <v>42522.98505787037</v>
      </c>
      <c r="T3917">
        <f t="shared" si="249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9">
        <f t="shared" si="247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t="s">
        <v>8313</v>
      </c>
      <c r="Q3918" t="s">
        <v>8314</v>
      </c>
      <c r="R3918" s="13">
        <f t="shared" si="250"/>
        <v>42494.471666666665</v>
      </c>
      <c r="S3918" s="13">
        <f t="shared" si="248"/>
        <v>42524.471666666665</v>
      </c>
      <c r="T3918">
        <f t="shared" si="249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9">
        <f t="shared" si="247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t="s">
        <v>8313</v>
      </c>
      <c r="Q3919" t="s">
        <v>8314</v>
      </c>
      <c r="R3919" s="13">
        <f t="shared" si="250"/>
        <v>41863.527326388888</v>
      </c>
      <c r="S3919" s="13">
        <f t="shared" si="248"/>
        <v>41893.527326388888</v>
      </c>
      <c r="T3919">
        <f t="shared" si="249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9">
        <f t="shared" si="247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t="s">
        <v>8313</v>
      </c>
      <c r="Q3920" t="s">
        <v>8314</v>
      </c>
      <c r="R3920" s="13">
        <f t="shared" si="250"/>
        <v>41843.664618055554</v>
      </c>
      <c r="S3920" s="13">
        <f t="shared" si="248"/>
        <v>41855.666666666664</v>
      </c>
      <c r="T3920">
        <f t="shared" si="249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9">
        <f t="shared" si="247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t="s">
        <v>8313</v>
      </c>
      <c r="Q3921" t="s">
        <v>8314</v>
      </c>
      <c r="R3921" s="13">
        <f t="shared" si="250"/>
        <v>42358.684872685189</v>
      </c>
      <c r="S3921" s="13">
        <f t="shared" si="248"/>
        <v>42387</v>
      </c>
      <c r="T3921">
        <f t="shared" si="249"/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9">
        <f t="shared" si="247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t="s">
        <v>8313</v>
      </c>
      <c r="Q3922" t="s">
        <v>8314</v>
      </c>
      <c r="R3922" s="13">
        <f t="shared" si="250"/>
        <v>42657.38726851852</v>
      </c>
      <c r="S3922" s="13">
        <f t="shared" si="248"/>
        <v>42687.428935185191</v>
      </c>
      <c r="T3922">
        <f t="shared" si="249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9">
        <f t="shared" si="247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t="s">
        <v>8313</v>
      </c>
      <c r="Q3923" t="s">
        <v>8314</v>
      </c>
      <c r="R3923" s="13">
        <f t="shared" si="250"/>
        <v>41926.542303240742</v>
      </c>
      <c r="S3923" s="13">
        <f t="shared" si="248"/>
        <v>41938.75</v>
      </c>
      <c r="T3923">
        <f t="shared" si="249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9">
        <f t="shared" si="247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t="s">
        <v>8313</v>
      </c>
      <c r="Q3924" t="s">
        <v>8314</v>
      </c>
      <c r="R3924" s="13">
        <f t="shared" si="250"/>
        <v>42020.768634259264</v>
      </c>
      <c r="S3924" s="13">
        <f t="shared" si="248"/>
        <v>42065.958333333328</v>
      </c>
      <c r="T3924">
        <f t="shared" si="249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9">
        <f t="shared" si="247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t="s">
        <v>8313</v>
      </c>
      <c r="Q3925" t="s">
        <v>8314</v>
      </c>
      <c r="R3925" s="13">
        <f t="shared" si="250"/>
        <v>42075.979988425926</v>
      </c>
      <c r="S3925" s="13">
        <f t="shared" si="248"/>
        <v>42103.979988425926</v>
      </c>
      <c r="T3925">
        <f t="shared" si="249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9">
        <f t="shared" si="247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t="s">
        <v>8313</v>
      </c>
      <c r="Q3926" t="s">
        <v>8314</v>
      </c>
      <c r="R3926" s="13">
        <f t="shared" si="250"/>
        <v>41786.959745370368</v>
      </c>
      <c r="S3926" s="13">
        <f t="shared" si="248"/>
        <v>41816.959745370368</v>
      </c>
      <c r="T3926">
        <f t="shared" si="249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9">
        <f t="shared" si="247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t="s">
        <v>8313</v>
      </c>
      <c r="Q3927" t="s">
        <v>8314</v>
      </c>
      <c r="R3927" s="13">
        <f t="shared" si="250"/>
        <v>41820.870821759258</v>
      </c>
      <c r="S3927" s="13">
        <f t="shared" si="248"/>
        <v>41850.870821759258</v>
      </c>
      <c r="T3927">
        <f t="shared" si="249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9">
        <f t="shared" si="247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t="s">
        <v>8313</v>
      </c>
      <c r="Q3928" t="s">
        <v>8314</v>
      </c>
      <c r="R3928" s="13">
        <f t="shared" si="250"/>
        <v>41970.085046296299</v>
      </c>
      <c r="S3928" s="13">
        <f t="shared" si="248"/>
        <v>42000.085046296299</v>
      </c>
      <c r="T3928">
        <f t="shared" si="249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9">
        <f t="shared" si="247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t="s">
        <v>8313</v>
      </c>
      <c r="Q3929" t="s">
        <v>8314</v>
      </c>
      <c r="R3929" s="13">
        <f t="shared" si="250"/>
        <v>41830.267407407409</v>
      </c>
      <c r="S3929" s="13">
        <f t="shared" si="248"/>
        <v>41860.267407407409</v>
      </c>
      <c r="T3929">
        <f t="shared" si="249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9">
        <f t="shared" si="247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t="s">
        <v>8313</v>
      </c>
      <c r="Q3930" t="s">
        <v>8314</v>
      </c>
      <c r="R3930" s="13">
        <f t="shared" si="250"/>
        <v>42265.683182870373</v>
      </c>
      <c r="S3930" s="13">
        <f t="shared" si="248"/>
        <v>42293.207638888889</v>
      </c>
      <c r="T3930">
        <f t="shared" si="249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9">
        <f t="shared" si="247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t="s">
        <v>8313</v>
      </c>
      <c r="Q3931" t="s">
        <v>8314</v>
      </c>
      <c r="R3931" s="13">
        <f t="shared" si="250"/>
        <v>42601.827141203699</v>
      </c>
      <c r="S3931" s="13">
        <f t="shared" si="248"/>
        <v>42631.827141203699</v>
      </c>
      <c r="T3931">
        <f t="shared" si="249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9">
        <f t="shared" si="247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t="s">
        <v>8313</v>
      </c>
      <c r="Q3932" t="s">
        <v>8314</v>
      </c>
      <c r="R3932" s="13">
        <f t="shared" si="250"/>
        <v>42433.338749999995</v>
      </c>
      <c r="S3932" s="13">
        <f t="shared" si="248"/>
        <v>42461.25</v>
      </c>
      <c r="T3932">
        <f t="shared" si="249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9">
        <f t="shared" si="247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t="s">
        <v>8313</v>
      </c>
      <c r="Q3933" t="s">
        <v>8314</v>
      </c>
      <c r="R3933" s="13">
        <f t="shared" si="250"/>
        <v>42228.151701388888</v>
      </c>
      <c r="S3933" s="13">
        <f t="shared" si="248"/>
        <v>42253.151701388888</v>
      </c>
      <c r="T3933">
        <f t="shared" si="249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9">
        <f t="shared" si="247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t="s">
        <v>8313</v>
      </c>
      <c r="Q3934" t="s">
        <v>8314</v>
      </c>
      <c r="R3934" s="13">
        <f t="shared" si="250"/>
        <v>42415.168564814812</v>
      </c>
      <c r="S3934" s="13">
        <f t="shared" si="248"/>
        <v>42445.126898148148</v>
      </c>
      <c r="T3934">
        <f t="shared" si="249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9">
        <f t="shared" si="247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t="s">
        <v>8313</v>
      </c>
      <c r="Q3935" t="s">
        <v>8314</v>
      </c>
      <c r="R3935" s="13">
        <f t="shared" si="250"/>
        <v>42538.968310185184</v>
      </c>
      <c r="S3935" s="13">
        <f t="shared" si="248"/>
        <v>42568.029861111107</v>
      </c>
      <c r="T3935">
        <f t="shared" si="249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9">
        <f t="shared" si="247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t="s">
        <v>8313</v>
      </c>
      <c r="Q3936" t="s">
        <v>8314</v>
      </c>
      <c r="R3936" s="13">
        <f t="shared" si="250"/>
        <v>42233.671747685185</v>
      </c>
      <c r="S3936" s="13">
        <f t="shared" si="248"/>
        <v>42278.541666666672</v>
      </c>
      <c r="T3936">
        <f t="shared" si="249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9">
        <f t="shared" si="247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t="s">
        <v>8313</v>
      </c>
      <c r="Q3937" t="s">
        <v>8314</v>
      </c>
      <c r="R3937" s="13">
        <f t="shared" si="250"/>
        <v>42221.656782407401</v>
      </c>
      <c r="S3937" s="13">
        <f t="shared" si="248"/>
        <v>42281.656782407401</v>
      </c>
      <c r="T3937">
        <f t="shared" si="249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9">
        <f t="shared" si="247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t="s">
        <v>8313</v>
      </c>
      <c r="Q3938" t="s">
        <v>8314</v>
      </c>
      <c r="R3938" s="13">
        <f t="shared" si="250"/>
        <v>42675.262962962966</v>
      </c>
      <c r="S3938" s="13">
        <f t="shared" si="248"/>
        <v>42705.304629629631</v>
      </c>
      <c r="T3938">
        <f t="shared" si="249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9">
        <f t="shared" si="247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t="s">
        <v>8313</v>
      </c>
      <c r="Q3939" t="s">
        <v>8314</v>
      </c>
      <c r="R3939" s="13">
        <f t="shared" si="250"/>
        <v>42534.631481481483</v>
      </c>
      <c r="S3939" s="13">
        <f t="shared" si="248"/>
        <v>42562.631481481483</v>
      </c>
      <c r="T3939">
        <f t="shared" si="249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9">
        <f t="shared" si="247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t="s">
        <v>8313</v>
      </c>
      <c r="Q3940" t="s">
        <v>8314</v>
      </c>
      <c r="R3940" s="13">
        <f t="shared" si="250"/>
        <v>42151.905717592599</v>
      </c>
      <c r="S3940" s="13">
        <f t="shared" si="248"/>
        <v>42182.905717592599</v>
      </c>
      <c r="T3940">
        <f t="shared" si="249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9">
        <f t="shared" si="247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t="s">
        <v>8313</v>
      </c>
      <c r="Q3941" t="s">
        <v>8314</v>
      </c>
      <c r="R3941" s="13">
        <f t="shared" si="250"/>
        <v>41915.400219907409</v>
      </c>
      <c r="S3941" s="13">
        <f t="shared" si="248"/>
        <v>41919.1875</v>
      </c>
      <c r="T3941">
        <f t="shared" si="249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9">
        <f t="shared" si="247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t="s">
        <v>8313</v>
      </c>
      <c r="Q3942" t="s">
        <v>8314</v>
      </c>
      <c r="R3942" s="13">
        <f t="shared" si="250"/>
        <v>41961.492488425924</v>
      </c>
      <c r="S3942" s="13">
        <f t="shared" si="248"/>
        <v>42006.492488425924</v>
      </c>
      <c r="T3942">
        <f t="shared" si="249"/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9">
        <f t="shared" si="247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t="s">
        <v>8313</v>
      </c>
      <c r="Q3943" t="s">
        <v>8314</v>
      </c>
      <c r="R3943" s="13">
        <f t="shared" si="250"/>
        <v>41940.587233796294</v>
      </c>
      <c r="S3943" s="13">
        <f t="shared" si="248"/>
        <v>41968.041666666672</v>
      </c>
      <c r="T3943">
        <f t="shared" si="249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9">
        <f t="shared" si="247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t="s">
        <v>8313</v>
      </c>
      <c r="Q3944" t="s">
        <v>8314</v>
      </c>
      <c r="R3944" s="13">
        <f t="shared" si="250"/>
        <v>42111.904097222221</v>
      </c>
      <c r="S3944" s="13">
        <f t="shared" si="248"/>
        <v>42171.904097222221</v>
      </c>
      <c r="T3944">
        <f t="shared" si="249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9">
        <f t="shared" si="247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t="s">
        <v>8313</v>
      </c>
      <c r="Q3945" t="s">
        <v>8314</v>
      </c>
      <c r="R3945" s="13">
        <f t="shared" si="250"/>
        <v>42279.778564814813</v>
      </c>
      <c r="S3945" s="13">
        <f t="shared" si="248"/>
        <v>42310.701388888891</v>
      </c>
      <c r="T3945">
        <f t="shared" si="249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9">
        <f t="shared" si="247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t="s">
        <v>8313</v>
      </c>
      <c r="Q3946" t="s">
        <v>8314</v>
      </c>
      <c r="R3946" s="13">
        <f t="shared" si="250"/>
        <v>42213.662905092591</v>
      </c>
      <c r="S3946" s="13">
        <f t="shared" si="248"/>
        <v>42243.662905092591</v>
      </c>
      <c r="T3946">
        <f t="shared" si="249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9">
        <f t="shared" si="247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t="s">
        <v>8313</v>
      </c>
      <c r="Q3947" t="s">
        <v>8314</v>
      </c>
      <c r="R3947" s="13">
        <f t="shared" si="250"/>
        <v>42109.801712962959</v>
      </c>
      <c r="S3947" s="13">
        <f t="shared" si="248"/>
        <v>42139.801712962959</v>
      </c>
      <c r="T3947">
        <f t="shared" si="249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9">
        <f t="shared" si="247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t="s">
        <v>8313</v>
      </c>
      <c r="Q3948" t="s">
        <v>8314</v>
      </c>
      <c r="R3948" s="13">
        <f t="shared" si="250"/>
        <v>42031.833587962959</v>
      </c>
      <c r="S3948" s="13">
        <f t="shared" si="248"/>
        <v>42063.333333333328</v>
      </c>
      <c r="T3948">
        <f t="shared" si="249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9">
        <f t="shared" si="247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t="s">
        <v>8313</v>
      </c>
      <c r="Q3949" t="s">
        <v>8314</v>
      </c>
      <c r="R3949" s="13">
        <f t="shared" si="250"/>
        <v>42615.142870370371</v>
      </c>
      <c r="S3949" s="13">
        <f t="shared" si="248"/>
        <v>42645.142870370371</v>
      </c>
      <c r="T3949">
        <f t="shared" si="249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9">
        <f t="shared" si="247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t="s">
        <v>8313</v>
      </c>
      <c r="Q3950" t="s">
        <v>8314</v>
      </c>
      <c r="R3950" s="13">
        <f t="shared" si="250"/>
        <v>41829.325497685182</v>
      </c>
      <c r="S3950" s="13">
        <f t="shared" si="248"/>
        <v>41889.325497685182</v>
      </c>
      <c r="T3950">
        <f t="shared" si="249"/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9">
        <f t="shared" si="247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t="s">
        <v>8313</v>
      </c>
      <c r="Q3951" t="s">
        <v>8314</v>
      </c>
      <c r="R3951" s="13">
        <f t="shared" si="250"/>
        <v>42016.120613425926</v>
      </c>
      <c r="S3951" s="13">
        <f t="shared" si="248"/>
        <v>42046.120613425926</v>
      </c>
      <c r="T3951">
        <f t="shared" si="249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9">
        <f t="shared" si="247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t="s">
        <v>8313</v>
      </c>
      <c r="Q3952" t="s">
        <v>8314</v>
      </c>
      <c r="R3952" s="13">
        <f t="shared" si="250"/>
        <v>42439.702314814815</v>
      </c>
      <c r="S3952" s="13">
        <f t="shared" si="248"/>
        <v>42468.774305555555</v>
      </c>
      <c r="T3952">
        <f t="shared" si="249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9">
        <f t="shared" si="247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t="s">
        <v>8313</v>
      </c>
      <c r="Q3953" t="s">
        <v>8314</v>
      </c>
      <c r="R3953" s="13">
        <f t="shared" si="250"/>
        <v>42433.825717592597</v>
      </c>
      <c r="S3953" s="13">
        <f t="shared" si="248"/>
        <v>42493.784050925926</v>
      </c>
      <c r="T3953">
        <f t="shared" si="249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9">
        <f t="shared" si="247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t="s">
        <v>8313</v>
      </c>
      <c r="Q3954" t="s">
        <v>8314</v>
      </c>
      <c r="R3954" s="13">
        <f t="shared" si="250"/>
        <v>42243.790393518517</v>
      </c>
      <c r="S3954" s="13">
        <f t="shared" si="248"/>
        <v>42303.790393518517</v>
      </c>
      <c r="T3954">
        <f t="shared" si="249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9">
        <f t="shared" si="247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t="s">
        <v>8313</v>
      </c>
      <c r="Q3955" t="s">
        <v>8314</v>
      </c>
      <c r="R3955" s="13">
        <f t="shared" si="250"/>
        <v>42550.048449074078</v>
      </c>
      <c r="S3955" s="13">
        <f t="shared" si="248"/>
        <v>42580.978472222225</v>
      </c>
      <c r="T3955">
        <f t="shared" si="249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9">
        <f t="shared" si="247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t="s">
        <v>8313</v>
      </c>
      <c r="Q3956" t="s">
        <v>8314</v>
      </c>
      <c r="R3956" s="13">
        <f t="shared" si="250"/>
        <v>41774.651203703703</v>
      </c>
      <c r="S3956" s="13">
        <f t="shared" si="248"/>
        <v>41834.651203703703</v>
      </c>
      <c r="T3956">
        <f t="shared" si="249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9">
        <f t="shared" si="247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t="s">
        <v>8313</v>
      </c>
      <c r="Q3957" t="s">
        <v>8314</v>
      </c>
      <c r="R3957" s="13">
        <f t="shared" si="250"/>
        <v>42306.848854166667</v>
      </c>
      <c r="S3957" s="13">
        <f t="shared" si="248"/>
        <v>42336.890520833331</v>
      </c>
      <c r="T3957">
        <f t="shared" si="249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9">
        <f t="shared" si="247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t="s">
        <v>8313</v>
      </c>
      <c r="Q3958" t="s">
        <v>8314</v>
      </c>
      <c r="R3958" s="13">
        <f t="shared" si="250"/>
        <v>42457.932025462964</v>
      </c>
      <c r="S3958" s="13">
        <f t="shared" si="248"/>
        <v>42485.013888888891</v>
      </c>
      <c r="T3958">
        <f t="shared" si="249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9">
        <f t="shared" si="247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t="s">
        <v>8313</v>
      </c>
      <c r="Q3959" t="s">
        <v>8314</v>
      </c>
      <c r="R3959" s="13">
        <f t="shared" si="250"/>
        <v>42513.976319444439</v>
      </c>
      <c r="S3959" s="13">
        <f t="shared" si="248"/>
        <v>42559.976319444439</v>
      </c>
      <c r="T3959">
        <f t="shared" si="249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9">
        <f t="shared" si="247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t="s">
        <v>8313</v>
      </c>
      <c r="Q3960" t="s">
        <v>8314</v>
      </c>
      <c r="R3960" s="13">
        <f t="shared" si="250"/>
        <v>41816.950370370374</v>
      </c>
      <c r="S3960" s="13">
        <f t="shared" si="248"/>
        <v>41853.583333333336</v>
      </c>
      <c r="T3960">
        <f t="shared" si="249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9">
        <f t="shared" si="247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t="s">
        <v>8313</v>
      </c>
      <c r="Q3961" t="s">
        <v>8314</v>
      </c>
      <c r="R3961" s="13">
        <f t="shared" si="250"/>
        <v>41880.788842592592</v>
      </c>
      <c r="S3961" s="13">
        <f t="shared" si="248"/>
        <v>41910.788842592592</v>
      </c>
      <c r="T3961">
        <f t="shared" si="249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9">
        <f t="shared" si="247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t="s">
        <v>8313</v>
      </c>
      <c r="Q3962" t="s">
        <v>8314</v>
      </c>
      <c r="R3962" s="13">
        <f t="shared" si="250"/>
        <v>42342.845555555556</v>
      </c>
      <c r="S3962" s="13">
        <f t="shared" si="248"/>
        <v>42372.845555555556</v>
      </c>
      <c r="T3962">
        <f t="shared" si="249"/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9">
        <f t="shared" si="247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t="s">
        <v>8313</v>
      </c>
      <c r="Q3963" t="s">
        <v>8314</v>
      </c>
      <c r="R3963" s="13">
        <f t="shared" si="250"/>
        <v>41745.891319444447</v>
      </c>
      <c r="S3963" s="13">
        <f t="shared" si="248"/>
        <v>41767.891319444447</v>
      </c>
      <c r="T3963">
        <f t="shared" si="249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9">
        <f t="shared" si="247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t="s">
        <v>8313</v>
      </c>
      <c r="Q3964" t="s">
        <v>8314</v>
      </c>
      <c r="R3964" s="13">
        <f t="shared" si="250"/>
        <v>42311.621458333335</v>
      </c>
      <c r="S3964" s="13">
        <f t="shared" si="248"/>
        <v>42336.621458333335</v>
      </c>
      <c r="T3964">
        <f t="shared" si="249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9">
        <f t="shared" si="247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t="s">
        <v>8313</v>
      </c>
      <c r="Q3965" t="s">
        <v>8314</v>
      </c>
      <c r="R3965" s="13">
        <f t="shared" si="250"/>
        <v>42296.154131944444</v>
      </c>
      <c r="S3965" s="13">
        <f t="shared" si="248"/>
        <v>42326.195798611108</v>
      </c>
      <c r="T3965">
        <f t="shared" si="249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9">
        <f t="shared" si="247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t="s">
        <v>8313</v>
      </c>
      <c r="Q3966" t="s">
        <v>8314</v>
      </c>
      <c r="R3966" s="13">
        <f t="shared" si="250"/>
        <v>42053.722060185188</v>
      </c>
      <c r="S3966" s="13">
        <f t="shared" si="248"/>
        <v>42113.680393518516</v>
      </c>
      <c r="T3966">
        <f t="shared" si="249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9">
        <f t="shared" si="247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t="s">
        <v>8313</v>
      </c>
      <c r="Q3967" t="s">
        <v>8314</v>
      </c>
      <c r="R3967" s="13">
        <f t="shared" si="250"/>
        <v>42414.235879629632</v>
      </c>
      <c r="S3967" s="13">
        <f t="shared" si="248"/>
        <v>42474.194212962961</v>
      </c>
      <c r="T3967">
        <f t="shared" si="249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9">
        <f t="shared" si="247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t="s">
        <v>8313</v>
      </c>
      <c r="Q3968" t="s">
        <v>8314</v>
      </c>
      <c r="R3968" s="13">
        <f t="shared" si="250"/>
        <v>41801.711550925924</v>
      </c>
      <c r="S3968" s="13">
        <f t="shared" si="248"/>
        <v>41844.124305555553</v>
      </c>
      <c r="T3968">
        <f t="shared" si="249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9">
        <f t="shared" si="247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t="s">
        <v>8313</v>
      </c>
      <c r="Q3969" t="s">
        <v>8314</v>
      </c>
      <c r="R3969" s="13">
        <f t="shared" si="250"/>
        <v>42770.290590277778</v>
      </c>
      <c r="S3969" s="13">
        <f t="shared" si="248"/>
        <v>42800.290590277778</v>
      </c>
      <c r="T3969">
        <f t="shared" si="249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9">
        <f t="shared" ref="F3970:F4033" si="251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t="s">
        <v>8313</v>
      </c>
      <c r="Q3970" t="s">
        <v>8314</v>
      </c>
      <c r="R3970" s="13">
        <f t="shared" si="250"/>
        <v>42452.815659722226</v>
      </c>
      <c r="S3970" s="13">
        <f t="shared" si="248"/>
        <v>42512.815659722226</v>
      </c>
      <c r="T3970">
        <f t="shared" si="249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9">
        <f t="shared" si="251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t="s">
        <v>8313</v>
      </c>
      <c r="Q3971" t="s">
        <v>8314</v>
      </c>
      <c r="R3971" s="13">
        <f t="shared" si="250"/>
        <v>42601.854699074072</v>
      </c>
      <c r="S3971" s="13">
        <f t="shared" ref="S3971:S4034" si="252">(((J3971/60)/60)/24)+DATE(1970, 1, 1)</f>
        <v>42611.163194444445</v>
      </c>
      <c r="T3971">
        <f t="shared" ref="T3971:T4034" si="253">YEAR(R3971)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9">
        <f t="shared" si="251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t="s">
        <v>8313</v>
      </c>
      <c r="Q3972" t="s">
        <v>8314</v>
      </c>
      <c r="R3972" s="13">
        <f t="shared" ref="R3972:R4035" si="254">(((K3972/60)/60)/24)+DATE(1970, 1, 1)</f>
        <v>42447.863553240735</v>
      </c>
      <c r="S3972" s="13">
        <f t="shared" si="252"/>
        <v>42477.863553240735</v>
      </c>
      <c r="T3972">
        <f t="shared" si="253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9">
        <f t="shared" si="251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t="s">
        <v>8313</v>
      </c>
      <c r="Q3973" t="s">
        <v>8314</v>
      </c>
      <c r="R3973" s="13">
        <f t="shared" si="254"/>
        <v>41811.536180555559</v>
      </c>
      <c r="S3973" s="13">
        <f t="shared" si="252"/>
        <v>41841.536180555559</v>
      </c>
      <c r="T3973">
        <f t="shared" si="253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9">
        <f t="shared" si="251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t="s">
        <v>8313</v>
      </c>
      <c r="Q3974" t="s">
        <v>8314</v>
      </c>
      <c r="R3974" s="13">
        <f t="shared" si="254"/>
        <v>41981.067523148144</v>
      </c>
      <c r="S3974" s="13">
        <f t="shared" si="252"/>
        <v>42041.067523148144</v>
      </c>
      <c r="T3974">
        <f t="shared" si="253"/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9">
        <f t="shared" si="251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t="s">
        <v>8313</v>
      </c>
      <c r="Q3975" t="s">
        <v>8314</v>
      </c>
      <c r="R3975" s="13">
        <f t="shared" si="254"/>
        <v>42469.68414351852</v>
      </c>
      <c r="S3975" s="13">
        <f t="shared" si="252"/>
        <v>42499.166666666672</v>
      </c>
      <c r="T3975">
        <f t="shared" si="253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9">
        <f t="shared" si="251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t="s">
        <v>8313</v>
      </c>
      <c r="Q3976" t="s">
        <v>8314</v>
      </c>
      <c r="R3976" s="13">
        <f t="shared" si="254"/>
        <v>42493.546851851846</v>
      </c>
      <c r="S3976" s="13">
        <f t="shared" si="252"/>
        <v>42523.546851851846</v>
      </c>
      <c r="T3976">
        <f t="shared" si="253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9">
        <f t="shared" si="251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t="s">
        <v>8313</v>
      </c>
      <c r="Q3977" t="s">
        <v>8314</v>
      </c>
      <c r="R3977" s="13">
        <f t="shared" si="254"/>
        <v>42534.866875</v>
      </c>
      <c r="S3977" s="13">
        <f t="shared" si="252"/>
        <v>42564.866875</v>
      </c>
      <c r="T3977">
        <f t="shared" si="253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9">
        <f t="shared" si="251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t="s">
        <v>8313</v>
      </c>
      <c r="Q3978" t="s">
        <v>8314</v>
      </c>
      <c r="R3978" s="13">
        <f t="shared" si="254"/>
        <v>41830.858344907407</v>
      </c>
      <c r="S3978" s="13">
        <f t="shared" si="252"/>
        <v>41852.291666666664</v>
      </c>
      <c r="T3978">
        <f t="shared" si="253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9">
        <f t="shared" si="251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t="s">
        <v>8313</v>
      </c>
      <c r="Q3979" t="s">
        <v>8314</v>
      </c>
      <c r="R3979" s="13">
        <f t="shared" si="254"/>
        <v>42543.788564814815</v>
      </c>
      <c r="S3979" s="13">
        <f t="shared" si="252"/>
        <v>42573.788564814815</v>
      </c>
      <c r="T3979">
        <f t="shared" si="253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9">
        <f t="shared" si="251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t="s">
        <v>8313</v>
      </c>
      <c r="Q3980" t="s">
        <v>8314</v>
      </c>
      <c r="R3980" s="13">
        <f t="shared" si="254"/>
        <v>41975.642974537041</v>
      </c>
      <c r="S3980" s="13">
        <f t="shared" si="252"/>
        <v>42035.642974537041</v>
      </c>
      <c r="T3980">
        <f t="shared" si="253"/>
        <v>2014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9">
        <f t="shared" si="251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t="s">
        <v>8313</v>
      </c>
      <c r="Q3981" t="s">
        <v>8314</v>
      </c>
      <c r="R3981" s="13">
        <f t="shared" si="254"/>
        <v>42069.903437500005</v>
      </c>
      <c r="S3981" s="13">
        <f t="shared" si="252"/>
        <v>42092.833333333328</v>
      </c>
      <c r="T3981">
        <f t="shared" si="253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9">
        <f t="shared" si="251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t="s">
        <v>8313</v>
      </c>
      <c r="Q3982" t="s">
        <v>8314</v>
      </c>
      <c r="R3982" s="13">
        <f t="shared" si="254"/>
        <v>41795.598923611113</v>
      </c>
      <c r="S3982" s="13">
        <f t="shared" si="252"/>
        <v>41825.598923611113</v>
      </c>
      <c r="T3982">
        <f t="shared" si="253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9">
        <f t="shared" si="251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t="s">
        <v>8313</v>
      </c>
      <c r="Q3983" t="s">
        <v>8314</v>
      </c>
      <c r="R3983" s="13">
        <f t="shared" si="254"/>
        <v>42508.179965277777</v>
      </c>
      <c r="S3983" s="13">
        <f t="shared" si="252"/>
        <v>42568.179965277777</v>
      </c>
      <c r="T3983">
        <f t="shared" si="253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9">
        <f t="shared" si="251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t="s">
        <v>8313</v>
      </c>
      <c r="Q3984" t="s">
        <v>8314</v>
      </c>
      <c r="R3984" s="13">
        <f t="shared" si="254"/>
        <v>42132.809953703705</v>
      </c>
      <c r="S3984" s="13">
        <f t="shared" si="252"/>
        <v>42192.809953703705</v>
      </c>
      <c r="T3984">
        <f t="shared" si="253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9">
        <f t="shared" si="251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t="s">
        <v>8313</v>
      </c>
      <c r="Q3985" t="s">
        <v>8314</v>
      </c>
      <c r="R3985" s="13">
        <f t="shared" si="254"/>
        <v>41747.86986111111</v>
      </c>
      <c r="S3985" s="13">
        <f t="shared" si="252"/>
        <v>41779.290972222225</v>
      </c>
      <c r="T3985">
        <f t="shared" si="253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9">
        <f t="shared" si="251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t="s">
        <v>8313</v>
      </c>
      <c r="Q3986" t="s">
        <v>8314</v>
      </c>
      <c r="R3986" s="13">
        <f t="shared" si="254"/>
        <v>41920.963472222218</v>
      </c>
      <c r="S3986" s="13">
        <f t="shared" si="252"/>
        <v>41951</v>
      </c>
      <c r="T3986">
        <f t="shared" si="253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9">
        <f t="shared" si="251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t="s">
        <v>8313</v>
      </c>
      <c r="Q3987" t="s">
        <v>8314</v>
      </c>
      <c r="R3987" s="13">
        <f t="shared" si="254"/>
        <v>42399.707407407404</v>
      </c>
      <c r="S3987" s="13">
        <f t="shared" si="252"/>
        <v>42420.878472222219</v>
      </c>
      <c r="T3987">
        <f t="shared" si="253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9">
        <f t="shared" si="251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t="s">
        <v>8313</v>
      </c>
      <c r="Q3988" t="s">
        <v>8314</v>
      </c>
      <c r="R3988" s="13">
        <f t="shared" si="254"/>
        <v>42467.548541666663</v>
      </c>
      <c r="S3988" s="13">
        <f t="shared" si="252"/>
        <v>42496.544444444444</v>
      </c>
      <c r="T3988">
        <f t="shared" si="253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9">
        <f t="shared" si="251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t="s">
        <v>8313</v>
      </c>
      <c r="Q3989" t="s">
        <v>8314</v>
      </c>
      <c r="R3989" s="13">
        <f t="shared" si="254"/>
        <v>41765.92465277778</v>
      </c>
      <c r="S3989" s="13">
        <f t="shared" si="252"/>
        <v>41775.92465277778</v>
      </c>
      <c r="T3989">
        <f t="shared" si="253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9">
        <f t="shared" si="251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t="s">
        <v>8313</v>
      </c>
      <c r="Q3990" t="s">
        <v>8314</v>
      </c>
      <c r="R3990" s="13">
        <f t="shared" si="254"/>
        <v>42230.08116898148</v>
      </c>
      <c r="S3990" s="13">
        <f t="shared" si="252"/>
        <v>42245.08116898148</v>
      </c>
      <c r="T3990">
        <f t="shared" si="253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9">
        <f t="shared" si="251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t="s">
        <v>8313</v>
      </c>
      <c r="Q3991" t="s">
        <v>8314</v>
      </c>
      <c r="R3991" s="13">
        <f t="shared" si="254"/>
        <v>42286.749780092592</v>
      </c>
      <c r="S3991" s="13">
        <f t="shared" si="252"/>
        <v>42316.791446759264</v>
      </c>
      <c r="T3991">
        <f t="shared" si="253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9">
        <f t="shared" si="251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t="s">
        <v>8313</v>
      </c>
      <c r="Q3992" t="s">
        <v>8314</v>
      </c>
      <c r="R3992" s="13">
        <f t="shared" si="254"/>
        <v>42401.672372685185</v>
      </c>
      <c r="S3992" s="13">
        <f t="shared" si="252"/>
        <v>42431.672372685185</v>
      </c>
      <c r="T3992">
        <f t="shared" si="253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9">
        <f t="shared" si="251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t="s">
        <v>8313</v>
      </c>
      <c r="Q3993" t="s">
        <v>8314</v>
      </c>
      <c r="R3993" s="13">
        <f t="shared" si="254"/>
        <v>42125.644467592589</v>
      </c>
      <c r="S3993" s="13">
        <f t="shared" si="252"/>
        <v>42155.644467592589</v>
      </c>
      <c r="T3993">
        <f t="shared" si="253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9">
        <f t="shared" si="251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t="s">
        <v>8313</v>
      </c>
      <c r="Q3994" t="s">
        <v>8314</v>
      </c>
      <c r="R3994" s="13">
        <f t="shared" si="254"/>
        <v>42289.94049768518</v>
      </c>
      <c r="S3994" s="13">
        <f t="shared" si="252"/>
        <v>42349.982164351852</v>
      </c>
      <c r="T3994">
        <f t="shared" si="253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9">
        <f t="shared" si="251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t="s">
        <v>8313</v>
      </c>
      <c r="Q3995" t="s">
        <v>8314</v>
      </c>
      <c r="R3995" s="13">
        <f t="shared" si="254"/>
        <v>42107.864722222221</v>
      </c>
      <c r="S3995" s="13">
        <f t="shared" si="252"/>
        <v>42137.864722222221</v>
      </c>
      <c r="T3995">
        <f t="shared" si="253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9">
        <f t="shared" si="251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t="s">
        <v>8313</v>
      </c>
      <c r="Q3996" t="s">
        <v>8314</v>
      </c>
      <c r="R3996" s="13">
        <f t="shared" si="254"/>
        <v>41809.389930555553</v>
      </c>
      <c r="S3996" s="13">
        <f t="shared" si="252"/>
        <v>41839.389930555553</v>
      </c>
      <c r="T3996">
        <f t="shared" si="253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9">
        <f t="shared" si="251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t="s">
        <v>8313</v>
      </c>
      <c r="Q3997" t="s">
        <v>8314</v>
      </c>
      <c r="R3997" s="13">
        <f t="shared" si="254"/>
        <v>42019.683761574073</v>
      </c>
      <c r="S3997" s="13">
        <f t="shared" si="252"/>
        <v>42049.477083333331</v>
      </c>
      <c r="T3997">
        <f t="shared" si="253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9">
        <f t="shared" si="251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t="s">
        <v>8313</v>
      </c>
      <c r="Q3998" t="s">
        <v>8314</v>
      </c>
      <c r="R3998" s="13">
        <f t="shared" si="254"/>
        <v>41950.26694444444</v>
      </c>
      <c r="S3998" s="13">
        <f t="shared" si="252"/>
        <v>41963.669444444444</v>
      </c>
      <c r="T3998">
        <f t="shared" si="253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9">
        <f t="shared" si="251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t="s">
        <v>8313</v>
      </c>
      <c r="Q3999" t="s">
        <v>8314</v>
      </c>
      <c r="R3999" s="13">
        <f t="shared" si="254"/>
        <v>42069.391446759255</v>
      </c>
      <c r="S3999" s="13">
        <f t="shared" si="252"/>
        <v>42099.349780092598</v>
      </c>
      <c r="T3999">
        <f t="shared" si="253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9">
        <f t="shared" si="251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t="s">
        <v>8313</v>
      </c>
      <c r="Q4000" t="s">
        <v>8314</v>
      </c>
      <c r="R4000" s="13">
        <f t="shared" si="254"/>
        <v>42061.963263888887</v>
      </c>
      <c r="S4000" s="13">
        <f t="shared" si="252"/>
        <v>42091.921597222223</v>
      </c>
      <c r="T4000">
        <f t="shared" si="253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9">
        <f t="shared" si="251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t="s">
        <v>8313</v>
      </c>
      <c r="Q4001" t="s">
        <v>8314</v>
      </c>
      <c r="R4001" s="13">
        <f t="shared" si="254"/>
        <v>41842.828680555554</v>
      </c>
      <c r="S4001" s="13">
        <f t="shared" si="252"/>
        <v>41882.827650462961</v>
      </c>
      <c r="T4001">
        <f t="shared" si="253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9">
        <f t="shared" si="251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t="s">
        <v>8313</v>
      </c>
      <c r="Q4002" t="s">
        <v>8314</v>
      </c>
      <c r="R4002" s="13">
        <f t="shared" si="254"/>
        <v>42437.64534722222</v>
      </c>
      <c r="S4002" s="13">
        <f t="shared" si="252"/>
        <v>42497.603680555556</v>
      </c>
      <c r="T4002">
        <f t="shared" si="253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9">
        <f t="shared" si="251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t="s">
        <v>8313</v>
      </c>
      <c r="Q4003" t="s">
        <v>8314</v>
      </c>
      <c r="R4003" s="13">
        <f t="shared" si="254"/>
        <v>42775.964212962965</v>
      </c>
      <c r="S4003" s="13">
        <f t="shared" si="252"/>
        <v>42795.791666666672</v>
      </c>
      <c r="T4003">
        <f t="shared" si="253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9">
        <f t="shared" si="251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t="s">
        <v>8313</v>
      </c>
      <c r="Q4004" t="s">
        <v>8314</v>
      </c>
      <c r="R4004" s="13">
        <f t="shared" si="254"/>
        <v>41879.043530092589</v>
      </c>
      <c r="S4004" s="13">
        <f t="shared" si="252"/>
        <v>41909.043530092589</v>
      </c>
      <c r="T4004">
        <f t="shared" si="253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9">
        <f t="shared" si="251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t="s">
        <v>8313</v>
      </c>
      <c r="Q4005" t="s">
        <v>8314</v>
      </c>
      <c r="R4005" s="13">
        <f t="shared" si="254"/>
        <v>42020.587349537032</v>
      </c>
      <c r="S4005" s="13">
        <f t="shared" si="252"/>
        <v>42050.587349537032</v>
      </c>
      <c r="T4005">
        <f t="shared" si="253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9">
        <f t="shared" si="251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t="s">
        <v>8313</v>
      </c>
      <c r="Q4006" t="s">
        <v>8314</v>
      </c>
      <c r="R4006" s="13">
        <f t="shared" si="254"/>
        <v>41890.16269675926</v>
      </c>
      <c r="S4006" s="13">
        <f t="shared" si="252"/>
        <v>41920.16269675926</v>
      </c>
      <c r="T4006">
        <f t="shared" si="253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9">
        <f t="shared" si="251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t="s">
        <v>8313</v>
      </c>
      <c r="Q4007" t="s">
        <v>8314</v>
      </c>
      <c r="R4007" s="13">
        <f t="shared" si="254"/>
        <v>41872.807696759257</v>
      </c>
      <c r="S4007" s="13">
        <f t="shared" si="252"/>
        <v>41932.807696759257</v>
      </c>
      <c r="T4007">
        <f t="shared" si="253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9">
        <f t="shared" si="251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t="s">
        <v>8313</v>
      </c>
      <c r="Q4008" t="s">
        <v>8314</v>
      </c>
      <c r="R4008" s="13">
        <f t="shared" si="254"/>
        <v>42391.772997685184</v>
      </c>
      <c r="S4008" s="13">
        <f t="shared" si="252"/>
        <v>42416.772997685184</v>
      </c>
      <c r="T4008">
        <f t="shared" si="253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9">
        <f t="shared" si="251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t="s">
        <v>8313</v>
      </c>
      <c r="Q4009" t="s">
        <v>8314</v>
      </c>
      <c r="R4009" s="13">
        <f t="shared" si="254"/>
        <v>41848.772928240738</v>
      </c>
      <c r="S4009" s="13">
        <f t="shared" si="252"/>
        <v>41877.686111111114</v>
      </c>
      <c r="T4009">
        <f t="shared" si="253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9">
        <f t="shared" si="251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t="s">
        <v>8313</v>
      </c>
      <c r="Q4010" t="s">
        <v>8314</v>
      </c>
      <c r="R4010" s="13">
        <f t="shared" si="254"/>
        <v>42177.964201388888</v>
      </c>
      <c r="S4010" s="13">
        <f t="shared" si="252"/>
        <v>42207.964201388888</v>
      </c>
      <c r="T4010">
        <f t="shared" si="253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9">
        <f t="shared" si="251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t="s">
        <v>8313</v>
      </c>
      <c r="Q4011" t="s">
        <v>8314</v>
      </c>
      <c r="R4011" s="13">
        <f t="shared" si="254"/>
        <v>41851.700925925928</v>
      </c>
      <c r="S4011" s="13">
        <f t="shared" si="252"/>
        <v>41891.700925925928</v>
      </c>
      <c r="T4011">
        <f t="shared" si="253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9">
        <f t="shared" si="251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t="s">
        <v>8313</v>
      </c>
      <c r="Q4012" t="s">
        <v>8314</v>
      </c>
      <c r="R4012" s="13">
        <f t="shared" si="254"/>
        <v>41921.770439814813</v>
      </c>
      <c r="S4012" s="13">
        <f t="shared" si="252"/>
        <v>41938.770439814813</v>
      </c>
      <c r="T4012">
        <f t="shared" si="253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9">
        <f t="shared" si="251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t="s">
        <v>8313</v>
      </c>
      <c r="Q4013" t="s">
        <v>8314</v>
      </c>
      <c r="R4013" s="13">
        <f t="shared" si="254"/>
        <v>42002.54488425926</v>
      </c>
      <c r="S4013" s="13">
        <f t="shared" si="252"/>
        <v>42032.54488425926</v>
      </c>
      <c r="T4013">
        <f t="shared" si="253"/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9">
        <f t="shared" si="251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t="s">
        <v>8313</v>
      </c>
      <c r="Q4014" t="s">
        <v>8314</v>
      </c>
      <c r="R4014" s="13">
        <f t="shared" si="254"/>
        <v>42096.544548611113</v>
      </c>
      <c r="S4014" s="13">
        <f t="shared" si="252"/>
        <v>42126.544548611113</v>
      </c>
      <c r="T4014">
        <f t="shared" si="253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9">
        <f t="shared" si="251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t="s">
        <v>8313</v>
      </c>
      <c r="Q4015" t="s">
        <v>8314</v>
      </c>
      <c r="R4015" s="13">
        <f t="shared" si="254"/>
        <v>42021.301192129627</v>
      </c>
      <c r="S4015" s="13">
        <f t="shared" si="252"/>
        <v>42051.301192129627</v>
      </c>
      <c r="T4015">
        <f t="shared" si="253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9">
        <f t="shared" si="251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t="s">
        <v>8313</v>
      </c>
      <c r="Q4016" t="s">
        <v>8314</v>
      </c>
      <c r="R4016" s="13">
        <f t="shared" si="254"/>
        <v>42419.246168981481</v>
      </c>
      <c r="S4016" s="13">
        <f t="shared" si="252"/>
        <v>42434.246168981481</v>
      </c>
      <c r="T4016">
        <f t="shared" si="253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9">
        <f t="shared" si="251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t="s">
        <v>8313</v>
      </c>
      <c r="Q4017" t="s">
        <v>8314</v>
      </c>
      <c r="R4017" s="13">
        <f t="shared" si="254"/>
        <v>42174.780821759254</v>
      </c>
      <c r="S4017" s="13">
        <f t="shared" si="252"/>
        <v>42204.780821759254</v>
      </c>
      <c r="T4017">
        <f t="shared" si="253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9">
        <f t="shared" si="251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t="s">
        <v>8313</v>
      </c>
      <c r="Q4018" t="s">
        <v>8314</v>
      </c>
      <c r="R4018" s="13">
        <f t="shared" si="254"/>
        <v>41869.872685185182</v>
      </c>
      <c r="S4018" s="13">
        <f t="shared" si="252"/>
        <v>41899.872685185182</v>
      </c>
      <c r="T4018">
        <f t="shared" si="253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9">
        <f t="shared" si="251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t="s">
        <v>8313</v>
      </c>
      <c r="Q4019" t="s">
        <v>8314</v>
      </c>
      <c r="R4019" s="13">
        <f t="shared" si="254"/>
        <v>41856.672152777777</v>
      </c>
      <c r="S4019" s="13">
        <f t="shared" si="252"/>
        <v>41886.672152777777</v>
      </c>
      <c r="T4019">
        <f t="shared" si="253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9">
        <f t="shared" si="251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t="s">
        <v>8313</v>
      </c>
      <c r="Q4020" t="s">
        <v>8314</v>
      </c>
      <c r="R4020" s="13">
        <f t="shared" si="254"/>
        <v>42620.91097222222</v>
      </c>
      <c r="S4020" s="13">
        <f t="shared" si="252"/>
        <v>42650.91097222222</v>
      </c>
      <c r="T4020">
        <f t="shared" si="253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9">
        <f t="shared" si="251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t="s">
        <v>8313</v>
      </c>
      <c r="Q4021" t="s">
        <v>8314</v>
      </c>
      <c r="R4021" s="13">
        <f t="shared" si="254"/>
        <v>42417.675879629634</v>
      </c>
      <c r="S4021" s="13">
        <f t="shared" si="252"/>
        <v>42475.686111111107</v>
      </c>
      <c r="T4021">
        <f t="shared" si="253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9">
        <f t="shared" si="251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t="s">
        <v>8313</v>
      </c>
      <c r="Q4022" t="s">
        <v>8314</v>
      </c>
      <c r="R4022" s="13">
        <f t="shared" si="254"/>
        <v>42057.190960648149</v>
      </c>
      <c r="S4022" s="13">
        <f t="shared" si="252"/>
        <v>42087.149293981478</v>
      </c>
      <c r="T4022">
        <f t="shared" si="253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9">
        <f t="shared" si="251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t="s">
        <v>8313</v>
      </c>
      <c r="Q4023" t="s">
        <v>8314</v>
      </c>
      <c r="R4023" s="13">
        <f t="shared" si="254"/>
        <v>41878.911550925928</v>
      </c>
      <c r="S4023" s="13">
        <f t="shared" si="252"/>
        <v>41938.911550925928</v>
      </c>
      <c r="T4023">
        <f t="shared" si="253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9">
        <f t="shared" si="251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t="s">
        <v>8313</v>
      </c>
      <c r="Q4024" t="s">
        <v>8314</v>
      </c>
      <c r="R4024" s="13">
        <f t="shared" si="254"/>
        <v>41990.584108796291</v>
      </c>
      <c r="S4024" s="13">
        <f t="shared" si="252"/>
        <v>42036.120833333334</v>
      </c>
      <c r="T4024">
        <f t="shared" si="253"/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9">
        <f t="shared" si="251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t="s">
        <v>8313</v>
      </c>
      <c r="Q4025" t="s">
        <v>8314</v>
      </c>
      <c r="R4025" s="13">
        <f t="shared" si="254"/>
        <v>42408.999571759254</v>
      </c>
      <c r="S4025" s="13">
        <f t="shared" si="252"/>
        <v>42453.957905092597</v>
      </c>
      <c r="T4025">
        <f t="shared" si="253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9">
        <f t="shared" si="251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t="s">
        <v>8313</v>
      </c>
      <c r="Q4026" t="s">
        <v>8314</v>
      </c>
      <c r="R4026" s="13">
        <f t="shared" si="254"/>
        <v>42217.670104166667</v>
      </c>
      <c r="S4026" s="13">
        <f t="shared" si="252"/>
        <v>42247.670104166667</v>
      </c>
      <c r="T4026">
        <f t="shared" si="253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9">
        <f t="shared" si="251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t="s">
        <v>8313</v>
      </c>
      <c r="Q4027" t="s">
        <v>8314</v>
      </c>
      <c r="R4027" s="13">
        <f t="shared" si="254"/>
        <v>42151.237685185188</v>
      </c>
      <c r="S4027" s="13">
        <f t="shared" si="252"/>
        <v>42211.237685185188</v>
      </c>
      <c r="T4027">
        <f t="shared" si="253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9">
        <f t="shared" si="251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t="s">
        <v>8313</v>
      </c>
      <c r="Q4028" t="s">
        <v>8314</v>
      </c>
      <c r="R4028" s="13">
        <f t="shared" si="254"/>
        <v>42282.655543981484</v>
      </c>
      <c r="S4028" s="13">
        <f t="shared" si="252"/>
        <v>42342.697210648148</v>
      </c>
      <c r="T4028">
        <f t="shared" si="253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9">
        <f t="shared" si="251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t="s">
        <v>8313</v>
      </c>
      <c r="Q4029" t="s">
        <v>8314</v>
      </c>
      <c r="R4029" s="13">
        <f t="shared" si="254"/>
        <v>42768.97084490741</v>
      </c>
      <c r="S4029" s="13">
        <f t="shared" si="252"/>
        <v>42789.041666666672</v>
      </c>
      <c r="T4029">
        <f t="shared" si="253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9">
        <f t="shared" si="251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t="s">
        <v>8313</v>
      </c>
      <c r="Q4030" t="s">
        <v>8314</v>
      </c>
      <c r="R4030" s="13">
        <f t="shared" si="254"/>
        <v>41765.938657407409</v>
      </c>
      <c r="S4030" s="13">
        <f t="shared" si="252"/>
        <v>41795.938657407409</v>
      </c>
      <c r="T4030">
        <f t="shared" si="253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9">
        <f t="shared" si="251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t="s">
        <v>8313</v>
      </c>
      <c r="Q4031" t="s">
        <v>8314</v>
      </c>
      <c r="R4031" s="13">
        <f t="shared" si="254"/>
        <v>42322.025115740747</v>
      </c>
      <c r="S4031" s="13">
        <f t="shared" si="252"/>
        <v>42352.025115740747</v>
      </c>
      <c r="T4031">
        <f t="shared" si="253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9">
        <f t="shared" si="251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t="s">
        <v>8313</v>
      </c>
      <c r="Q4032" t="s">
        <v>8314</v>
      </c>
      <c r="R4032" s="13">
        <f t="shared" si="254"/>
        <v>42374.655081018514</v>
      </c>
      <c r="S4032" s="13">
        <f t="shared" si="252"/>
        <v>42403.784027777772</v>
      </c>
      <c r="T4032">
        <f t="shared" si="253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9">
        <f t="shared" si="251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t="s">
        <v>8313</v>
      </c>
      <c r="Q4033" t="s">
        <v>8314</v>
      </c>
      <c r="R4033" s="13">
        <f t="shared" si="254"/>
        <v>41941.585231481484</v>
      </c>
      <c r="S4033" s="13">
        <f t="shared" si="252"/>
        <v>41991.626898148148</v>
      </c>
      <c r="T4033">
        <f t="shared" si="253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9">
        <f t="shared" ref="F4034:F4097" si="255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t="s">
        <v>8313</v>
      </c>
      <c r="Q4034" t="s">
        <v>8314</v>
      </c>
      <c r="R4034" s="13">
        <f t="shared" si="254"/>
        <v>42293.809212962966</v>
      </c>
      <c r="S4034" s="13">
        <f t="shared" si="252"/>
        <v>42353.85087962963</v>
      </c>
      <c r="T4034">
        <f t="shared" si="253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9">
        <f t="shared" si="25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t="s">
        <v>8313</v>
      </c>
      <c r="Q4035" t="s">
        <v>8314</v>
      </c>
      <c r="R4035" s="13">
        <f t="shared" si="254"/>
        <v>42614.268796296295</v>
      </c>
      <c r="S4035" s="13">
        <f t="shared" ref="S4035:S4098" si="256">(((J4035/60)/60)/24)+DATE(1970, 1, 1)</f>
        <v>42645.375</v>
      </c>
      <c r="T4035">
        <f t="shared" ref="T4035:T4098" si="257">YEAR(R4035)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9">
        <f t="shared" si="25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t="s">
        <v>8313</v>
      </c>
      <c r="Q4036" t="s">
        <v>8314</v>
      </c>
      <c r="R4036" s="13">
        <f t="shared" ref="R4036:R4099" si="258">(((K4036/60)/60)/24)+DATE(1970, 1, 1)</f>
        <v>42067.947337962964</v>
      </c>
      <c r="S4036" s="13">
        <f t="shared" si="256"/>
        <v>42097.905671296292</v>
      </c>
      <c r="T4036">
        <f t="shared" si="257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9">
        <f t="shared" si="25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t="s">
        <v>8313</v>
      </c>
      <c r="Q4037" t="s">
        <v>8314</v>
      </c>
      <c r="R4037" s="13">
        <f t="shared" si="258"/>
        <v>41903.882951388885</v>
      </c>
      <c r="S4037" s="13">
        <f t="shared" si="256"/>
        <v>41933.882951388885</v>
      </c>
      <c r="T4037">
        <f t="shared" si="257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9">
        <f t="shared" si="25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t="s">
        <v>8313</v>
      </c>
      <c r="Q4038" t="s">
        <v>8314</v>
      </c>
      <c r="R4038" s="13">
        <f t="shared" si="258"/>
        <v>41804.937083333331</v>
      </c>
      <c r="S4038" s="13">
        <f t="shared" si="256"/>
        <v>41821.9375</v>
      </c>
      <c r="T4038">
        <f t="shared" si="257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9">
        <f t="shared" si="25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t="s">
        <v>8313</v>
      </c>
      <c r="Q4039" t="s">
        <v>8314</v>
      </c>
      <c r="R4039" s="13">
        <f t="shared" si="258"/>
        <v>42497.070775462969</v>
      </c>
      <c r="S4039" s="13">
        <f t="shared" si="256"/>
        <v>42514.600694444445</v>
      </c>
      <c r="T4039">
        <f t="shared" si="257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9">
        <f t="shared" si="25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t="s">
        <v>8313</v>
      </c>
      <c r="Q4040" t="s">
        <v>8314</v>
      </c>
      <c r="R4040" s="13">
        <f t="shared" si="258"/>
        <v>41869.798726851855</v>
      </c>
      <c r="S4040" s="13">
        <f t="shared" si="256"/>
        <v>41929.798726851855</v>
      </c>
      <c r="T4040">
        <f t="shared" si="257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9">
        <f t="shared" si="25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t="s">
        <v>8313</v>
      </c>
      <c r="Q4041" t="s">
        <v>8314</v>
      </c>
      <c r="R4041" s="13">
        <f t="shared" si="258"/>
        <v>42305.670914351853</v>
      </c>
      <c r="S4041" s="13">
        <f t="shared" si="256"/>
        <v>42339.249305555553</v>
      </c>
      <c r="T4041">
        <f t="shared" si="257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9">
        <f t="shared" si="25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t="s">
        <v>8313</v>
      </c>
      <c r="Q4042" t="s">
        <v>8314</v>
      </c>
      <c r="R4042" s="13">
        <f t="shared" si="258"/>
        <v>42144.231527777782</v>
      </c>
      <c r="S4042" s="13">
        <f t="shared" si="256"/>
        <v>42203.125</v>
      </c>
      <c r="T4042">
        <f t="shared" si="257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9">
        <f t="shared" si="25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t="s">
        <v>8313</v>
      </c>
      <c r="Q4043" t="s">
        <v>8314</v>
      </c>
      <c r="R4043" s="13">
        <f t="shared" si="258"/>
        <v>42559.474004629628</v>
      </c>
      <c r="S4043" s="13">
        <f t="shared" si="256"/>
        <v>42619.474004629628</v>
      </c>
      <c r="T4043">
        <f t="shared" si="257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9">
        <f t="shared" si="25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t="s">
        <v>8313</v>
      </c>
      <c r="Q4044" t="s">
        <v>8314</v>
      </c>
      <c r="R4044" s="13">
        <f t="shared" si="258"/>
        <v>41995.084074074075</v>
      </c>
      <c r="S4044" s="13">
        <f t="shared" si="256"/>
        <v>42024.802777777775</v>
      </c>
      <c r="T4044">
        <f t="shared" si="257"/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9">
        <f t="shared" si="25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t="s">
        <v>8313</v>
      </c>
      <c r="Q4045" t="s">
        <v>8314</v>
      </c>
      <c r="R4045" s="13">
        <f t="shared" si="258"/>
        <v>41948.957465277781</v>
      </c>
      <c r="S4045" s="13">
        <f t="shared" si="256"/>
        <v>41963.957465277781</v>
      </c>
      <c r="T4045">
        <f t="shared" si="257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9">
        <f t="shared" si="25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t="s">
        <v>8313</v>
      </c>
      <c r="Q4046" t="s">
        <v>8314</v>
      </c>
      <c r="R4046" s="13">
        <f t="shared" si="258"/>
        <v>42074.219699074078</v>
      </c>
      <c r="S4046" s="13">
        <f t="shared" si="256"/>
        <v>42104.208333333328</v>
      </c>
      <c r="T4046">
        <f t="shared" si="257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9">
        <f t="shared" si="25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t="s">
        <v>8313</v>
      </c>
      <c r="Q4047" t="s">
        <v>8314</v>
      </c>
      <c r="R4047" s="13">
        <f t="shared" si="258"/>
        <v>41842.201261574075</v>
      </c>
      <c r="S4047" s="13">
        <f t="shared" si="256"/>
        <v>41872.201261574075</v>
      </c>
      <c r="T4047">
        <f t="shared" si="257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9">
        <f t="shared" si="25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t="s">
        <v>8313</v>
      </c>
      <c r="Q4048" t="s">
        <v>8314</v>
      </c>
      <c r="R4048" s="13">
        <f t="shared" si="258"/>
        <v>41904.650578703702</v>
      </c>
      <c r="S4048" s="13">
        <f t="shared" si="256"/>
        <v>41934.650578703702</v>
      </c>
      <c r="T4048">
        <f t="shared" si="257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9">
        <f t="shared" si="25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t="s">
        <v>8313</v>
      </c>
      <c r="Q4049" t="s">
        <v>8314</v>
      </c>
      <c r="R4049" s="13">
        <f t="shared" si="258"/>
        <v>41991.022488425922</v>
      </c>
      <c r="S4049" s="13">
        <f t="shared" si="256"/>
        <v>42015.041666666672</v>
      </c>
      <c r="T4049">
        <f t="shared" si="257"/>
        <v>2014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9">
        <f t="shared" si="25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t="s">
        <v>8313</v>
      </c>
      <c r="Q4050" t="s">
        <v>8314</v>
      </c>
      <c r="R4050" s="13">
        <f t="shared" si="258"/>
        <v>42436.509108796294</v>
      </c>
      <c r="S4050" s="13">
        <f t="shared" si="256"/>
        <v>42471.467442129629</v>
      </c>
      <c r="T4050">
        <f t="shared" si="257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9">
        <f t="shared" si="25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t="s">
        <v>8313</v>
      </c>
      <c r="Q4051" t="s">
        <v>8314</v>
      </c>
      <c r="R4051" s="13">
        <f t="shared" si="258"/>
        <v>42169.958506944444</v>
      </c>
      <c r="S4051" s="13">
        <f t="shared" si="256"/>
        <v>42199.958506944444</v>
      </c>
      <c r="T4051">
        <f t="shared" si="257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9">
        <f t="shared" si="25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t="s">
        <v>8313</v>
      </c>
      <c r="Q4052" t="s">
        <v>8314</v>
      </c>
      <c r="R4052" s="13">
        <f t="shared" si="258"/>
        <v>41905.636469907404</v>
      </c>
      <c r="S4052" s="13">
        <f t="shared" si="256"/>
        <v>41935.636469907404</v>
      </c>
      <c r="T4052">
        <f t="shared" si="257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9">
        <f t="shared" si="25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t="s">
        <v>8313</v>
      </c>
      <c r="Q4053" t="s">
        <v>8314</v>
      </c>
      <c r="R4053" s="13">
        <f t="shared" si="258"/>
        <v>41761.810150462967</v>
      </c>
      <c r="S4053" s="13">
        <f t="shared" si="256"/>
        <v>41768.286805555559</v>
      </c>
      <c r="T4053">
        <f t="shared" si="257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9">
        <f t="shared" si="25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t="s">
        <v>8313</v>
      </c>
      <c r="Q4054" t="s">
        <v>8314</v>
      </c>
      <c r="R4054" s="13">
        <f t="shared" si="258"/>
        <v>41865.878657407404</v>
      </c>
      <c r="S4054" s="13">
        <f t="shared" si="256"/>
        <v>41925.878657407404</v>
      </c>
      <c r="T4054">
        <f t="shared" si="257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9">
        <f t="shared" si="25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t="s">
        <v>8313</v>
      </c>
      <c r="Q4055" t="s">
        <v>8314</v>
      </c>
      <c r="R4055" s="13">
        <f t="shared" si="258"/>
        <v>41928.690138888887</v>
      </c>
      <c r="S4055" s="13">
        <f t="shared" si="256"/>
        <v>41958.833333333328</v>
      </c>
      <c r="T4055">
        <f t="shared" si="257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9">
        <f t="shared" si="25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t="s">
        <v>8313</v>
      </c>
      <c r="Q4056" t="s">
        <v>8314</v>
      </c>
      <c r="R4056" s="13">
        <f t="shared" si="258"/>
        <v>42613.841261574074</v>
      </c>
      <c r="S4056" s="13">
        <f t="shared" si="256"/>
        <v>42644.166666666672</v>
      </c>
      <c r="T4056">
        <f t="shared" si="257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9">
        <f t="shared" si="25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t="s">
        <v>8313</v>
      </c>
      <c r="Q4057" t="s">
        <v>8314</v>
      </c>
      <c r="R4057" s="13">
        <f t="shared" si="258"/>
        <v>41779.648506944446</v>
      </c>
      <c r="S4057" s="13">
        <f t="shared" si="256"/>
        <v>41809.648506944446</v>
      </c>
      <c r="T4057">
        <f t="shared" si="257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9">
        <f t="shared" si="25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t="s">
        <v>8313</v>
      </c>
      <c r="Q4058" t="s">
        <v>8314</v>
      </c>
      <c r="R4058" s="13">
        <f t="shared" si="258"/>
        <v>42534.933321759265</v>
      </c>
      <c r="S4058" s="13">
        <f t="shared" si="256"/>
        <v>42554.832638888889</v>
      </c>
      <c r="T4058">
        <f t="shared" si="257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9">
        <f t="shared" si="25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t="s">
        <v>8313</v>
      </c>
      <c r="Q4059" t="s">
        <v>8314</v>
      </c>
      <c r="R4059" s="13">
        <f t="shared" si="258"/>
        <v>42310.968518518523</v>
      </c>
      <c r="S4059" s="13">
        <f t="shared" si="256"/>
        <v>42333.958333333328</v>
      </c>
      <c r="T4059">
        <f t="shared" si="257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9">
        <f t="shared" si="25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t="s">
        <v>8313</v>
      </c>
      <c r="Q4060" t="s">
        <v>8314</v>
      </c>
      <c r="R4060" s="13">
        <f t="shared" si="258"/>
        <v>42446.060694444444</v>
      </c>
      <c r="S4060" s="13">
        <f t="shared" si="256"/>
        <v>42461.165972222225</v>
      </c>
      <c r="T4060">
        <f t="shared" si="257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9">
        <f t="shared" si="25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t="s">
        <v>8313</v>
      </c>
      <c r="Q4061" t="s">
        <v>8314</v>
      </c>
      <c r="R4061" s="13">
        <f t="shared" si="258"/>
        <v>41866.640648148146</v>
      </c>
      <c r="S4061" s="13">
        <f t="shared" si="256"/>
        <v>41898.125</v>
      </c>
      <c r="T4061">
        <f t="shared" si="257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9">
        <f t="shared" si="25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t="s">
        <v>8313</v>
      </c>
      <c r="Q4062" t="s">
        <v>8314</v>
      </c>
      <c r="R4062" s="13">
        <f t="shared" si="258"/>
        <v>41779.695092592592</v>
      </c>
      <c r="S4062" s="13">
        <f t="shared" si="256"/>
        <v>41813.666666666664</v>
      </c>
      <c r="T4062">
        <f t="shared" si="257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9">
        <f t="shared" si="25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t="s">
        <v>8313</v>
      </c>
      <c r="Q4063" t="s">
        <v>8314</v>
      </c>
      <c r="R4063" s="13">
        <f t="shared" si="258"/>
        <v>42421.141469907408</v>
      </c>
      <c r="S4063" s="13">
        <f t="shared" si="256"/>
        <v>42481.099803240737</v>
      </c>
      <c r="T4063">
        <f t="shared" si="257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9">
        <f t="shared" si="25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t="s">
        <v>8313</v>
      </c>
      <c r="Q4064" t="s">
        <v>8314</v>
      </c>
      <c r="R4064" s="13">
        <f t="shared" si="258"/>
        <v>42523.739212962959</v>
      </c>
      <c r="S4064" s="13">
        <f t="shared" si="256"/>
        <v>42553.739212962959</v>
      </c>
      <c r="T4064">
        <f t="shared" si="257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9">
        <f t="shared" si="25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t="s">
        <v>8313</v>
      </c>
      <c r="Q4065" t="s">
        <v>8314</v>
      </c>
      <c r="R4065" s="13">
        <f t="shared" si="258"/>
        <v>41787.681527777779</v>
      </c>
      <c r="S4065" s="13">
        <f t="shared" si="256"/>
        <v>41817.681527777779</v>
      </c>
      <c r="T4065">
        <f t="shared" si="257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9">
        <f t="shared" si="25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t="s">
        <v>8313</v>
      </c>
      <c r="Q4066" t="s">
        <v>8314</v>
      </c>
      <c r="R4066" s="13">
        <f t="shared" si="258"/>
        <v>42093.588263888887</v>
      </c>
      <c r="S4066" s="13">
        <f t="shared" si="256"/>
        <v>42123.588263888887</v>
      </c>
      <c r="T4066">
        <f t="shared" si="257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9">
        <f t="shared" si="25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t="s">
        <v>8313</v>
      </c>
      <c r="Q4067" t="s">
        <v>8314</v>
      </c>
      <c r="R4067" s="13">
        <f t="shared" si="258"/>
        <v>41833.951516203706</v>
      </c>
      <c r="S4067" s="13">
        <f t="shared" si="256"/>
        <v>41863.951516203706</v>
      </c>
      <c r="T4067">
        <f t="shared" si="257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9">
        <f t="shared" si="25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t="s">
        <v>8313</v>
      </c>
      <c r="Q4068" t="s">
        <v>8314</v>
      </c>
      <c r="R4068" s="13">
        <f t="shared" si="258"/>
        <v>42479.039212962962</v>
      </c>
      <c r="S4068" s="13">
        <f t="shared" si="256"/>
        <v>42509.039212962962</v>
      </c>
      <c r="T4068">
        <f t="shared" si="257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9">
        <f t="shared" si="25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t="s">
        <v>8313</v>
      </c>
      <c r="Q4069" t="s">
        <v>8314</v>
      </c>
      <c r="R4069" s="13">
        <f t="shared" si="258"/>
        <v>42235.117476851854</v>
      </c>
      <c r="S4069" s="13">
        <f t="shared" si="256"/>
        <v>42275.117476851854</v>
      </c>
      <c r="T4069">
        <f t="shared" si="257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9">
        <f t="shared" si="25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t="s">
        <v>8313</v>
      </c>
      <c r="Q4070" t="s">
        <v>8314</v>
      </c>
      <c r="R4070" s="13">
        <f t="shared" si="258"/>
        <v>42718.963599537034</v>
      </c>
      <c r="S4070" s="13">
        <f t="shared" si="256"/>
        <v>42748.961805555555</v>
      </c>
      <c r="T4070">
        <f t="shared" si="257"/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9">
        <f t="shared" si="25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t="s">
        <v>8313</v>
      </c>
      <c r="Q4071" t="s">
        <v>8314</v>
      </c>
      <c r="R4071" s="13">
        <f t="shared" si="258"/>
        <v>42022.661527777775</v>
      </c>
      <c r="S4071" s="13">
        <f t="shared" si="256"/>
        <v>42063.5</v>
      </c>
      <c r="T4071">
        <f t="shared" si="257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9">
        <f t="shared" si="25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t="s">
        <v>8313</v>
      </c>
      <c r="Q4072" t="s">
        <v>8314</v>
      </c>
      <c r="R4072" s="13">
        <f t="shared" si="258"/>
        <v>42031.666898148149</v>
      </c>
      <c r="S4072" s="13">
        <f t="shared" si="256"/>
        <v>42064.125</v>
      </c>
      <c r="T4072">
        <f t="shared" si="257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9">
        <f t="shared" si="25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t="s">
        <v>8313</v>
      </c>
      <c r="Q4073" t="s">
        <v>8314</v>
      </c>
      <c r="R4073" s="13">
        <f t="shared" si="258"/>
        <v>42700.804756944446</v>
      </c>
      <c r="S4073" s="13">
        <f t="shared" si="256"/>
        <v>42730.804756944446</v>
      </c>
      <c r="T4073">
        <f t="shared" si="257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9">
        <f t="shared" si="25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t="s">
        <v>8313</v>
      </c>
      <c r="Q4074" t="s">
        <v>8314</v>
      </c>
      <c r="R4074" s="13">
        <f t="shared" si="258"/>
        <v>41812.77443287037</v>
      </c>
      <c r="S4074" s="13">
        <f t="shared" si="256"/>
        <v>41872.77443287037</v>
      </c>
      <c r="T4074">
        <f t="shared" si="257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9">
        <f t="shared" si="25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t="s">
        <v>8313</v>
      </c>
      <c r="Q4075" t="s">
        <v>8314</v>
      </c>
      <c r="R4075" s="13">
        <f t="shared" si="258"/>
        <v>42078.34520833334</v>
      </c>
      <c r="S4075" s="13">
        <f t="shared" si="256"/>
        <v>42133.166666666672</v>
      </c>
      <c r="T4075">
        <f t="shared" si="257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9">
        <f t="shared" si="25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t="s">
        <v>8313</v>
      </c>
      <c r="Q4076" t="s">
        <v>8314</v>
      </c>
      <c r="R4076" s="13">
        <f t="shared" si="258"/>
        <v>42283.552951388891</v>
      </c>
      <c r="S4076" s="13">
        <f t="shared" si="256"/>
        <v>42313.594618055555</v>
      </c>
      <c r="T4076">
        <f t="shared" si="257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9">
        <f t="shared" si="25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t="s">
        <v>8313</v>
      </c>
      <c r="Q4077" t="s">
        <v>8314</v>
      </c>
      <c r="R4077" s="13">
        <f t="shared" si="258"/>
        <v>41779.045937499999</v>
      </c>
      <c r="S4077" s="13">
        <f t="shared" si="256"/>
        <v>41820.727777777778</v>
      </c>
      <c r="T4077">
        <f t="shared" si="257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9">
        <f t="shared" si="25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t="s">
        <v>8313</v>
      </c>
      <c r="Q4078" t="s">
        <v>8314</v>
      </c>
      <c r="R4078" s="13">
        <f t="shared" si="258"/>
        <v>41905.795706018522</v>
      </c>
      <c r="S4078" s="13">
        <f t="shared" si="256"/>
        <v>41933.82708333333</v>
      </c>
      <c r="T4078">
        <f t="shared" si="257"/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9">
        <f t="shared" si="25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t="s">
        <v>8313</v>
      </c>
      <c r="Q4079" t="s">
        <v>8314</v>
      </c>
      <c r="R4079" s="13">
        <f t="shared" si="258"/>
        <v>42695.7105787037</v>
      </c>
      <c r="S4079" s="13">
        <f t="shared" si="256"/>
        <v>42725.7105787037</v>
      </c>
      <c r="T4079">
        <f t="shared" si="257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9">
        <f t="shared" si="25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t="s">
        <v>8313</v>
      </c>
      <c r="Q4080" t="s">
        <v>8314</v>
      </c>
      <c r="R4080" s="13">
        <f t="shared" si="258"/>
        <v>42732.787523148145</v>
      </c>
      <c r="S4080" s="13">
        <f t="shared" si="256"/>
        <v>42762.787523148145</v>
      </c>
      <c r="T4080">
        <f t="shared" si="257"/>
        <v>2016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9">
        <f t="shared" si="25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t="s">
        <v>8313</v>
      </c>
      <c r="Q4081" t="s">
        <v>8314</v>
      </c>
      <c r="R4081" s="13">
        <f t="shared" si="258"/>
        <v>42510.938900462963</v>
      </c>
      <c r="S4081" s="13">
        <f t="shared" si="256"/>
        <v>42540.938900462963</v>
      </c>
      <c r="T4081">
        <f t="shared" si="257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9">
        <f t="shared" si="25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t="s">
        <v>8313</v>
      </c>
      <c r="Q4082" t="s">
        <v>8314</v>
      </c>
      <c r="R4082" s="13">
        <f t="shared" si="258"/>
        <v>42511.698101851856</v>
      </c>
      <c r="S4082" s="13">
        <f t="shared" si="256"/>
        <v>42535.787500000006</v>
      </c>
      <c r="T4082">
        <f t="shared" si="257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9">
        <f t="shared" si="25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t="s">
        <v>8313</v>
      </c>
      <c r="Q4083" t="s">
        <v>8314</v>
      </c>
      <c r="R4083" s="13">
        <f t="shared" si="258"/>
        <v>42041.581307870365</v>
      </c>
      <c r="S4083" s="13">
        <f t="shared" si="256"/>
        <v>42071.539641203708</v>
      </c>
      <c r="T4083">
        <f t="shared" si="257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9">
        <f t="shared" si="25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t="s">
        <v>8313</v>
      </c>
      <c r="Q4084" t="s">
        <v>8314</v>
      </c>
      <c r="R4084" s="13">
        <f t="shared" si="258"/>
        <v>42307.189270833333</v>
      </c>
      <c r="S4084" s="13">
        <f t="shared" si="256"/>
        <v>42322.958333333328</v>
      </c>
      <c r="T4084">
        <f t="shared" si="257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9">
        <f t="shared" si="25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t="s">
        <v>8313</v>
      </c>
      <c r="Q4085" t="s">
        <v>8314</v>
      </c>
      <c r="R4085" s="13">
        <f t="shared" si="258"/>
        <v>42353.761759259258</v>
      </c>
      <c r="S4085" s="13">
        <f t="shared" si="256"/>
        <v>42383.761759259258</v>
      </c>
      <c r="T4085">
        <f t="shared" si="257"/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9">
        <f t="shared" si="25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t="s">
        <v>8313</v>
      </c>
      <c r="Q4086" t="s">
        <v>8314</v>
      </c>
      <c r="R4086" s="13">
        <f t="shared" si="258"/>
        <v>42622.436412037037</v>
      </c>
      <c r="S4086" s="13">
        <f t="shared" si="256"/>
        <v>42652.436412037037</v>
      </c>
      <c r="T4086">
        <f t="shared" si="257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9">
        <f t="shared" si="25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t="s">
        <v>8313</v>
      </c>
      <c r="Q4087" t="s">
        <v>8314</v>
      </c>
      <c r="R4087" s="13">
        <f t="shared" si="258"/>
        <v>42058.603877314818</v>
      </c>
      <c r="S4087" s="13">
        <f t="shared" si="256"/>
        <v>42087.165972222225</v>
      </c>
      <c r="T4087">
        <f t="shared" si="257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9">
        <f t="shared" si="25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t="s">
        <v>8313</v>
      </c>
      <c r="Q4088" t="s">
        <v>8314</v>
      </c>
      <c r="R4088" s="13">
        <f t="shared" si="258"/>
        <v>42304.940960648149</v>
      </c>
      <c r="S4088" s="13">
        <f t="shared" si="256"/>
        <v>42329.166666666672</v>
      </c>
      <c r="T4088">
        <f t="shared" si="257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9">
        <f t="shared" si="25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t="s">
        <v>8313</v>
      </c>
      <c r="Q4089" t="s">
        <v>8314</v>
      </c>
      <c r="R4089" s="13">
        <f t="shared" si="258"/>
        <v>42538.742893518516</v>
      </c>
      <c r="S4089" s="13">
        <f t="shared" si="256"/>
        <v>42568.742893518516</v>
      </c>
      <c r="T4089">
        <f t="shared" si="257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9">
        <f t="shared" si="25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t="s">
        <v>8313</v>
      </c>
      <c r="Q4090" t="s">
        <v>8314</v>
      </c>
      <c r="R4090" s="13">
        <f t="shared" si="258"/>
        <v>41990.612546296295</v>
      </c>
      <c r="S4090" s="13">
        <f t="shared" si="256"/>
        <v>42020.434722222228</v>
      </c>
      <c r="T4090">
        <f t="shared" si="257"/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9">
        <f t="shared" si="25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t="s">
        <v>8313</v>
      </c>
      <c r="Q4091" t="s">
        <v>8314</v>
      </c>
      <c r="R4091" s="13">
        <f t="shared" si="258"/>
        <v>42122.732499999998</v>
      </c>
      <c r="S4091" s="13">
        <f t="shared" si="256"/>
        <v>42155.732638888891</v>
      </c>
      <c r="T4091">
        <f t="shared" si="257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9">
        <f t="shared" si="25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t="s">
        <v>8313</v>
      </c>
      <c r="Q4092" t="s">
        <v>8314</v>
      </c>
      <c r="R4092" s="13">
        <f t="shared" si="258"/>
        <v>42209.67288194444</v>
      </c>
      <c r="S4092" s="13">
        <f t="shared" si="256"/>
        <v>42223.625</v>
      </c>
      <c r="T4092">
        <f t="shared" si="257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9">
        <f t="shared" si="25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t="s">
        <v>8313</v>
      </c>
      <c r="Q4093" t="s">
        <v>8314</v>
      </c>
      <c r="R4093" s="13">
        <f t="shared" si="258"/>
        <v>41990.506377314814</v>
      </c>
      <c r="S4093" s="13">
        <f t="shared" si="256"/>
        <v>42020.506377314814</v>
      </c>
      <c r="T4093">
        <f t="shared" si="257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9">
        <f t="shared" si="25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t="s">
        <v>8313</v>
      </c>
      <c r="Q4094" t="s">
        <v>8314</v>
      </c>
      <c r="R4094" s="13">
        <f t="shared" si="258"/>
        <v>42039.194988425923</v>
      </c>
      <c r="S4094" s="13">
        <f t="shared" si="256"/>
        <v>42099.153321759266</v>
      </c>
      <c r="T4094">
        <f t="shared" si="257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9">
        <f t="shared" si="25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t="s">
        <v>8313</v>
      </c>
      <c r="Q4095" t="s">
        <v>8314</v>
      </c>
      <c r="R4095" s="13">
        <f t="shared" si="258"/>
        <v>42178.815891203703</v>
      </c>
      <c r="S4095" s="13">
        <f t="shared" si="256"/>
        <v>42238.815891203703</v>
      </c>
      <c r="T4095">
        <f t="shared" si="257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9">
        <f t="shared" si="25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t="s">
        <v>8313</v>
      </c>
      <c r="Q4096" t="s">
        <v>8314</v>
      </c>
      <c r="R4096" s="13">
        <f t="shared" si="258"/>
        <v>41890.086805555555</v>
      </c>
      <c r="S4096" s="13">
        <f t="shared" si="256"/>
        <v>41934.207638888889</v>
      </c>
      <c r="T4096">
        <f t="shared" si="257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9">
        <f t="shared" si="25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t="s">
        <v>8313</v>
      </c>
      <c r="Q4097" t="s">
        <v>8314</v>
      </c>
      <c r="R4097" s="13">
        <f t="shared" si="258"/>
        <v>42693.031828703708</v>
      </c>
      <c r="S4097" s="13">
        <f t="shared" si="256"/>
        <v>42723.031828703708</v>
      </c>
      <c r="T4097">
        <f t="shared" si="257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9">
        <f t="shared" ref="F4098:F4115" si="259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t="s">
        <v>8313</v>
      </c>
      <c r="Q4098" t="s">
        <v>8314</v>
      </c>
      <c r="R4098" s="13">
        <f t="shared" si="258"/>
        <v>42750.530312499999</v>
      </c>
      <c r="S4098" s="13">
        <f t="shared" si="256"/>
        <v>42794.368749999994</v>
      </c>
      <c r="T4098">
        <f t="shared" si="257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9">
        <f t="shared" si="259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t="s">
        <v>8313</v>
      </c>
      <c r="Q4099" t="s">
        <v>8314</v>
      </c>
      <c r="R4099" s="13">
        <f t="shared" si="258"/>
        <v>42344.824502314819</v>
      </c>
      <c r="S4099" s="13">
        <f t="shared" ref="S4099:S4115" si="260">(((J4099/60)/60)/24)+DATE(1970, 1, 1)</f>
        <v>42400.996527777781</v>
      </c>
      <c r="T4099">
        <f t="shared" ref="T4099:T4115" si="261">YEAR(R4099)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9">
        <f t="shared" si="259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t="s">
        <v>8313</v>
      </c>
      <c r="Q4100" t="s">
        <v>8314</v>
      </c>
      <c r="R4100" s="13">
        <f t="shared" ref="R4100:R4115" si="262">(((K4100/60)/60)/24)+DATE(1970, 1, 1)</f>
        <v>42495.722187499996</v>
      </c>
      <c r="S4100" s="13">
        <f t="shared" si="260"/>
        <v>42525.722187499996</v>
      </c>
      <c r="T4100">
        <f t="shared" si="261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9">
        <f t="shared" si="259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t="s">
        <v>8313</v>
      </c>
      <c r="Q4101" t="s">
        <v>8314</v>
      </c>
      <c r="R4101" s="13">
        <f t="shared" si="262"/>
        <v>42570.850381944445</v>
      </c>
      <c r="S4101" s="13">
        <f t="shared" si="260"/>
        <v>42615.850381944445</v>
      </c>
      <c r="T4101">
        <f t="shared" si="261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9">
        <f t="shared" si="259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t="s">
        <v>8313</v>
      </c>
      <c r="Q4102" t="s">
        <v>8314</v>
      </c>
      <c r="R4102" s="13">
        <f t="shared" si="262"/>
        <v>41927.124884259261</v>
      </c>
      <c r="S4102" s="13">
        <f t="shared" si="260"/>
        <v>41937.124884259261</v>
      </c>
      <c r="T4102">
        <f t="shared" si="261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9">
        <f t="shared" si="259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t="s">
        <v>8313</v>
      </c>
      <c r="Q4103" t="s">
        <v>8314</v>
      </c>
      <c r="R4103" s="13">
        <f t="shared" si="262"/>
        <v>42730.903726851851</v>
      </c>
      <c r="S4103" s="13">
        <f t="shared" si="260"/>
        <v>42760.903726851851</v>
      </c>
      <c r="T4103">
        <f t="shared" si="261"/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9">
        <f t="shared" si="259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t="s">
        <v>8313</v>
      </c>
      <c r="Q4104" t="s">
        <v>8314</v>
      </c>
      <c r="R4104" s="13">
        <f t="shared" si="262"/>
        <v>42475.848067129627</v>
      </c>
      <c r="S4104" s="13">
        <f t="shared" si="260"/>
        <v>42505.848067129627</v>
      </c>
      <c r="T4104">
        <f t="shared" si="261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9">
        <f t="shared" si="259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t="s">
        <v>8313</v>
      </c>
      <c r="Q4105" t="s">
        <v>8314</v>
      </c>
      <c r="R4105" s="13">
        <f t="shared" si="262"/>
        <v>42188.83293981482</v>
      </c>
      <c r="S4105" s="13">
        <f t="shared" si="260"/>
        <v>42242.772222222222</v>
      </c>
      <c r="T4105">
        <f t="shared" si="261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9">
        <f t="shared" si="259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t="s">
        <v>8313</v>
      </c>
      <c r="Q4106" t="s">
        <v>8314</v>
      </c>
      <c r="R4106" s="13">
        <f t="shared" si="262"/>
        <v>42640.278171296297</v>
      </c>
      <c r="S4106" s="13">
        <f t="shared" si="260"/>
        <v>42670.278171296297</v>
      </c>
      <c r="T4106">
        <f t="shared" si="261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9">
        <f t="shared" si="259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t="s">
        <v>8313</v>
      </c>
      <c r="Q4107" t="s">
        <v>8314</v>
      </c>
      <c r="R4107" s="13">
        <f t="shared" si="262"/>
        <v>42697.010520833333</v>
      </c>
      <c r="S4107" s="13">
        <f t="shared" si="260"/>
        <v>42730.010520833333</v>
      </c>
      <c r="T4107">
        <f t="shared" si="261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9">
        <f t="shared" si="259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t="s">
        <v>8313</v>
      </c>
      <c r="Q4108" t="s">
        <v>8314</v>
      </c>
      <c r="R4108" s="13">
        <f t="shared" si="262"/>
        <v>42053.049375000002</v>
      </c>
      <c r="S4108" s="13">
        <f t="shared" si="260"/>
        <v>42096.041666666672</v>
      </c>
      <c r="T4108">
        <f t="shared" si="261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9">
        <f t="shared" si="259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t="s">
        <v>8313</v>
      </c>
      <c r="Q4109" t="s">
        <v>8314</v>
      </c>
      <c r="R4109" s="13">
        <f t="shared" si="262"/>
        <v>41883.916678240741</v>
      </c>
      <c r="S4109" s="13">
        <f t="shared" si="260"/>
        <v>41906.916678240741</v>
      </c>
      <c r="T4109">
        <f t="shared" si="261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9">
        <f t="shared" si="259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t="s">
        <v>8313</v>
      </c>
      <c r="Q4110" t="s">
        <v>8314</v>
      </c>
      <c r="R4110" s="13">
        <f t="shared" si="262"/>
        <v>42767.031678240746</v>
      </c>
      <c r="S4110" s="13">
        <f t="shared" si="260"/>
        <v>42797.208333333328</v>
      </c>
      <c r="T4110">
        <f t="shared" si="261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9">
        <f t="shared" si="259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t="s">
        <v>8313</v>
      </c>
      <c r="Q4111" t="s">
        <v>8314</v>
      </c>
      <c r="R4111" s="13">
        <f t="shared" si="262"/>
        <v>42307.539398148147</v>
      </c>
      <c r="S4111" s="13">
        <f t="shared" si="260"/>
        <v>42337.581064814818</v>
      </c>
      <c r="T4111">
        <f t="shared" si="261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9">
        <f t="shared" si="259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t="s">
        <v>8313</v>
      </c>
      <c r="Q4112" t="s">
        <v>8314</v>
      </c>
      <c r="R4112" s="13">
        <f t="shared" si="262"/>
        <v>42512.626747685179</v>
      </c>
      <c r="S4112" s="13">
        <f t="shared" si="260"/>
        <v>42572.626747685179</v>
      </c>
      <c r="T4112">
        <f t="shared" si="261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9">
        <f t="shared" si="259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t="s">
        <v>8313</v>
      </c>
      <c r="Q4113" t="s">
        <v>8314</v>
      </c>
      <c r="R4113" s="13">
        <f t="shared" si="262"/>
        <v>42029.135879629626</v>
      </c>
      <c r="S4113" s="13">
        <f t="shared" si="260"/>
        <v>42059.135879629626</v>
      </c>
      <c r="T4113">
        <f t="shared" si="261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9">
        <f t="shared" si="259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t="s">
        <v>8313</v>
      </c>
      <c r="Q4114" t="s">
        <v>8314</v>
      </c>
      <c r="R4114" s="13">
        <f t="shared" si="262"/>
        <v>42400.946597222224</v>
      </c>
      <c r="S4114" s="13">
        <f t="shared" si="260"/>
        <v>42428</v>
      </c>
      <c r="T4114">
        <f t="shared" si="261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9">
        <f t="shared" si="259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t="s">
        <v>8313</v>
      </c>
      <c r="Q4115" t="s">
        <v>8314</v>
      </c>
      <c r="R4115" s="13">
        <f t="shared" si="262"/>
        <v>42358.573182870372</v>
      </c>
      <c r="S4115" s="13">
        <f t="shared" si="260"/>
        <v>42377.273611111115</v>
      </c>
      <c r="T4115">
        <f t="shared" si="261"/>
        <v>2015</v>
      </c>
    </row>
    <row r="4116" spans="1:20" x14ac:dyDescent="0.3">
      <c r="F4116" s="9"/>
    </row>
    <row r="4117" spans="1:20" x14ac:dyDescent="0.3">
      <c r="F4117" s="9"/>
    </row>
  </sheetData>
  <autoFilter ref="A1:T4117" xr:uid="{00000000-0001-0000-0000-000000000000}"/>
  <sortState xmlns:xlrd2="http://schemas.microsoft.com/office/spreadsheetml/2017/richdata2" ref="A1406:S2471">
    <sortCondition descending="1" ref="Q2:Q4117"/>
    <sortCondition descending="1" ref="H2:H4117"/>
    <sortCondition descending="1" ref="G2:G4117"/>
  </sortState>
  <conditionalFormatting sqref="G1:G1048576">
    <cfRule type="cellIs" dxfId="1" priority="4" operator="equal">
      <formula>"canceled"</formula>
    </cfRule>
    <cfRule type="cellIs" dxfId="0" priority="5" operator="equal">
      <formula>"failed"</formula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F1:F1048576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6664B-18DA-45C4-A6D9-D80C9335BC09}">
  <sheetPr codeName="Sheet23">
    <tabColor rgb="FF7030A0"/>
  </sheetPr>
  <dimension ref="A1:P31"/>
  <sheetViews>
    <sheetView tabSelected="1" topLeftCell="C7" zoomScaleNormal="100" workbookViewId="0">
      <selection activeCell="D17" sqref="D17"/>
    </sheetView>
  </sheetViews>
  <sheetFormatPr defaultRowHeight="14.4" x14ac:dyDescent="0.3"/>
  <cols>
    <col min="1" max="1" width="15.88671875" customWidth="1"/>
    <col min="2" max="2" width="21.44140625" customWidth="1"/>
    <col min="3" max="3" width="20.6640625" customWidth="1"/>
    <col min="4" max="4" width="22.21875" customWidth="1"/>
    <col min="5" max="5" width="17.21875" style="22" customWidth="1"/>
    <col min="6" max="6" width="19.77734375" customWidth="1"/>
    <col min="7" max="7" width="18.33203125" customWidth="1"/>
    <col min="8" max="8" width="19.6640625" customWidth="1"/>
    <col min="12" max="12" width="20.44140625" customWidth="1"/>
    <col min="13" max="13" width="20.109375" customWidth="1"/>
    <col min="14" max="14" width="21.33203125" customWidth="1"/>
    <col min="15" max="15" width="23.109375" customWidth="1"/>
    <col min="16" max="16" width="19.109375" customWidth="1"/>
  </cols>
  <sheetData>
    <row r="1" spans="1:16" x14ac:dyDescent="0.3">
      <c r="A1" t="s">
        <v>8384</v>
      </c>
      <c r="B1" t="s">
        <v>8385</v>
      </c>
      <c r="C1" t="s">
        <v>8386</v>
      </c>
      <c r="D1" t="s">
        <v>8387</v>
      </c>
      <c r="E1" s="22" t="s">
        <v>8388</v>
      </c>
      <c r="F1" t="s">
        <v>8389</v>
      </c>
      <c r="G1" t="s">
        <v>8390</v>
      </c>
      <c r="H1" t="s">
        <v>8391</v>
      </c>
    </row>
    <row r="2" spans="1:16" x14ac:dyDescent="0.3">
      <c r="A2" t="s">
        <v>8392</v>
      </c>
      <c r="B2" s="17">
        <f>COUNTIFS(Kickstarter_Challenge_1!$G:$G, "successful", Kickstarter_Challenge_1!$D:$D,"&lt;1,000", Kickstarter_Challenge_1!$Q:$Q, "plays")</f>
        <v>141</v>
      </c>
      <c r="C2" s="17">
        <f>COUNTIFS(Kickstarter_Challenge_1!$G:$G, "failed", Kickstarter_Challenge_1!$D:$D,"&lt;1,000", Kickstarter_Challenge_1!$Q:$Q, "plays")</f>
        <v>45</v>
      </c>
      <c r="D2" s="17">
        <f>COUNTIFS(Kickstarter_Challenge_1!$G:$G, "=canceled", Kickstarter_Challenge_1!$D:$D,"&lt;1,000", Kickstarter_Challenge_1!$Q:$Q, "plays")</f>
        <v>0</v>
      </c>
      <c r="E2" s="23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  <c r="I2" s="17"/>
    </row>
    <row r="3" spans="1:16" x14ac:dyDescent="0.3">
      <c r="A3" t="s">
        <v>8393</v>
      </c>
      <c r="B3" s="17">
        <f>COUNTIFS(Kickstarter_Challenge_1!$G:$G, "successful", Kickstarter_Challenge_1!$D:$D,"&gt;=1,000", Kickstarter_Challenge_1!$D:$D, "&lt;=4,999", Kickstarter_Challenge_1!$Q:$Q,"plays")</f>
        <v>388</v>
      </c>
      <c r="C3" s="17">
        <f>COUNTIFS(Kickstarter_Challenge_1!$G:$G, "failed", Kickstarter_Challenge_1!$D:$D,"&gt;=1,000", Kickstarter_Challenge_1!$D:$D, "&lt;=4,999", Kickstarter_Challenge_1!$Q:$Q, "plays")</f>
        <v>146</v>
      </c>
      <c r="D3" s="17">
        <f>COUNTIFS(Kickstarter_Challenge_1!$G:$G, "canceled", Kickstarter_Challenge_1!$D:$D,"&gt;=1,000", Kickstarter_Challenge_1!$D:$D, "&lt;=4,999", Kickstarter_Challenge_1!$Q:$Q, "plays")</f>
        <v>0</v>
      </c>
      <c r="E3" s="2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  <c r="I3" s="17"/>
      <c r="N3" s="18"/>
      <c r="O3" s="18"/>
      <c r="P3" s="18"/>
    </row>
    <row r="4" spans="1:16" x14ac:dyDescent="0.3">
      <c r="A4" t="s">
        <v>8394</v>
      </c>
      <c r="B4" s="17">
        <f>COUNTIFS(Kickstarter_Challenge_1!$G:$G, "successful", Kickstarter_Challenge_1!$D:$D,"&gt;=5,000", Kickstarter_Challenge_1!$D:$D,"&lt;=9,999",Kickstarter_Challenge_1!$Q:$Q,"plays")</f>
        <v>93</v>
      </c>
      <c r="C4" s="21">
        <f>COUNTIFS(Kickstarter_Challenge_1!$G:$G, "failed", Kickstarter_Challenge_1!$D:$D,"&gt;=5,000", Kickstarter_Challenge_1!$D:$D,"&lt;=9,999", Kickstarter_Challenge_1!$Q:$Q,"plays")</f>
        <v>76</v>
      </c>
      <c r="D4" s="21">
        <f>COUNTIFS(Kickstarter_Challenge_1!$G:$G,"canceled",Kickstarter_Challenge_1!$D:$D,"&gt;=5,000",Kickstarter_Challenge_1!$D:$D,"&lt;=9,999", Kickstarter_Challenge_1!$Q:$Q,"plays")</f>
        <v>0</v>
      </c>
      <c r="E4" s="23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  <c r="I4" s="17"/>
      <c r="N4" s="18"/>
      <c r="O4" s="18"/>
      <c r="P4" s="18"/>
    </row>
    <row r="5" spans="1:16" x14ac:dyDescent="0.3">
      <c r="A5" t="s">
        <v>8395</v>
      </c>
      <c r="B5" s="17">
        <f>COUNTIFS(Kickstarter_Challenge_1!$G:$G, "successful", Kickstarter_Challenge_1!$D:$D,"&gt;=10,000", Kickstarter_Challenge_1!$D:$D,"&lt;=14,999", Kickstarter_Challenge_1!$Q:$Q,"plays")</f>
        <v>39</v>
      </c>
      <c r="C5" s="17">
        <f>COUNTIFS(Kickstarter_Challenge_1!$G:$G, "failed", Kickstarter_Challenge_1!$D:$D,"&gt;=10,000", Kickstarter_Challenge_1!$D:$D,"&lt;=14,999", Kickstarter_Challenge_1!$Q:$Q, "plays")</f>
        <v>33</v>
      </c>
      <c r="D5" s="17">
        <f>COUNTIFS(Kickstarter_Challenge_1!$G:$G, "canceled", Kickstarter_Challenge_1!$D:$D,"&gt;=10,000", Kickstarter_Challenge_1!$D:$D,"&lt;=14,999", Kickstarter_Challenge_1!$Q:$Q,"plays")</f>
        <v>0</v>
      </c>
      <c r="E5" s="23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  <c r="I5" s="17"/>
      <c r="N5" s="18"/>
      <c r="O5" s="18"/>
      <c r="P5" s="18"/>
    </row>
    <row r="6" spans="1:16" x14ac:dyDescent="0.3">
      <c r="A6" t="s">
        <v>8396</v>
      </c>
      <c r="B6" s="17">
        <f>COUNTIFS(Kickstarter_Challenge_1!$G:$G, "successful", Kickstarter_Challenge_1!$D:$D,"&gt;=15,000", Kickstarter_Challenge_1!$D:$D,"&lt;=19,999", Kickstarter_Challenge_1!$Q:$Q,"plays")</f>
        <v>12</v>
      </c>
      <c r="C6" s="17">
        <f>COUNTIFS(Kickstarter_Challenge_1!$G:$G, "failed", Kickstarter_Challenge_1!$D:$D,"&gt;=15,000", Kickstarter_Challenge_1!$D:$D,"&lt;=19,999", Kickstarter_Challenge_1!$Q:$Q,"plays")</f>
        <v>12</v>
      </c>
      <c r="D6" s="17">
        <f>COUNTIFS(Kickstarter_Challenge_1!$G:$G, "canceled", Kickstarter_Challenge_1!$D:$D,"&gt;=15,000", Kickstarter_Challenge_1!$D:$D,"&lt;=19,999",Kickstarter_Challenge_1!$Q:$Q,"plays")</f>
        <v>0</v>
      </c>
      <c r="E6" s="23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  <c r="I6" s="17"/>
      <c r="N6" s="18"/>
      <c r="O6" s="18"/>
      <c r="P6" s="18"/>
    </row>
    <row r="7" spans="1:16" x14ac:dyDescent="0.3">
      <c r="A7" t="s">
        <v>8397</v>
      </c>
      <c r="B7" s="17">
        <f>COUNTIFS(Kickstarter_Challenge_1!$G:$G, "successful", Kickstarter_Challenge_1!$D:$D,"&gt;=20,000", Kickstarter_Challenge_1!$D:$D,"&lt;=24,999", Kickstarter_Challenge_1!$Q:$Q, "plays")</f>
        <v>9</v>
      </c>
      <c r="C7" s="17">
        <f>COUNTIFS(Kickstarter_Challenge_1!$G:$G, "failed", Kickstarter_Challenge_1!$D:$D,"&gt;=20,000", Kickstarter_Challenge_1!$D:$D,"&lt;=24,999", Kickstarter_Challenge_1!$Q:$Q, "plays")</f>
        <v>11</v>
      </c>
      <c r="D7" s="17">
        <f>COUNTIFS(Kickstarter_Challenge_1!$G:$G, "canceled", Kickstarter_Challenge_1!$D:$D,"&gt;=20,000", Kickstarter_Challenge_1!$D:$D,"&lt;=24,999",Kickstarter_Challenge_1!$Q:$Q,"plays")</f>
        <v>0</v>
      </c>
      <c r="E7" s="23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  <c r="I7" s="17"/>
      <c r="N7" s="18"/>
      <c r="O7" s="18"/>
      <c r="P7" s="18"/>
    </row>
    <row r="8" spans="1:16" x14ac:dyDescent="0.3">
      <c r="A8" t="s">
        <v>8398</v>
      </c>
      <c r="B8" s="17">
        <f>COUNTIFS(Kickstarter_Challenge_1!$G:$G, "successful", Kickstarter_Challenge_1!$D:$D,"&gt;=25,000", Kickstarter_Challenge_1!$D:$D,"&lt;=29,999", Kickstarter_Challenge_1!$Q:$Q,"plays")</f>
        <v>1</v>
      </c>
      <c r="C8" s="17">
        <f>COUNTIFS(Kickstarter_Challenge_1!$G:$G, "failed", Kickstarter_Challenge_1!$D:$D,"&gt;=25,000", Kickstarter_Challenge_1!$D:$D,"&lt;=29,999", Kickstarter_Challenge_1!$Q:$Q,"plays")</f>
        <v>4</v>
      </c>
      <c r="D8" s="17">
        <f>COUNTIFS(Kickstarter_Challenge_1!$G:$G, "canceled", Kickstarter_Challenge_1!$D:$D,"&gt;=25,000", Kickstarter_Challenge_1!$D:$D,"&lt;=29,999", Kickstarter_Challenge_1!$Q:$Q,"plays")</f>
        <v>0</v>
      </c>
      <c r="E8" s="23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  <c r="I8" s="17"/>
      <c r="N8" s="18"/>
      <c r="O8" s="18"/>
      <c r="P8" s="18"/>
    </row>
    <row r="9" spans="1:16" x14ac:dyDescent="0.3">
      <c r="A9" t="s">
        <v>8399</v>
      </c>
      <c r="B9" s="17">
        <f>COUNTIFS(Kickstarter_Challenge_1!$G:$G, "successful", Kickstarter_Challenge_1!$D:$D,"&gt;=30,000", Kickstarter_Challenge_1!$D:$D,"&lt;=34,999", Kickstarter_Challenge_1!$Q:$Q, "plays")</f>
        <v>3</v>
      </c>
      <c r="C9" s="17">
        <f>COUNTIFS(Kickstarter_Challenge_1!$G:$G, "failed", Kickstarter_Challenge_1!$D:$D,"&gt;=30,000", Kickstarter_Challenge_1!$D:$D,"&lt;=34,999", Kickstarter_Challenge_1!$Q:$Q, "plays")</f>
        <v>8</v>
      </c>
      <c r="D9" s="17">
        <f>COUNTIFS(Kickstarter_Challenge_1!$G:$G, "canceled", Kickstarter_Challenge_1!$D:$D,"&gt;=30,000", Kickstarter_Challenge_1!$D:$D,"&lt;=34,999", Kickstarter_Challenge_1!$Q:$Q,"plays")</f>
        <v>0</v>
      </c>
      <c r="E9" s="23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  <c r="I9" s="17"/>
      <c r="N9" s="18"/>
      <c r="O9" s="18"/>
      <c r="P9" s="18"/>
    </row>
    <row r="10" spans="1:16" x14ac:dyDescent="0.3">
      <c r="A10" t="s">
        <v>8400</v>
      </c>
      <c r="B10" s="17">
        <f>COUNTIFS(Kickstarter_Challenge_1!$G:$G, "successful", Kickstarter_Challenge_1!$D:$D,"&gt;=35,000", Kickstarter_Challenge_1!$D:$D,"&lt;=39,999",Kickstarter_Challenge_1!$Q:$Q, "plays")</f>
        <v>4</v>
      </c>
      <c r="C10" s="17">
        <f>COUNTIFS(Kickstarter_Challenge_1!$G:$G, "failed", Kickstarter_Challenge_1!$D:$D,"&gt;=35,000", Kickstarter_Challenge_1!$D:$D,"&lt;=39,999", Kickstarter_Challenge_1!$Q:$Q,"plays")</f>
        <v>2</v>
      </c>
      <c r="D10" s="17">
        <f>COUNTIFS(Kickstarter_Challenge_1!$G:$G, "canceled", Kickstarter_Challenge_1!$D:$D,"&gt;=35,000", Kickstarter_Challenge_1!$D:$D,"&lt;=39,999", Kickstarter_Challenge_1!$Q:$Q,"plays")</f>
        <v>0</v>
      </c>
      <c r="E10" s="23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  <c r="I10" s="17"/>
      <c r="N10" s="18"/>
      <c r="O10" s="18"/>
      <c r="P10" s="18"/>
    </row>
    <row r="11" spans="1:16" x14ac:dyDescent="0.3">
      <c r="A11" t="s">
        <v>8401</v>
      </c>
      <c r="B11" s="17">
        <f>COUNTIFS(Kickstarter_Challenge_1!$G:$G, "successful", Kickstarter_Challenge_1!$D:$D,"&gt;=40,000", Kickstarter_Challenge_1!$D:$D,"&lt;=44,999", Kickstarter_Challenge_1!$Q:$Q, "plays")</f>
        <v>2</v>
      </c>
      <c r="C11" s="17">
        <f>COUNTIFS(Kickstarter_Challenge_1!$G:$G, "failed", Kickstarter_Challenge_1!$D:$D,"&gt;=40,000", Kickstarter_Challenge_1!$D:$D,"&lt;=44,999", Kickstarter_Challenge_1!$Q:$Q, "plays")</f>
        <v>1</v>
      </c>
      <c r="D11" s="17">
        <f>COUNTIFS(Kickstarter_Challenge_1!$G:$G, "canceled", Kickstarter_Challenge_1!$D:$D,"&gt;=40,000", Kickstarter_Challenge_1!$D:$D,"&lt;=44,999",Kickstarter_Challenge_1!$Q:$Q,"plays")</f>
        <v>0</v>
      </c>
      <c r="E11" s="23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  <c r="I11" s="17"/>
      <c r="N11" s="18"/>
      <c r="O11" s="18"/>
      <c r="P11" s="18"/>
    </row>
    <row r="12" spans="1:16" x14ac:dyDescent="0.3">
      <c r="A12" t="s">
        <v>8402</v>
      </c>
      <c r="B12" s="17">
        <f>COUNTIFS(Kickstarter_Challenge_1!$G:$G, "successful", Kickstarter_Challenge_1!$D:$D,"&gt;=45,000", Kickstarter_Challenge_1!$D:$D,"&lt;=49,999", Kickstarter_Challenge_1!$Q:Q, "plays")</f>
        <v>0</v>
      </c>
      <c r="C12" s="17">
        <f>COUNTIFS(Kickstarter_Challenge_1!$G:$G, "failed", Kickstarter_Challenge_1!$D:$D,"&gt;=45,000", Kickstarter_Challenge_1!$D:$D,"&lt;=49,999", Kickstarter_Challenge_1!$Q:$Q, "plays")</f>
        <v>1</v>
      </c>
      <c r="D12" s="19">
        <f>COUNTIFS(Kickstarter_Challenge_1!$G:$G,"canceled",Kickstarter_Challenge_1!$D:$D,"&gt;=45,000",Kickstarter_Challenge_1!$D:$D,"&lt;=49,999",Kickstarter_Challenge_1!$Q:$Q,"plays")</f>
        <v>0</v>
      </c>
      <c r="E12" s="23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  <c r="I12" s="17"/>
      <c r="N12" s="18"/>
      <c r="O12" s="18"/>
      <c r="P12" s="18"/>
    </row>
    <row r="13" spans="1:16" x14ac:dyDescent="0.3">
      <c r="A13" t="s">
        <v>8403</v>
      </c>
      <c r="B13" s="17">
        <f>COUNTIFS(Kickstarter_Challenge_1!$G:$G, "successful", Kickstarter_Challenge_1!$D:$D,"&gt;=50,000",Kickstarter_Challenge_1!$Q:$Q, "plays")</f>
        <v>2</v>
      </c>
      <c r="C13" s="17">
        <f>COUNTIFS(Kickstarter_Challenge_1!$G:$G, "failed", Kickstarter_Challenge_1!$D:$D,"&gt;=50,000", Kickstarter_Challenge_1!$Q:$Q, "plays")</f>
        <v>14</v>
      </c>
      <c r="D13" s="17">
        <f>COUNTIFS(Kickstarter_Challenge_1!$G:$G, "canceled", Kickstarter_Challenge_1!$D:$D,"&gt;=50,000", Kickstarter_Challenge_1!$Q:$Q, "plays")</f>
        <v>0</v>
      </c>
      <c r="E13" s="2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  <c r="I13" s="17"/>
      <c r="N13" s="18"/>
      <c r="O13" s="18"/>
      <c r="P13" s="18"/>
    </row>
    <row r="14" spans="1:16" x14ac:dyDescent="0.3">
      <c r="N14" s="18"/>
      <c r="O14" s="18"/>
      <c r="P14" s="18"/>
    </row>
    <row r="15" spans="1:16" x14ac:dyDescent="0.3">
      <c r="N15" s="16"/>
    </row>
    <row r="16" spans="1:16" x14ac:dyDescent="0.3">
      <c r="N16" s="16"/>
    </row>
    <row r="19" spans="2:5" x14ac:dyDescent="0.3">
      <c r="B19" t="s">
        <v>8384</v>
      </c>
      <c r="C19" t="s">
        <v>8389</v>
      </c>
      <c r="D19" t="s">
        <v>8390</v>
      </c>
      <c r="E19" s="22" t="s">
        <v>8391</v>
      </c>
    </row>
    <row r="20" spans="2:5" x14ac:dyDescent="0.3">
      <c r="B20" t="s">
        <v>8392</v>
      </c>
      <c r="C20" s="16">
        <v>0.75806451612903225</v>
      </c>
      <c r="D20" s="16">
        <v>0.24193548387096775</v>
      </c>
      <c r="E20" s="24">
        <v>0</v>
      </c>
    </row>
    <row r="21" spans="2:5" x14ac:dyDescent="0.3">
      <c r="B21" t="s">
        <v>8393</v>
      </c>
      <c r="C21" s="16">
        <v>0.72659176029962547</v>
      </c>
      <c r="D21" s="16">
        <v>0.27340823970037453</v>
      </c>
      <c r="E21" s="24">
        <v>0</v>
      </c>
    </row>
    <row r="22" spans="2:5" x14ac:dyDescent="0.3">
      <c r="B22" t="s">
        <v>8394</v>
      </c>
      <c r="C22" s="16">
        <v>0.55029585798816572</v>
      </c>
      <c r="D22" s="16">
        <v>0.44970414201183434</v>
      </c>
      <c r="E22" s="24">
        <v>0</v>
      </c>
    </row>
    <row r="23" spans="2:5" x14ac:dyDescent="0.3">
      <c r="B23" t="s">
        <v>8395</v>
      </c>
      <c r="C23" s="16">
        <v>0.54166666666666663</v>
      </c>
      <c r="D23" s="16">
        <v>0.45833333333333331</v>
      </c>
      <c r="E23" s="24">
        <v>0</v>
      </c>
    </row>
    <row r="24" spans="2:5" x14ac:dyDescent="0.3">
      <c r="B24" t="s">
        <v>8396</v>
      </c>
      <c r="C24" s="16">
        <v>0.5</v>
      </c>
      <c r="D24" s="16">
        <v>0.5</v>
      </c>
      <c r="E24" s="24">
        <v>0</v>
      </c>
    </row>
    <row r="25" spans="2:5" x14ac:dyDescent="0.3">
      <c r="B25" t="s">
        <v>8397</v>
      </c>
      <c r="C25" s="16">
        <v>0.45</v>
      </c>
      <c r="D25" s="16">
        <v>0.55000000000000004</v>
      </c>
      <c r="E25" s="24">
        <v>0</v>
      </c>
    </row>
    <row r="26" spans="2:5" x14ac:dyDescent="0.3">
      <c r="B26" t="s">
        <v>8398</v>
      </c>
      <c r="C26" s="16">
        <v>0.2</v>
      </c>
      <c r="D26" s="16">
        <v>0.8</v>
      </c>
      <c r="E26" s="24">
        <v>0</v>
      </c>
    </row>
    <row r="27" spans="2:5" x14ac:dyDescent="0.3">
      <c r="B27" t="s">
        <v>8399</v>
      </c>
      <c r="C27" s="16">
        <v>0.27272727272727271</v>
      </c>
      <c r="D27" s="16">
        <v>0.72727272727272729</v>
      </c>
      <c r="E27" s="24">
        <v>0</v>
      </c>
    </row>
    <row r="28" spans="2:5" x14ac:dyDescent="0.3">
      <c r="B28" t="s">
        <v>8400</v>
      </c>
      <c r="C28" s="16">
        <v>0.66666666666666663</v>
      </c>
      <c r="D28" s="16">
        <v>0.33333333333333331</v>
      </c>
      <c r="E28" s="24">
        <v>0</v>
      </c>
    </row>
    <row r="29" spans="2:5" x14ac:dyDescent="0.3">
      <c r="B29" t="s">
        <v>8401</v>
      </c>
      <c r="C29" s="16">
        <v>0.66666666666666663</v>
      </c>
      <c r="D29" s="16">
        <v>0.33333333333333331</v>
      </c>
      <c r="E29" s="24">
        <v>0</v>
      </c>
    </row>
    <row r="30" spans="2:5" x14ac:dyDescent="0.3">
      <c r="B30" t="s">
        <v>8402</v>
      </c>
      <c r="C30" s="16">
        <v>0</v>
      </c>
      <c r="D30" s="16">
        <v>1</v>
      </c>
      <c r="E30" s="24">
        <v>0</v>
      </c>
    </row>
    <row r="31" spans="2:5" x14ac:dyDescent="0.3">
      <c r="B31" t="s">
        <v>8403</v>
      </c>
      <c r="C31" s="16">
        <v>0.125</v>
      </c>
      <c r="D31" s="16">
        <v>0.875</v>
      </c>
      <c r="E31" s="2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Edinburgh_Research</vt:lpstr>
      <vt:lpstr>Theater_Outcomes_vs_Launch_grap</vt:lpstr>
      <vt:lpstr>Theater Outcomes by Launch Date</vt:lpstr>
      <vt:lpstr>Kickstarter_Challenge_1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Paluch</cp:lastModifiedBy>
  <dcterms:created xsi:type="dcterms:W3CDTF">2017-04-20T15:17:24Z</dcterms:created>
  <dcterms:modified xsi:type="dcterms:W3CDTF">2022-01-08T22:54:46Z</dcterms:modified>
</cp:coreProperties>
</file>