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melissa_hidayat_postgrad_manchester_ac_uk/Documents/Dissertation/"/>
    </mc:Choice>
  </mc:AlternateContent>
  <xr:revisionPtr revIDLastSave="13" documentId="8_{FC3BDF49-BA0B-4427-9378-DFDF5DA6EA51}" xr6:coauthVersionLast="47" xr6:coauthVersionMax="47" xr10:uidLastSave="{49C7A82A-33B0-46B8-933A-DF3FCDA1B382}"/>
  <bookViews>
    <workbookView xWindow="-108" yWindow="-108" windowWidth="23256" windowHeight="13176" activeTab="9" xr2:uid="{00000000-000D-0000-FFFF-FFFF00000000}"/>
  </bookViews>
  <sheets>
    <sheet name="All" sheetId="1" r:id="rId1"/>
    <sheet name="AIB" sheetId="13" state="hidden" r:id="rId2"/>
    <sheet name="NBL" sheetId="15" state="hidden" r:id="rId3"/>
    <sheet name="Cater" sheetId="14" state="hidden" r:id="rId4"/>
    <sheet name="Santander" sheetId="2" state="hidden" r:id="rId5"/>
    <sheet name="Bank of Ireland" sheetId="3" state="hidden" r:id="rId6"/>
    <sheet name="MBNA" sheetId="16" state="hidden" r:id="rId7"/>
    <sheet name="Lloyds" sheetId="7" state="hidden" r:id="rId8"/>
    <sheet name="Nationwide" sheetId="8" state="hidden" r:id="rId9"/>
    <sheet name="Barclays" sheetId="4" r:id="rId10"/>
    <sheet name="RBOS" sheetId="10" state="hidden" r:id="rId11"/>
    <sheet name="NWB" sheetId="9" state="hidden" r:id="rId12"/>
    <sheet name="HSBC" sheetId="5" state="hidden" r:id="rId13"/>
    <sheet name="BOS" sheetId="6" state="hidden" r:id="rId14"/>
  </sheets>
  <definedNames>
    <definedName name="_xlnm._FilterDatabase" localSheetId="0" hidden="1">All!$A$3:$AM$3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3" i="1" l="1"/>
  <c r="W13" i="1"/>
  <c r="G13" i="1"/>
  <c r="AI13" i="1"/>
  <c r="AF13" i="1"/>
  <c r="N13" i="1"/>
  <c r="L13" i="1"/>
  <c r="Z13" i="1"/>
  <c r="X13" i="1"/>
  <c r="AL13" i="1"/>
  <c r="V13" i="1"/>
  <c r="F13" i="1"/>
  <c r="T13" i="1"/>
  <c r="AH13" i="1"/>
  <c r="AG13" i="1"/>
  <c r="P13" i="1"/>
  <c r="O13" i="1"/>
  <c r="M13" i="1"/>
  <c r="AA13" i="1"/>
  <c r="Y13" i="1"/>
  <c r="AK13" i="1"/>
  <c r="U13" i="1"/>
  <c r="E13" i="1"/>
  <c r="S13" i="1"/>
  <c r="R13" i="1"/>
  <c r="Q13" i="1"/>
  <c r="AE13" i="1"/>
  <c r="AD13" i="1"/>
  <c r="AB13" i="1"/>
  <c r="K13" i="1"/>
  <c r="I13" i="1"/>
  <c r="AJ13" i="1"/>
  <c r="AC13" i="1"/>
  <c r="J13" i="1"/>
  <c r="H13" i="1"/>
  <c r="AM12" i="1"/>
  <c r="W12" i="1"/>
  <c r="G12" i="1"/>
  <c r="AH12" i="1"/>
  <c r="AF12" i="1"/>
  <c r="AC12" i="1"/>
  <c r="K12" i="1"/>
  <c r="I12" i="1"/>
  <c r="AL12" i="1"/>
  <c r="V12" i="1"/>
  <c r="F12" i="1"/>
  <c r="R12" i="1"/>
  <c r="AD12" i="1"/>
  <c r="L12" i="1"/>
  <c r="J12" i="1"/>
  <c r="H12" i="1"/>
  <c r="AK12" i="1"/>
  <c r="U12" i="1"/>
  <c r="E12" i="1"/>
  <c r="S12" i="1"/>
  <c r="Q12" i="1"/>
  <c r="P12" i="1"/>
  <c r="N12" i="1"/>
  <c r="M12" i="1"/>
  <c r="AA12" i="1"/>
  <c r="Y12" i="1"/>
  <c r="AJ12" i="1"/>
  <c r="T12" i="1"/>
  <c r="AI12" i="1"/>
  <c r="AG12" i="1"/>
  <c r="O12" i="1"/>
  <c r="AB12" i="1"/>
  <c r="Z12" i="1"/>
  <c r="X12" i="1"/>
  <c r="AE12" i="1"/>
  <c r="AD4" i="1"/>
  <c r="AE4" i="1"/>
  <c r="AF4" i="1"/>
  <c r="AG4" i="1"/>
  <c r="AH4" i="1"/>
  <c r="AD5" i="1"/>
  <c r="AE5" i="1"/>
  <c r="AF5" i="1"/>
  <c r="AG5" i="1"/>
  <c r="AH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N23" i="1"/>
  <c r="M20" i="1"/>
  <c r="L17" i="1"/>
  <c r="K14" i="1"/>
  <c r="J10" i="1"/>
  <c r="N6" i="1"/>
  <c r="K20" i="1"/>
  <c r="L6" i="1"/>
  <c r="K16" i="1"/>
  <c r="K19" i="1"/>
  <c r="M8" i="1"/>
  <c r="L8" i="1"/>
  <c r="J22" i="1"/>
  <c r="J8" i="1"/>
  <c r="J11" i="1"/>
  <c r="K18" i="1"/>
  <c r="N14" i="1"/>
  <c r="L10" i="1"/>
  <c r="J7" i="1"/>
  <c r="M23" i="1"/>
  <c r="L20" i="1"/>
  <c r="K17" i="1"/>
  <c r="J14" i="1"/>
  <c r="N9" i="1"/>
  <c r="M6" i="1"/>
  <c r="J17" i="1"/>
  <c r="M9" i="1"/>
  <c r="K9" i="1"/>
  <c r="J16" i="1"/>
  <c r="M11" i="1"/>
  <c r="N18" i="1"/>
  <c r="K11" i="1"/>
  <c r="K15" i="1"/>
  <c r="N10" i="1"/>
  <c r="M10" i="1"/>
  <c r="N20" i="1"/>
  <c r="L23" i="1"/>
  <c r="K23" i="1"/>
  <c r="J20" i="1"/>
  <c r="N16" i="1"/>
  <c r="L9" i="1"/>
  <c r="K6" i="1"/>
  <c r="J23" i="1"/>
  <c r="N19" i="1"/>
  <c r="M16" i="1"/>
  <c r="J6" i="1"/>
  <c r="L22" i="1"/>
  <c r="J19" i="1"/>
  <c r="L11" i="1"/>
  <c r="L15" i="1"/>
  <c r="L18" i="1"/>
  <c r="J15" i="1"/>
  <c r="L7" i="1"/>
  <c r="K7" i="1"/>
  <c r="K10" i="1"/>
  <c r="N22" i="1"/>
  <c r="M19" i="1"/>
  <c r="L16" i="1"/>
  <c r="J9" i="1"/>
  <c r="M22" i="1"/>
  <c r="L19" i="1"/>
  <c r="N8" i="1"/>
  <c r="N11" i="1"/>
  <c r="N15" i="1"/>
  <c r="M15" i="1"/>
  <c r="K8" i="1"/>
  <c r="M21" i="1"/>
  <c r="L21" i="1"/>
  <c r="J18" i="1"/>
  <c r="M14" i="1"/>
  <c r="L14" i="1"/>
  <c r="K22" i="1"/>
  <c r="M7" i="1"/>
  <c r="J21" i="1"/>
  <c r="M17" i="1"/>
  <c r="N21" i="1"/>
  <c r="M18" i="1"/>
  <c r="N7" i="1"/>
  <c r="K21" i="1"/>
  <c r="N17" i="1"/>
  <c r="AM5" i="1"/>
  <c r="R5" i="1"/>
  <c r="L5" i="1"/>
  <c r="Y5" i="1"/>
  <c r="G5" i="1"/>
  <c r="F5" i="1"/>
  <c r="AL5" i="1"/>
  <c r="Q5" i="1"/>
  <c r="AC5" i="1"/>
  <c r="AA5" i="1"/>
  <c r="X5" i="1"/>
  <c r="V5" i="1"/>
  <c r="AK5" i="1"/>
  <c r="P5" i="1"/>
  <c r="N5" i="1"/>
  <c r="M5" i="1"/>
  <c r="K5" i="1"/>
  <c r="I5" i="1"/>
  <c r="W5" i="1"/>
  <c r="U5" i="1"/>
  <c r="S5" i="1"/>
  <c r="AJ5" i="1"/>
  <c r="O5" i="1"/>
  <c r="AI5" i="1"/>
  <c r="AB5" i="1"/>
  <c r="J5" i="1"/>
  <c r="H5" i="1"/>
  <c r="T5" i="1"/>
  <c r="Z5" i="1"/>
  <c r="E5" i="1"/>
  <c r="AM23" i="1"/>
  <c r="AK23" i="1"/>
  <c r="P23" i="1"/>
  <c r="AI23" i="1"/>
  <c r="AC23" i="1"/>
  <c r="AB23" i="1"/>
  <c r="AA23" i="1"/>
  <c r="Z23" i="1"/>
  <c r="I23" i="1"/>
  <c r="H23" i="1"/>
  <c r="W23" i="1"/>
  <c r="F23" i="1"/>
  <c r="U23" i="1"/>
  <c r="S23" i="1"/>
  <c r="AL23" i="1"/>
  <c r="AJ23" i="1"/>
  <c r="O23" i="1"/>
  <c r="Y23" i="1"/>
  <c r="X23" i="1"/>
  <c r="G23" i="1"/>
  <c r="V23" i="1"/>
  <c r="E23" i="1"/>
  <c r="T23" i="1"/>
  <c r="R23" i="1"/>
  <c r="Q23" i="1"/>
  <c r="AM22" i="1"/>
  <c r="R22" i="1"/>
  <c r="AA22" i="1"/>
  <c r="Y22" i="1"/>
  <c r="W22" i="1"/>
  <c r="F22" i="1"/>
  <c r="T22" i="1"/>
  <c r="AL22" i="1"/>
  <c r="Q22" i="1"/>
  <c r="AC22" i="1"/>
  <c r="H22" i="1"/>
  <c r="G22" i="1"/>
  <c r="E22" i="1"/>
  <c r="S22" i="1"/>
  <c r="AK22" i="1"/>
  <c r="P22" i="1"/>
  <c r="AB22" i="1"/>
  <c r="Z22" i="1"/>
  <c r="I22" i="1"/>
  <c r="V22" i="1"/>
  <c r="AJ22" i="1"/>
  <c r="O22" i="1"/>
  <c r="X22" i="1"/>
  <c r="U22" i="1"/>
  <c r="AI22" i="1"/>
  <c r="AM21" i="1"/>
  <c r="R21" i="1"/>
  <c r="F21" i="1"/>
  <c r="AL21" i="1"/>
  <c r="Q21" i="1"/>
  <c r="P21" i="1"/>
  <c r="AA21" i="1"/>
  <c r="Y21" i="1"/>
  <c r="G21" i="1"/>
  <c r="T21" i="1"/>
  <c r="AK21" i="1"/>
  <c r="AB21" i="1"/>
  <c r="I21" i="1"/>
  <c r="V21" i="1"/>
  <c r="S21" i="1"/>
  <c r="AJ21" i="1"/>
  <c r="O21" i="1"/>
  <c r="AC21" i="1"/>
  <c r="Z21" i="1"/>
  <c r="W21" i="1"/>
  <c r="E21" i="1"/>
  <c r="AI21" i="1"/>
  <c r="H21" i="1"/>
  <c r="U21" i="1"/>
  <c r="X21" i="1"/>
  <c r="AM20" i="1"/>
  <c r="R20" i="1"/>
  <c r="AK17" i="1"/>
  <c r="P17" i="1"/>
  <c r="AI15" i="1"/>
  <c r="O20" i="1"/>
  <c r="AA15" i="1"/>
  <c r="AB17" i="1"/>
  <c r="AA17" i="1"/>
  <c r="Y15" i="1"/>
  <c r="Z17" i="1"/>
  <c r="H15" i="1"/>
  <c r="I17" i="1"/>
  <c r="H20" i="1"/>
  <c r="E17" i="1"/>
  <c r="U20" i="1"/>
  <c r="S20" i="1"/>
  <c r="AL20" i="1"/>
  <c r="Q20" i="1"/>
  <c r="AJ17" i="1"/>
  <c r="O17" i="1"/>
  <c r="AC15" i="1"/>
  <c r="AC17" i="1"/>
  <c r="AI20" i="1"/>
  <c r="Z15" i="1"/>
  <c r="I15" i="1"/>
  <c r="X15" i="1"/>
  <c r="Y17" i="1"/>
  <c r="E15" i="1"/>
  <c r="T15" i="1"/>
  <c r="F20" i="1"/>
  <c r="S17" i="1"/>
  <c r="R17" i="1"/>
  <c r="AJ15" i="1"/>
  <c r="AK20" i="1"/>
  <c r="P20" i="1"/>
  <c r="AI17" i="1"/>
  <c r="AB15" i="1"/>
  <c r="AC20" i="1"/>
  <c r="AA20" i="1"/>
  <c r="W15" i="1"/>
  <c r="V17" i="1"/>
  <c r="S15" i="1"/>
  <c r="R15" i="1"/>
  <c r="T20" i="1"/>
  <c r="Q17" i="1"/>
  <c r="AJ20" i="1"/>
  <c r="AB20" i="1"/>
  <c r="G15" i="1"/>
  <c r="G20" i="1"/>
  <c r="T17" i="1"/>
  <c r="Q15" i="1"/>
  <c r="AL17" i="1"/>
  <c r="P15" i="1"/>
  <c r="Z20" i="1"/>
  <c r="X17" i="1"/>
  <c r="H17" i="1"/>
  <c r="V15" i="1"/>
  <c r="F15" i="1"/>
  <c r="F17" i="1"/>
  <c r="V20" i="1"/>
  <c r="AL15" i="1"/>
  <c r="AM17" i="1"/>
  <c r="O15" i="1"/>
  <c r="Y20" i="1"/>
  <c r="I20" i="1"/>
  <c r="W17" i="1"/>
  <c r="G17" i="1"/>
  <c r="U15" i="1"/>
  <c r="U17" i="1"/>
  <c r="AM15" i="1"/>
  <c r="E20" i="1"/>
  <c r="AK15" i="1"/>
  <c r="X20" i="1"/>
  <c r="W20" i="1"/>
  <c r="AM14" i="1"/>
  <c r="R14" i="1"/>
  <c r="AK10" i="1"/>
  <c r="P10" i="1"/>
  <c r="AI10" i="1"/>
  <c r="O14" i="1"/>
  <c r="AA14" i="1"/>
  <c r="X10" i="1"/>
  <c r="X14" i="1"/>
  <c r="V14" i="1"/>
  <c r="T14" i="1"/>
  <c r="AL14" i="1"/>
  <c r="Q14" i="1"/>
  <c r="AJ10" i="1"/>
  <c r="O10" i="1"/>
  <c r="P14" i="1"/>
  <c r="AC10" i="1"/>
  <c r="AB10" i="1"/>
  <c r="AA10" i="1"/>
  <c r="Z14" i="1"/>
  <c r="Y14" i="1"/>
  <c r="H14" i="1"/>
  <c r="U10" i="1"/>
  <c r="T10" i="1"/>
  <c r="S10" i="1"/>
  <c r="R10" i="1"/>
  <c r="Q10" i="1"/>
  <c r="AK14" i="1"/>
  <c r="AC14" i="1"/>
  <c r="AB14" i="1"/>
  <c r="I10" i="1"/>
  <c r="W10" i="1"/>
  <c r="F10" i="1"/>
  <c r="G14" i="1"/>
  <c r="F14" i="1"/>
  <c r="E14" i="1"/>
  <c r="S14" i="1"/>
  <c r="AJ14" i="1"/>
  <c r="Z10" i="1"/>
  <c r="Y10" i="1"/>
  <c r="H10" i="1"/>
  <c r="G10" i="1"/>
  <c r="V10" i="1"/>
  <c r="W14" i="1"/>
  <c r="AM10" i="1"/>
  <c r="AI14" i="1"/>
  <c r="I14" i="1"/>
  <c r="E10" i="1"/>
  <c r="U14" i="1"/>
  <c r="AL10" i="1"/>
  <c r="AM16" i="1"/>
  <c r="R16" i="1"/>
  <c r="H16" i="1"/>
  <c r="U16" i="1"/>
  <c r="AL16" i="1"/>
  <c r="Q16" i="1"/>
  <c r="Y16" i="1"/>
  <c r="F16" i="1"/>
  <c r="AK16" i="1"/>
  <c r="P16" i="1"/>
  <c r="AB16" i="1"/>
  <c r="W16" i="1"/>
  <c r="T16" i="1"/>
  <c r="AJ16" i="1"/>
  <c r="O16" i="1"/>
  <c r="AC16" i="1"/>
  <c r="AA16" i="1"/>
  <c r="I16" i="1"/>
  <c r="G16" i="1"/>
  <c r="E16" i="1"/>
  <c r="AI16" i="1"/>
  <c r="Z16" i="1"/>
  <c r="V16" i="1"/>
  <c r="S16" i="1"/>
  <c r="X16" i="1"/>
  <c r="AK9" i="1"/>
  <c r="P9" i="1"/>
  <c r="Z9" i="1"/>
  <c r="Y9" i="1"/>
  <c r="W9" i="1"/>
  <c r="U9" i="1"/>
  <c r="T9" i="1"/>
  <c r="R9" i="1"/>
  <c r="Q9" i="1"/>
  <c r="AJ9" i="1"/>
  <c r="O9" i="1"/>
  <c r="AA9" i="1"/>
  <c r="I9" i="1"/>
  <c r="X9" i="1"/>
  <c r="F9" i="1"/>
  <c r="AL9" i="1"/>
  <c r="AI9" i="1"/>
  <c r="AB9" i="1"/>
  <c r="H9" i="1"/>
  <c r="G9" i="1"/>
  <c r="V9" i="1"/>
  <c r="E9" i="1"/>
  <c r="AM9" i="1"/>
  <c r="AC9" i="1"/>
  <c r="S9" i="1"/>
  <c r="AM8" i="1"/>
  <c r="R8" i="1"/>
  <c r="Q8" i="1"/>
  <c r="AK8" i="1"/>
  <c r="P8" i="1"/>
  <c r="O8" i="1"/>
  <c r="AC8" i="1"/>
  <c r="AB8" i="1"/>
  <c r="H8" i="1"/>
  <c r="V8" i="1"/>
  <c r="T8" i="1"/>
  <c r="AL8" i="1"/>
  <c r="Z8" i="1"/>
  <c r="X8" i="1"/>
  <c r="F8" i="1"/>
  <c r="S8" i="1"/>
  <c r="AJ8" i="1"/>
  <c r="AA8" i="1"/>
  <c r="Y8" i="1"/>
  <c r="G8" i="1"/>
  <c r="E8" i="1"/>
  <c r="AI8" i="1"/>
  <c r="I8" i="1"/>
  <c r="W8" i="1"/>
  <c r="U8" i="1"/>
  <c r="AM7" i="1"/>
  <c r="R7" i="1"/>
  <c r="X7" i="1"/>
  <c r="G7" i="1"/>
  <c r="E7" i="1"/>
  <c r="AL7" i="1"/>
  <c r="Q7" i="1"/>
  <c r="AI7" i="1"/>
  <c r="AB7" i="1"/>
  <c r="Y7" i="1"/>
  <c r="W7" i="1"/>
  <c r="F7" i="1"/>
  <c r="T7" i="1"/>
  <c r="AK7" i="1"/>
  <c r="P7" i="1"/>
  <c r="AC7" i="1"/>
  <c r="AA7" i="1"/>
  <c r="I7" i="1"/>
  <c r="V7" i="1"/>
  <c r="S7" i="1"/>
  <c r="AJ7" i="1"/>
  <c r="O7" i="1"/>
  <c r="Z7" i="1"/>
  <c r="H7" i="1"/>
  <c r="U7" i="1"/>
  <c r="AM19" i="1"/>
  <c r="R19" i="1"/>
  <c r="AK18" i="1"/>
  <c r="P18" i="1"/>
  <c r="AI11" i="1"/>
  <c r="AB6" i="1"/>
  <c r="I11" i="1"/>
  <c r="H11" i="1"/>
  <c r="I18" i="1"/>
  <c r="X18" i="1"/>
  <c r="Y19" i="1"/>
  <c r="T11" i="1"/>
  <c r="S11" i="1"/>
  <c r="AM11" i="1"/>
  <c r="S18" i="1"/>
  <c r="AK11" i="1"/>
  <c r="AJ11" i="1"/>
  <c r="AL19" i="1"/>
  <c r="Q19" i="1"/>
  <c r="AJ18" i="1"/>
  <c r="O18" i="1"/>
  <c r="AC11" i="1"/>
  <c r="AA6" i="1"/>
  <c r="I6" i="1"/>
  <c r="AA18" i="1"/>
  <c r="AB19" i="1"/>
  <c r="V6" i="1"/>
  <c r="W11" i="1"/>
  <c r="E6" i="1"/>
  <c r="V11" i="1"/>
  <c r="W18" i="1"/>
  <c r="X19" i="1"/>
  <c r="R6" i="1"/>
  <c r="AL6" i="1"/>
  <c r="R11" i="1"/>
  <c r="E19" i="1"/>
  <c r="AM18" i="1"/>
  <c r="S19" i="1"/>
  <c r="AK19" i="1"/>
  <c r="P19" i="1"/>
  <c r="AI18" i="1"/>
  <c r="AB11" i="1"/>
  <c r="Z6" i="1"/>
  <c r="Y6" i="1"/>
  <c r="AB18" i="1"/>
  <c r="X6" i="1"/>
  <c r="Z18" i="1"/>
  <c r="AA19" i="1"/>
  <c r="U6" i="1"/>
  <c r="F11" i="1"/>
  <c r="U11" i="1"/>
  <c r="H19" i="1"/>
  <c r="G19" i="1"/>
  <c r="Q6" i="1"/>
  <c r="AK6" i="1"/>
  <c r="AL11" i="1"/>
  <c r="R18" i="1"/>
  <c r="AC6" i="1"/>
  <c r="AJ19" i="1"/>
  <c r="O19" i="1"/>
  <c r="AC18" i="1"/>
  <c r="AA11" i="1"/>
  <c r="H6" i="1"/>
  <c r="G6" i="1"/>
  <c r="Y18" i="1"/>
  <c r="H18" i="1"/>
  <c r="G18" i="1"/>
  <c r="F18" i="1"/>
  <c r="U18" i="1"/>
  <c r="T18" i="1"/>
  <c r="Q11" i="1"/>
  <c r="P11" i="1"/>
  <c r="AL18" i="1"/>
  <c r="AI19" i="1"/>
  <c r="Z11" i="1"/>
  <c r="Y11" i="1"/>
  <c r="F6" i="1"/>
  <c r="G11" i="1"/>
  <c r="Z19" i="1"/>
  <c r="I19" i="1"/>
  <c r="S6" i="1"/>
  <c r="AM6" i="1"/>
  <c r="W19" i="1"/>
  <c r="F19" i="1"/>
  <c r="P6" i="1"/>
  <c r="AJ6" i="1"/>
  <c r="T19" i="1"/>
  <c r="Q18" i="1"/>
  <c r="AC19" i="1"/>
  <c r="W6" i="1"/>
  <c r="X11" i="1"/>
  <c r="T6" i="1"/>
  <c r="E11" i="1"/>
  <c r="V18" i="1"/>
  <c r="E18" i="1"/>
  <c r="V19" i="1"/>
  <c r="U19" i="1"/>
  <c r="O6" i="1"/>
  <c r="AI6" i="1"/>
  <c r="O11" i="1"/>
  <c r="AM4" i="1"/>
  <c r="R4" i="1"/>
  <c r="Q4" i="1"/>
  <c r="AC4" i="1"/>
  <c r="L4" i="1"/>
  <c r="Z4" i="1"/>
  <c r="I4" i="1"/>
  <c r="W4" i="1"/>
  <c r="U4" i="1"/>
  <c r="AL4" i="1"/>
  <c r="G4" i="1"/>
  <c r="S4" i="1"/>
  <c r="AK4" i="1"/>
  <c r="P4" i="1"/>
  <c r="N4" i="1"/>
  <c r="AB4" i="1"/>
  <c r="K4" i="1"/>
  <c r="Y4" i="1"/>
  <c r="H4" i="1"/>
  <c r="V4" i="1"/>
  <c r="T4" i="1"/>
  <c r="AJ4" i="1"/>
  <c r="O4" i="1"/>
  <c r="AI4" i="1"/>
  <c r="M4" i="1"/>
  <c r="AA4" i="1"/>
  <c r="J4" i="1"/>
  <c r="X4" i="1"/>
  <c r="F4" i="1"/>
  <c r="E4" i="1"/>
</calcChain>
</file>

<file path=xl/sharedStrings.xml><?xml version="1.0" encoding="utf-8"?>
<sst xmlns="http://schemas.openxmlformats.org/spreadsheetml/2006/main" count="3382" uniqueCount="324">
  <si>
    <t>AIB Group (UK) p.l.c.</t>
  </si>
  <si>
    <t>AIB (NI)</t>
  </si>
  <si>
    <t>Bank of Ireland UK</t>
  </si>
  <si>
    <t>Bank of Scotland</t>
  </si>
  <si>
    <t>Barclays</t>
  </si>
  <si>
    <t>Danske Bank</t>
  </si>
  <si>
    <t>First Direct</t>
  </si>
  <si>
    <t>Halifax</t>
  </si>
  <si>
    <t>HSBC Business</t>
  </si>
  <si>
    <t>HSBC Kinetic</t>
  </si>
  <si>
    <t>HSBC Personal</t>
  </si>
  <si>
    <t>Lloyds</t>
  </si>
  <si>
    <t>MBNA</t>
  </si>
  <si>
    <t>Mettle</t>
  </si>
  <si>
    <t>Nationwide Building Society</t>
  </si>
  <si>
    <t>NWB</t>
  </si>
  <si>
    <t>RBS</t>
  </si>
  <si>
    <t>Santander UK plc</t>
  </si>
  <si>
    <t>Bank of Ireland Group</t>
  </si>
  <si>
    <t>Lloyds Banking Group</t>
  </si>
  <si>
    <t>Nationwide</t>
  </si>
  <si>
    <t>Banco Santander</t>
  </si>
  <si>
    <t>Brand</t>
  </si>
  <si>
    <t>HSBC UK Bank plc</t>
  </si>
  <si>
    <t>NatWest Group / NatWest Bank plc</t>
  </si>
  <si>
    <t>Barclays Bank UK PLC</t>
  </si>
  <si>
    <t>Northern Bank Limited</t>
  </si>
  <si>
    <t>National Westminster Bank plc</t>
  </si>
  <si>
    <t>Bank of Scotland plc</t>
  </si>
  <si>
    <t>Parent</t>
  </si>
  <si>
    <t>Lloyds Bank plc</t>
  </si>
  <si>
    <t>The Royal Bank of Scotland plc</t>
  </si>
  <si>
    <t>Weighted Avg. Diluted Shares Out. (actual)</t>
  </si>
  <si>
    <t>Weighted Avg. Basic Shares Out. (actual)</t>
  </si>
  <si>
    <t>Diluted EPS Incl. Extra Items</t>
  </si>
  <si>
    <t>Diluted EPS Excl. Extra Items</t>
  </si>
  <si>
    <t>Basic EPS</t>
  </si>
  <si>
    <t>Basic EPS Excl. Extra Items</t>
  </si>
  <si>
    <t>Dividends per Share</t>
  </si>
  <si>
    <t>Per Share Information (£)</t>
  </si>
  <si>
    <t xml:space="preserve"> </t>
  </si>
  <si>
    <t>Earnings from Cont Ops Margin</t>
  </si>
  <si>
    <t>Net Income Margin</t>
  </si>
  <si>
    <t>Return on Common Equity</t>
  </si>
  <si>
    <t>Return on Equity</t>
  </si>
  <si>
    <t>Return on Assets</t>
  </si>
  <si>
    <t>Profitability (%)</t>
  </si>
  <si>
    <t>Capital Expenditure</t>
  </si>
  <si>
    <t>Net Change in Cash</t>
  </si>
  <si>
    <t>Foreign Exchange Rate Adj.</t>
  </si>
  <si>
    <t>Cash from Financing</t>
  </si>
  <si>
    <t>Cash from Investing</t>
  </si>
  <si>
    <t>Cash from Ops.</t>
  </si>
  <si>
    <t>Cash Flow (£000)</t>
  </si>
  <si>
    <t>Net Income</t>
  </si>
  <si>
    <t>Earnings from Cont. Ops.</t>
  </si>
  <si>
    <t>Gross Profit</t>
  </si>
  <si>
    <t>Total Revenue</t>
  </si>
  <si>
    <t>Income Statement (£000)</t>
  </si>
  <si>
    <t>Total Equity</t>
  </si>
  <si>
    <t>NA</t>
  </si>
  <si>
    <t>Total Minority Interest</t>
  </si>
  <si>
    <t>Total Common Equity</t>
  </si>
  <si>
    <t>Total Debt</t>
  </si>
  <si>
    <t>Net Debt</t>
  </si>
  <si>
    <t>Total Assets</t>
  </si>
  <si>
    <t>Net Property, Plant &amp; Equipment</t>
  </si>
  <si>
    <t>Cash &amp; Short-term Investments</t>
  </si>
  <si>
    <t>Balance Sheet (£000)</t>
  </si>
  <si>
    <t>Average Exchange Rate</t>
  </si>
  <si>
    <t>Spot Exchange Rate</t>
  </si>
  <si>
    <t>Financial Filing Date</t>
  </si>
  <si>
    <t>Period Ended</t>
  </si>
  <si>
    <t>Current/Restated</t>
  </si>
  <si>
    <t>2024 FY</t>
  </si>
  <si>
    <t>2023 FY</t>
  </si>
  <si>
    <t>2022 FY</t>
  </si>
  <si>
    <t>2021 FY</t>
  </si>
  <si>
    <t>2020 FY</t>
  </si>
  <si>
    <t>S&amp;P Capital IQ - Standard</t>
  </si>
  <si>
    <t>Magnitude: Thousands (K)</t>
  </si>
  <si>
    <t>Currency: British Pound Sterling (GBP)</t>
  </si>
  <si>
    <t>Sort Order: Latest on Right</t>
  </si>
  <si>
    <t>Reporting Basis: Current/Restated</t>
  </si>
  <si>
    <t>Period Type: Years</t>
  </si>
  <si>
    <t>Period Category: Fiscal</t>
  </si>
  <si>
    <t>Source: S&amp;P Capital IQ - Standard</t>
  </si>
  <si>
    <t>(MI KEY: 4065022; SPCIQ KEY: 280435989)</t>
  </si>
  <si>
    <t>Santander UK plc | Financial Highlights</t>
  </si>
  <si>
    <t>(MI KEY: 4296427; SPCIQ KEY: 115478208)</t>
  </si>
  <si>
    <t>Bank of Ireland (UK) plc | Financial Highlights</t>
  </si>
  <si>
    <t>(MI KEY: 6608346; SPCIQ KEY: 428746965)</t>
  </si>
  <si>
    <t>Barclays Bank UK PLC | Financial Highlights</t>
  </si>
  <si>
    <t>(MI KEY: 6581479; SPCIQ KEY: 539144241)</t>
  </si>
  <si>
    <t>HSBC UK Bank Plc | Financial Highlights</t>
  </si>
  <si>
    <t>(MI KEY: 4041241; SPCIQ KEY: 873868)</t>
  </si>
  <si>
    <t>Bank of Scotland plc | Financial Highlights</t>
  </si>
  <si>
    <t>(MI KEY: 4139720; SPCIQ KEY: 8059471)</t>
  </si>
  <si>
    <t>Lloyds Bank plc | Financial Highlights</t>
  </si>
  <si>
    <t>Recommended: S&amp;P Capital IQ - Standard</t>
  </si>
  <si>
    <t>Source: Recommended</t>
  </si>
  <si>
    <t>LSE:NBS (MI KEY: 4145082; SPCIQ KEY: 875433)</t>
  </si>
  <si>
    <t>Nationwide Building Society | Financial Highlights</t>
  </si>
  <si>
    <t>(MI KEY: 105184; SPCIQ KEY: 291222)</t>
  </si>
  <si>
    <t>National Westminster Bank Plc | Financial Highlights</t>
  </si>
  <si>
    <t>(MI KEY: 4259636; SPCIQ KEY: 2959539)</t>
  </si>
  <si>
    <t>The Royal Bank of Scotland plc | Financial Highlights</t>
  </si>
  <si>
    <t>Diluted EPS (£)</t>
  </si>
  <si>
    <t>Basic EPS (£)</t>
  </si>
  <si>
    <t>Net Interest Margin (%)</t>
  </si>
  <si>
    <t>GBP</t>
  </si>
  <si>
    <t>Financials Reported Currency Code</t>
  </si>
  <si>
    <t>IFRS</t>
  </si>
  <si>
    <t>Accounting Principle</t>
  </si>
  <si>
    <t>Restatement Date</t>
  </si>
  <si>
    <t>No</t>
  </si>
  <si>
    <t>Period Restated?</t>
  </si>
  <si>
    <t>Recommended: SNL Financial</t>
  </si>
  <si>
    <t>Sheet Name</t>
  </si>
  <si>
    <t>Santander</t>
  </si>
  <si>
    <t>HSBC</t>
  </si>
  <si>
    <t>Bank of Ireland</t>
  </si>
  <si>
    <t>BOS</t>
  </si>
  <si>
    <t>RBOS</t>
  </si>
  <si>
    <t>NM</t>
  </si>
  <si>
    <t>Operating Income</t>
  </si>
  <si>
    <t>Income and Expenses (£000)</t>
  </si>
  <si>
    <t xml:space="preserve">        Interest Income</t>
  </si>
  <si>
    <t xml:space="preserve">        Interest Expense</t>
  </si>
  <si>
    <t>Net Interest Income</t>
  </si>
  <si>
    <t xml:space="preserve">        Net Fee &amp; Commission Income</t>
  </si>
  <si>
    <t xml:space="preserve">        Net Insurance Income</t>
  </si>
  <si>
    <t xml:space="preserve">        Net Trading Income</t>
  </si>
  <si>
    <t xml:space="preserve">        Equity Accounted Results</t>
  </si>
  <si>
    <t xml:space="preserve">        Dividends from Equity Instruments</t>
  </si>
  <si>
    <t xml:space="preserve">        Other Noninterest Income</t>
  </si>
  <si>
    <t>Noninterest Income</t>
  </si>
  <si>
    <t xml:space="preserve">        Personnel Expense</t>
  </si>
  <si>
    <t xml:space="preserve">        Other Expense</t>
  </si>
  <si>
    <t>Operating Expense</t>
  </si>
  <si>
    <t>Pre-impairment Operating Profit</t>
  </si>
  <si>
    <t xml:space="preserve">                Customer Loans Impairment Expense</t>
  </si>
  <si>
    <t xml:space="preserve">                Securities &amp; Other Finl Asset Impairment</t>
  </si>
  <si>
    <t xml:space="preserve">        Impairment on Financial Assets</t>
  </si>
  <si>
    <t xml:space="preserve">        Non-Financial Investments Impairment</t>
  </si>
  <si>
    <t>Asset Writedowns</t>
  </si>
  <si>
    <t>Nonrecurring Revenue</t>
  </si>
  <si>
    <t>Nonrecurring Expense</t>
  </si>
  <si>
    <t>Other Non-Operating Income, Net</t>
  </si>
  <si>
    <t>Pre-tax Profit</t>
  </si>
  <si>
    <t xml:space="preserve">        Income Tax Expense</t>
  </si>
  <si>
    <t xml:space="preserve">        Discontinued Operations</t>
  </si>
  <si>
    <t xml:space="preserve">        Other After-tax Items</t>
  </si>
  <si>
    <t>Net Profit</t>
  </si>
  <si>
    <t xml:space="preserve">        Net Profit Attributable to Minority Interests</t>
  </si>
  <si>
    <t>Net Profit Attributable to Parent</t>
  </si>
  <si>
    <t>Diluted EPS Growth (%)</t>
  </si>
  <si>
    <t>Dividends Paid</t>
  </si>
  <si>
    <t>Net Income Attributable to Retained Earnings</t>
  </si>
  <si>
    <t>Comprehensive Income (£000)</t>
  </si>
  <si>
    <t>Total Other Comprehensive Income</t>
  </si>
  <si>
    <t>Comprehensive Income</t>
  </si>
  <si>
    <t>Interest Yield and Cost Analysis (£000)</t>
  </si>
  <si>
    <t>Avg Financial Assets</t>
  </si>
  <si>
    <t>Interest Income</t>
  </si>
  <si>
    <t>Yield: Interest Earning Assets (%)</t>
  </si>
  <si>
    <t>Interest Expense</t>
  </si>
  <si>
    <t>Avg Financial Liabilities</t>
  </si>
  <si>
    <t>Cost of Funds (%)</t>
  </si>
  <si>
    <t>Interest Earned on Customer Loans</t>
  </si>
  <si>
    <t>Average Gross Customer Loans</t>
  </si>
  <si>
    <t>Yield on Customer Loans (%)</t>
  </si>
  <si>
    <t>Interest Expense on Customer Deposits</t>
  </si>
  <si>
    <t>Avg Total Deposits from Customers</t>
  </si>
  <si>
    <t>Int Cost: Total Deposits (%)</t>
  </si>
  <si>
    <t>Yes</t>
  </si>
  <si>
    <t>Rental Revenue</t>
  </si>
  <si>
    <t>Equity Accounted Results</t>
  </si>
  <si>
    <t>Other Noninterest Income</t>
  </si>
  <si>
    <t>Expenses (£000)</t>
  </si>
  <si>
    <t>Other Expense</t>
  </si>
  <si>
    <t>Net Income (£000)</t>
  </si>
  <si>
    <t>EUR</t>
  </si>
  <si>
    <t>Income (£000)</t>
  </si>
  <si>
    <t xml:space="preserve">        Fee &amp; Commission Income</t>
  </si>
  <si>
    <t xml:space="preserve">        Fee &amp; Commission Expense</t>
  </si>
  <si>
    <t>Net Fee &amp; Commission Income</t>
  </si>
  <si>
    <t xml:space="preserve">        Insurance Income</t>
  </si>
  <si>
    <t xml:space="preserve">        Insurance Expense</t>
  </si>
  <si>
    <t>Net Insurance Income</t>
  </si>
  <si>
    <t xml:space="preserve">        Net Gain on Securities Held for Trading</t>
  </si>
  <si>
    <t xml:space="preserve">        Net Gain on Securities Held at Fair Value</t>
  </si>
  <si>
    <t xml:space="preserve">        Realised Gain on Securities</t>
  </si>
  <si>
    <t xml:space="preserve">        Other Net Gain on Securities</t>
  </si>
  <si>
    <t>Net Trading Income</t>
  </si>
  <si>
    <t>Dividends from Equity Instruments</t>
  </si>
  <si>
    <t>Lease and Rental Revenue</t>
  </si>
  <si>
    <t xml:space="preserve">        Amortisation of Intangibles</t>
  </si>
  <si>
    <t xml:space="preserve">        Depreciation of PP&amp;E</t>
  </si>
  <si>
    <t>Depreciation and Amortisation</t>
  </si>
  <si>
    <t>Personnel Expense</t>
  </si>
  <si>
    <t>Occupancy &amp; Equipment</t>
  </si>
  <si>
    <t>Tech &amp; Communications Expense</t>
  </si>
  <si>
    <t>Marketing and Promotion Expense</t>
  </si>
  <si>
    <t>Other Provisions</t>
  </si>
  <si>
    <t>Operating Profit &amp; Impairment (£000)</t>
  </si>
  <si>
    <t xml:space="preserve">        Bank Loans Impairment Expense</t>
  </si>
  <si>
    <t xml:space="preserve">                Specific, Individual Customer Loans Impairment</t>
  </si>
  <si>
    <t xml:space="preserve">                General, Collective Customer Loans Impairment</t>
  </si>
  <si>
    <t xml:space="preserve">        Customer Loans Impairment Expense</t>
  </si>
  <si>
    <t>Loans and Credit Commitments Impairment</t>
  </si>
  <si>
    <t>Memo: Off-Balance Sheet Impairment</t>
  </si>
  <si>
    <t xml:space="preserve">        AFS Financial Assets Impairment</t>
  </si>
  <si>
    <t xml:space="preserve">        Held-to-Maturity Financial Assets Impairment</t>
  </si>
  <si>
    <t xml:space="preserve">        Other Financial Assets Impairment</t>
  </si>
  <si>
    <t>Impairment on Securities</t>
  </si>
  <si>
    <t>Impairment on Financial Assets</t>
  </si>
  <si>
    <t xml:space="preserve">        Transfer to Fund for General Banking Risks</t>
  </si>
  <si>
    <t xml:space="preserve">                Impairment of Goodwill</t>
  </si>
  <si>
    <t xml:space="preserve">                Impairment of Other Intangibles</t>
  </si>
  <si>
    <t xml:space="preserve">                Other Assets Impairment</t>
  </si>
  <si>
    <t xml:space="preserve">                Effective Tax Rate</t>
  </si>
  <si>
    <t xml:space="preserve">        Preferred Dividends</t>
  </si>
  <si>
    <t xml:space="preserve">        Other Changes to Net Profit</t>
  </si>
  <si>
    <t>Net Profit Used to Calculate Basic EPS after Extra</t>
  </si>
  <si>
    <t>Net Profit Used to Calc Diluted EPS after Extra</t>
  </si>
  <si>
    <t>Basic EPS from Continuing Operations (£)</t>
  </si>
  <si>
    <t>Diluted EPS from Continuing Operations (£)</t>
  </si>
  <si>
    <t>Diluted EPS Growth</t>
  </si>
  <si>
    <t xml:space="preserve">        Net Profit Recognised in the Income Statement</t>
  </si>
  <si>
    <t xml:space="preserve">                Change in Unrealised Gain</t>
  </si>
  <si>
    <t xml:space="preserve">                Change in FV of Effective Hedges</t>
  </si>
  <si>
    <t xml:space="preserve">                Change in Foreign Currency Ex</t>
  </si>
  <si>
    <t xml:space="preserve">                Other Comprehensive Income</t>
  </si>
  <si>
    <t xml:space="preserve">        Total Other Comprehensive Income</t>
  </si>
  <si>
    <t>Comprehensive Income: Noncontrolling Interests</t>
  </si>
  <si>
    <t>Comprehensive Income: Parent Company</t>
  </si>
  <si>
    <t>Interest Income/Expense Detail (£000)</t>
  </si>
  <si>
    <t>Interest Income Earned On:</t>
  </si>
  <si>
    <t xml:space="preserve">        Interest Earned on Customer Loans</t>
  </si>
  <si>
    <t xml:space="preserve">        Interest Earned on Bank Loans</t>
  </si>
  <si>
    <t xml:space="preserve">        Interest Earned on Secs &amp; Other Earning Assets</t>
  </si>
  <si>
    <t>Interest Earned on Earning Assets</t>
  </si>
  <si>
    <t xml:space="preserve">        Interest Income on Trading Assets</t>
  </si>
  <si>
    <t>Interest Income Excluding Trading</t>
  </si>
  <si>
    <t>Memo: Dividend Income included in Interest Income</t>
  </si>
  <si>
    <t>Interest Expense Incurred On:</t>
  </si>
  <si>
    <t xml:space="preserve">        Interest Expense on Customer Deposits</t>
  </si>
  <si>
    <t xml:space="preserve">        Interest Expense on Bank Deposits</t>
  </si>
  <si>
    <t xml:space="preserve">        Interest Expense on Debt</t>
  </si>
  <si>
    <t>Interest Expense: Total Interest-bearing Liab.</t>
  </si>
  <si>
    <t xml:space="preserve">        Interest Expense on Trading Liabilities</t>
  </si>
  <si>
    <t>Interest Expense Excluding Trading</t>
  </si>
  <si>
    <t>Gross Fee Income Detail (£000)</t>
  </si>
  <si>
    <t xml:space="preserve">        Total Asset Management and Administration Fees</t>
  </si>
  <si>
    <t xml:space="preserve">        Trust Revenue</t>
  </si>
  <si>
    <t xml:space="preserve">        Total Clearing Fees &amp; Commissions</t>
  </si>
  <si>
    <t>AM &amp; Brokerage Fees</t>
  </si>
  <si>
    <t xml:space="preserve">        Service Charges on Deposits</t>
  </si>
  <si>
    <t xml:space="preserve">        Loan Fees &amp; Charges</t>
  </si>
  <si>
    <t>Deposits and Loan Fees</t>
  </si>
  <si>
    <t>Credit Card Income</t>
  </si>
  <si>
    <t>Broker Commissions</t>
  </si>
  <si>
    <t>Investment Banking Fees</t>
  </si>
  <si>
    <t>Other Fees</t>
  </si>
  <si>
    <t>UBN</t>
  </si>
  <si>
    <t>Cater Allen</t>
  </si>
  <si>
    <t>Cater Allen Limited</t>
  </si>
  <si>
    <t>Bank Entity</t>
  </si>
  <si>
    <t>(MI KEY: 4272988; SPCIQ KEY: 23222729)</t>
  </si>
  <si>
    <t>AIB Group (UK) p.l.c. | Financial Highlights</t>
  </si>
  <si>
    <t>AIB</t>
  </si>
  <si>
    <t>Cater</t>
  </si>
  <si>
    <t>EBIT Margin</t>
  </si>
  <si>
    <t>EBITDA Margin</t>
  </si>
  <si>
    <t>Gross Profit Margin</t>
  </si>
  <si>
    <t>Return on Capital</t>
  </si>
  <si>
    <t>Net Income, 1 Yr. Growth (%)</t>
  </si>
  <si>
    <t>EBITDA / Interest Expense (x)</t>
  </si>
  <si>
    <t>EBIT / Interest Expense (x)</t>
  </si>
  <si>
    <t>Avg. Days Sales Out.</t>
  </si>
  <si>
    <t>Accounts Receivable Turnover (x)</t>
  </si>
  <si>
    <t>Fixed Asset Turnover (x)</t>
  </si>
  <si>
    <t>Total Asset Turnover (x)</t>
  </si>
  <si>
    <t>EBIT</t>
  </si>
  <si>
    <t>EBITDA</t>
  </si>
  <si>
    <t>EBT Excl Unusual Items</t>
  </si>
  <si>
    <t>Total Debt / EBITDA (x)</t>
  </si>
  <si>
    <t>Total Liabilities / Total Assets (%)</t>
  </si>
  <si>
    <t>Total Debt / Total Capital (%)</t>
  </si>
  <si>
    <t>Total Debt/Equity (%)</t>
  </si>
  <si>
    <t>Quick Ratio (x)</t>
  </si>
  <si>
    <t>Current Ratio (x)</t>
  </si>
  <si>
    <t>Net Worth - (Reported)</t>
  </si>
  <si>
    <t>Total Liabilities</t>
  </si>
  <si>
    <t>Total Current Liabilities</t>
  </si>
  <si>
    <t>Total Current Assets</t>
  </si>
  <si>
    <t>2019 FY</t>
  </si>
  <si>
    <t>2018 FY</t>
  </si>
  <si>
    <t>2017 FY</t>
  </si>
  <si>
    <t>2016 FY</t>
  </si>
  <si>
    <t>Third Party Private - Standard</t>
  </si>
  <si>
    <t>Source: Third Party Private - Standard</t>
  </si>
  <si>
    <t>Goodwill</t>
  </si>
  <si>
    <t>(MI KEY: 4139345; SPCIQ KEY: 9002653)</t>
  </si>
  <si>
    <t>Cater Allen Limited | Financial Highlights</t>
  </si>
  <si>
    <t>NBL</t>
  </si>
  <si>
    <t>2013 FY</t>
  </si>
  <si>
    <t>2012 FY</t>
  </si>
  <si>
    <t>2005 FY</t>
  </si>
  <si>
    <t>(MI KEY: 4623127; SPCIQ KEY: 874369)</t>
  </si>
  <si>
    <t>Northern Bank Limited | Financial Highlights</t>
  </si>
  <si>
    <t>Barclays Bank UK plc</t>
  </si>
  <si>
    <t>MBNA Limited</t>
  </si>
  <si>
    <t>Bank of Ireland (UK) plc</t>
  </si>
  <si>
    <t>Avg. Days Inventory Out.</t>
  </si>
  <si>
    <t>Average Cash Conversion Cycle</t>
  </si>
  <si>
    <t>Average Days Payable Out.</t>
  </si>
  <si>
    <t>Long-term Debt / Total Capital (%)</t>
  </si>
  <si>
    <t>LT Debt/Equity (%)</t>
  </si>
  <si>
    <t>Total Preferred Equity</t>
  </si>
  <si>
    <t>Inventory</t>
  </si>
  <si>
    <t>(MI KEY: 4091237; SPCIQ KEY: 8682766)</t>
  </si>
  <si>
    <t>MBNA Limited | Financial Highlights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</si>
</sst>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(#,##0\)"/>
    <numFmt numFmtId="165" formatCode="#,##0.00;[Red]\(#,##0.00\)"/>
    <numFmt numFmtId="166" formatCode="#,##0.000000;[Red]\(#,##0.000000\)"/>
    <numFmt numFmtId="167" formatCode="#,##0.0;[Red]\(#,##0.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vertical="top" wrapText="1"/>
    </xf>
    <xf numFmtId="10" fontId="0" fillId="0" borderId="1" xfId="1" applyNumberFormat="1" applyFont="1" applyBorder="1" applyAlignment="1"/>
    <xf numFmtId="0" fontId="0" fillId="0" borderId="1" xfId="0" quotePrefix="1" applyBorder="1" applyAlignment="1">
      <alignment vertical="center" wrapText="1"/>
    </xf>
    <xf numFmtId="167" fontId="0" fillId="0" borderId="0" xfId="0" applyNumberFormat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Continuous" vertical="top"/>
    </xf>
    <xf numFmtId="0" fontId="1" fillId="3" borderId="1" xfId="0" applyFont="1" applyFill="1" applyBorder="1" applyAlignment="1">
      <alignment horizontal="centerContinuous"/>
    </xf>
    <xf numFmtId="0" fontId="4" fillId="3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1C65823B-5C75-41AC-B9FF-E5EC9619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760C8FF0-9B48-4D01-96D7-10EBAD23C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CC28B48-F151-441F-87E1-D3DAD2D5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F8AA0747-F4EF-4672-BCEB-BE2CEF97D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D5B9D46F-4D50-4AAF-AFA4-BC0E2651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D42334CA-E29C-45BF-8408-A980EB79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B160DF57-CCE9-4820-93C7-4BF4E282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22E2627B-0E77-43E2-B981-7B3F28D49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2F7B6F31-8E2C-4A25-9A5D-03A70ABB0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719E5C99-ABD3-4862-8341-5AB08C278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92676199-E39F-4106-9D94-EA49B7814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86667305-832C-4B11-81CD-CD6EC1CC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CB5DA0DA-393B-4367-A512-6FBAF3C7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47"/>
  <sheetViews>
    <sheetView topLeftCell="T1" zoomScale="85" zoomScaleNormal="85" workbookViewId="0">
      <selection activeCell="AB34" sqref="AB34"/>
    </sheetView>
  </sheetViews>
  <sheetFormatPr defaultRowHeight="14.4" x14ac:dyDescent="0.3"/>
  <cols>
    <col min="1" max="1" width="26" bestFit="1" customWidth="1"/>
    <col min="2" max="2" width="32.21875" hidden="1" customWidth="1"/>
    <col min="3" max="3" width="28.88671875" bestFit="1" customWidth="1"/>
    <col min="4" max="4" width="18.21875" hidden="1" customWidth="1"/>
    <col min="5" max="9" width="12" bestFit="1" customWidth="1"/>
    <col min="10" max="39" width="11.88671875" bestFit="1" customWidth="1"/>
  </cols>
  <sheetData>
    <row r="2" spans="1:39" x14ac:dyDescent="0.3">
      <c r="A2" s="3"/>
      <c r="B2" s="3"/>
      <c r="C2" s="3"/>
      <c r="D2" s="4"/>
      <c r="E2" s="26" t="s">
        <v>65</v>
      </c>
      <c r="F2" s="27"/>
      <c r="G2" s="27"/>
      <c r="H2" s="27"/>
      <c r="I2" s="27"/>
      <c r="J2" s="26" t="s">
        <v>66</v>
      </c>
      <c r="K2" s="27"/>
      <c r="L2" s="27"/>
      <c r="M2" s="27"/>
      <c r="N2" s="27"/>
      <c r="O2" s="26" t="s">
        <v>54</v>
      </c>
      <c r="P2" s="27"/>
      <c r="Q2" s="27"/>
      <c r="R2" s="27"/>
      <c r="S2" s="27"/>
      <c r="T2" s="26" t="s">
        <v>47</v>
      </c>
      <c r="U2" s="27"/>
      <c r="V2" s="27"/>
      <c r="W2" s="27"/>
      <c r="X2" s="27"/>
      <c r="Y2" s="26" t="s">
        <v>45</v>
      </c>
      <c r="Z2" s="27"/>
      <c r="AA2" s="27"/>
      <c r="AB2" s="27"/>
      <c r="AC2" s="27"/>
      <c r="AD2" s="26" t="s">
        <v>276</v>
      </c>
      <c r="AE2" s="27"/>
      <c r="AF2" s="27"/>
      <c r="AG2" s="27"/>
      <c r="AH2" s="27"/>
      <c r="AI2" s="26" t="s">
        <v>139</v>
      </c>
      <c r="AJ2" s="27"/>
      <c r="AK2" s="27"/>
      <c r="AL2" s="27"/>
      <c r="AM2" s="27"/>
    </row>
    <row r="3" spans="1:39" x14ac:dyDescent="0.3">
      <c r="A3" s="23" t="s">
        <v>22</v>
      </c>
      <c r="B3" s="24" t="s">
        <v>29</v>
      </c>
      <c r="C3" s="25" t="s">
        <v>268</v>
      </c>
      <c r="D3" s="1" t="s">
        <v>118</v>
      </c>
      <c r="E3" s="28">
        <v>2024</v>
      </c>
      <c r="F3" s="28">
        <v>2023</v>
      </c>
      <c r="G3" s="28">
        <v>2022</v>
      </c>
      <c r="H3" s="28">
        <v>2021</v>
      </c>
      <c r="I3" s="28">
        <v>2020</v>
      </c>
      <c r="J3" s="28">
        <v>2024</v>
      </c>
      <c r="K3" s="28">
        <v>2023</v>
      </c>
      <c r="L3" s="28">
        <v>2022</v>
      </c>
      <c r="M3" s="28">
        <v>2021</v>
      </c>
      <c r="N3" s="28">
        <v>2020</v>
      </c>
      <c r="O3" s="28">
        <v>2024</v>
      </c>
      <c r="P3" s="28">
        <v>2023</v>
      </c>
      <c r="Q3" s="28">
        <v>2022</v>
      </c>
      <c r="R3" s="28">
        <v>2021</v>
      </c>
      <c r="S3" s="28">
        <v>2020</v>
      </c>
      <c r="T3" s="28">
        <v>2024</v>
      </c>
      <c r="U3" s="28">
        <v>2023</v>
      </c>
      <c r="V3" s="28">
        <v>2022</v>
      </c>
      <c r="W3" s="28">
        <v>2021</v>
      </c>
      <c r="X3" s="28">
        <v>2020</v>
      </c>
      <c r="Y3" s="28">
        <v>2024</v>
      </c>
      <c r="Z3" s="28">
        <v>2023</v>
      </c>
      <c r="AA3" s="28">
        <v>2022</v>
      </c>
      <c r="AB3" s="28">
        <v>2021</v>
      </c>
      <c r="AC3" s="28">
        <v>2020</v>
      </c>
      <c r="AD3" s="28">
        <v>2024</v>
      </c>
      <c r="AE3" s="28">
        <v>2023</v>
      </c>
      <c r="AF3" s="28">
        <v>2022</v>
      </c>
      <c r="AG3" s="28">
        <v>2021</v>
      </c>
      <c r="AH3" s="28">
        <v>2020</v>
      </c>
      <c r="AI3" s="28">
        <v>2024</v>
      </c>
      <c r="AJ3" s="28">
        <v>2023</v>
      </c>
      <c r="AK3" s="28">
        <v>2022</v>
      </c>
      <c r="AL3" s="28">
        <v>2021</v>
      </c>
      <c r="AM3" s="28">
        <v>2020</v>
      </c>
    </row>
    <row r="4" spans="1:39" ht="15" customHeight="1" x14ac:dyDescent="0.3">
      <c r="A4" s="4" t="s">
        <v>0</v>
      </c>
      <c r="B4" s="5" t="s">
        <v>0</v>
      </c>
      <c r="C4" s="5" t="s">
        <v>0</v>
      </c>
      <c r="D4" s="5" t="s">
        <v>271</v>
      </c>
      <c r="E4" s="6">
        <f ca="1">VLOOKUP($E$2,INDIRECT("'" &amp; $D$4 &amp; "'!A:L"),6,FALSE)</f>
        <v>12510000</v>
      </c>
      <c r="F4" s="6">
        <f ca="1">VLOOKUP($E$2,INDIRECT("'" &amp; $D$4 &amp; "'!A:L"),5,FALSE)</f>
        <v>11652000</v>
      </c>
      <c r="G4" s="6">
        <f ca="1">VLOOKUP($E$2,INDIRECT("'" &amp; $D$4 &amp; "'!A:L"),4,FALSE)</f>
        <v>11869000</v>
      </c>
      <c r="H4" s="6">
        <f ca="1">VLOOKUP($E$2,INDIRECT("'" &amp; $D$4 &amp; "'!A:L"),3,FALSE)</f>
        <v>11835000</v>
      </c>
      <c r="I4" s="6">
        <f ca="1">VLOOKUP($E$2,INDIRECT("'" &amp; $D$4 &amp; "'!A:L"),2,FALSE)</f>
        <v>13374000</v>
      </c>
      <c r="J4" s="6">
        <f ca="1">VLOOKUP($J$2,INDIRECT("'" &amp; $D$4 &amp; "'!A:L"),6,FALSE)</f>
        <v>39000</v>
      </c>
      <c r="K4" s="6">
        <f ca="1">VLOOKUP($J$2,INDIRECT("'" &amp; $D$4 &amp; "'!A:L"),5,FALSE)</f>
        <v>45000</v>
      </c>
      <c r="L4" s="6">
        <f ca="1">VLOOKUP($J$2,INDIRECT("'" &amp; $D$4 &amp; "'!A:L"),4,FALSE)</f>
        <v>20000</v>
      </c>
      <c r="M4" s="6">
        <f ca="1">VLOOKUP($J$2,INDIRECT("'" &amp; $D$4 &amp; "'!A:L"),3,FALSE)</f>
        <v>15000</v>
      </c>
      <c r="N4" s="6">
        <f ca="1">VLOOKUP($J$2,INDIRECT("'" &amp; $D$4 &amp; "'!A:L"),2,FALSE)</f>
        <v>15000</v>
      </c>
      <c r="O4" s="6">
        <f ca="1">VLOOKUP($O$2,INDIRECT("'" &amp; $D$4 &amp; "'!A:L"),6,FALSE)</f>
        <v>-84000</v>
      </c>
      <c r="P4" s="6">
        <f ca="1">VLOOKUP($O$2,INDIRECT("'" &amp; $D$4 &amp; "'!A:L"),5,FALSE)</f>
        <v>106000</v>
      </c>
      <c r="Q4" s="6">
        <f ca="1">VLOOKUP($O$2,INDIRECT("'" &amp; $D$4 &amp; "'!A:L"),4,FALSE)</f>
        <v>111000</v>
      </c>
      <c r="R4" s="6">
        <f ca="1">VLOOKUP($O$2,INDIRECT("'" &amp; $D$4 &amp; "'!A:L"),3,FALSE)</f>
        <v>102000</v>
      </c>
      <c r="S4" s="6">
        <f ca="1">VLOOKUP($O$2,INDIRECT("'" &amp; $D$4 &amp; "'!A:L"),2,FALSE)</f>
        <v>66000</v>
      </c>
      <c r="T4" s="6" t="e">
        <f ca="1">VLOOKUP($T$2,INDIRECT("'" &amp; $D$4 &amp; "'!A:L"),6,FALSE)</f>
        <v>#N/A</v>
      </c>
      <c r="U4" s="6" t="e">
        <f ca="1">VLOOKUP($T$2,INDIRECT("'" &amp; $D$4 &amp; "'!A:L"),5,FALSE)</f>
        <v>#N/A</v>
      </c>
      <c r="V4" s="6" t="e">
        <f ca="1">VLOOKUP($T$2,INDIRECT("'" &amp; $D$4 &amp; "'!A:L"),4,FALSE)</f>
        <v>#N/A</v>
      </c>
      <c r="W4" s="6" t="e">
        <f ca="1">VLOOKUP($T$2,INDIRECT("'" &amp; $D$4 &amp; "'!A:L"),3,FALSE)</f>
        <v>#N/A</v>
      </c>
      <c r="X4" s="6" t="e">
        <f ca="1">VLOOKUP($T$2,INDIRECT("'" &amp; $D$4 &amp; "'!A:L"),2,FALSE)</f>
        <v>#N/A</v>
      </c>
      <c r="Y4" s="17">
        <f ca="1">VLOOKUP($Y$2,INDIRECT("'" &amp; $D$4 &amp; "'!A:L"),6,FALSE)</f>
        <v>0.378</v>
      </c>
      <c r="Z4" s="17">
        <f ca="1">VLOOKUP($Y$2,INDIRECT("'" &amp; $D$4 &amp; "'!A:L"),5,FALSE)</f>
        <v>0.98299999999999998</v>
      </c>
      <c r="AA4" s="17">
        <f ca="1">VLOOKUP($Y$2,INDIRECT("'" &amp; $D$4 &amp; "'!A:L"),4,FALSE)</f>
        <v>0.77</v>
      </c>
      <c r="AB4" s="17">
        <f ca="1">VLOOKUP($Y$2,INDIRECT("'" &amp; $D$4 &amp; "'!A:L"),3,FALSE)</f>
        <v>0.52100000000000002</v>
      </c>
      <c r="AC4" s="17">
        <f ca="1">VLOOKUP($Y$2,INDIRECT("'" &amp; $D$4 &amp; "'!A:L"),2,FALSE)</f>
        <v>0.80400000000000005</v>
      </c>
      <c r="AD4" s="17">
        <f ca="1">VLOOKUP($AD$2,INDIRECT("'" &amp; $D$4 &amp; "'!A:L"),6,FALSE)</f>
        <v>2.2930000000000001</v>
      </c>
      <c r="AE4" s="17">
        <f ca="1">VLOOKUP($AD$2,INDIRECT("'" &amp; $D$4 &amp; "'!A:L"),5,FALSE)</f>
        <v>6.0570000000000004</v>
      </c>
      <c r="AF4" s="17">
        <f ca="1">VLOOKUP($AD$2,INDIRECT("'" &amp; $D$4 &amp; "'!A:L"),4,FALSE)</f>
        <v>5.085</v>
      </c>
      <c r="AG4" s="17">
        <f ca="1">VLOOKUP($AD$2,INDIRECT("'" &amp; $D$4 &amp; "'!A:L"),3,FALSE)</f>
        <v>3.3660000000000001</v>
      </c>
      <c r="AH4" s="17">
        <f ca="1">VLOOKUP($AD$2,INDIRECT("'" &amp; $D$4 &amp; "'!A:L"),2,FALSE)</f>
        <v>6.109</v>
      </c>
      <c r="AI4" s="6" t="e">
        <f ca="1">VLOOKUP($AI$2,INDIRECT("'" &amp; $D$4 &amp; "'!A:L"),6,FALSE)</f>
        <v>#N/A</v>
      </c>
      <c r="AJ4" s="6" t="e">
        <f ca="1">VLOOKUP($AI$2,INDIRECT("'" &amp; $D$4 &amp; "'!A:L"),5,FALSE)</f>
        <v>#N/A</v>
      </c>
      <c r="AK4" s="6" t="e">
        <f ca="1">VLOOKUP($AI$2,INDIRECT("'" &amp; $D$4 &amp; "'!A:L"),4,FALSE)</f>
        <v>#N/A</v>
      </c>
      <c r="AL4" s="6" t="e">
        <f ca="1">VLOOKUP($AI$2,INDIRECT("'" &amp; $D$4 &amp; "'!A:L"),3,FALSE)</f>
        <v>#N/A</v>
      </c>
      <c r="AM4" s="6" t="e">
        <f ca="1">VLOOKUP($AI$2,INDIRECT("'" &amp; $D$4 &amp; "'!A:L"),2,FALSE)</f>
        <v>#N/A</v>
      </c>
    </row>
    <row r="5" spans="1:39" ht="15" customHeight="1" x14ac:dyDescent="0.3">
      <c r="A5" s="4" t="s">
        <v>1</v>
      </c>
      <c r="B5" s="5" t="s">
        <v>0</v>
      </c>
      <c r="C5" s="5" t="s">
        <v>0</v>
      </c>
      <c r="D5" s="5" t="s">
        <v>271</v>
      </c>
      <c r="E5" s="6">
        <f ca="1">VLOOKUP($E$2,INDIRECT("'" &amp; $D$4 &amp; "'!A:L"),6,FALSE)</f>
        <v>12510000</v>
      </c>
      <c r="F5" s="6">
        <f ca="1">VLOOKUP($E$2,INDIRECT("'" &amp; $D$4 &amp; "'!A:L"),5,FALSE)</f>
        <v>11652000</v>
      </c>
      <c r="G5" s="6">
        <f ca="1">VLOOKUP($E$2,INDIRECT("'" &amp; $D$4 &amp; "'!A:L"),4,FALSE)</f>
        <v>11869000</v>
      </c>
      <c r="H5" s="6">
        <f ca="1">VLOOKUP($E$2,INDIRECT("'" &amp; $D$4 &amp; "'!A:L"),3,FALSE)</f>
        <v>11835000</v>
      </c>
      <c r="I5" s="6">
        <f ca="1">VLOOKUP($E$2,INDIRECT("'" &amp; $D$4 &amp; "'!A:L"),2,FALSE)</f>
        <v>13374000</v>
      </c>
      <c r="J5" s="6">
        <f ca="1">VLOOKUP($J$2,INDIRECT("'" &amp; $D$4 &amp; "'!A:L"),6,FALSE)</f>
        <v>39000</v>
      </c>
      <c r="K5" s="6">
        <f ca="1">VLOOKUP($J$2,INDIRECT("'" &amp; $D$4 &amp; "'!A:L"),5,FALSE)</f>
        <v>45000</v>
      </c>
      <c r="L5" s="6">
        <f ca="1">VLOOKUP($J$2,INDIRECT("'" &amp; $D$4 &amp; "'!A:L"),4,FALSE)</f>
        <v>20000</v>
      </c>
      <c r="M5" s="6">
        <f ca="1">VLOOKUP($J$2,INDIRECT("'" &amp; $D$4 &amp; "'!A:L"),3,FALSE)</f>
        <v>15000</v>
      </c>
      <c r="N5" s="6">
        <f ca="1">VLOOKUP($J$2,INDIRECT("'" &amp; $D$4 &amp; "'!A:L"),2,FALSE)</f>
        <v>15000</v>
      </c>
      <c r="O5" s="6">
        <f ca="1">VLOOKUP($O$2,INDIRECT("'" &amp; $D$4 &amp; "'!A:L"),6,FALSE)</f>
        <v>-84000</v>
      </c>
      <c r="P5" s="6">
        <f ca="1">VLOOKUP($O$2,INDIRECT("'" &amp; $D$4 &amp; "'!A:L"),5,FALSE)</f>
        <v>106000</v>
      </c>
      <c r="Q5" s="6">
        <f ca="1">VLOOKUP($O$2,INDIRECT("'" &amp; $D$4 &amp; "'!A:L"),4,FALSE)</f>
        <v>111000</v>
      </c>
      <c r="R5" s="6">
        <f ca="1">VLOOKUP($O$2,INDIRECT("'" &amp; $D$4 &amp; "'!A:L"),3,FALSE)</f>
        <v>102000</v>
      </c>
      <c r="S5" s="6">
        <f ca="1">VLOOKUP($O$2,INDIRECT("'" &amp; $D$4 &amp; "'!A:L"),2,FALSE)</f>
        <v>66000</v>
      </c>
      <c r="T5" s="6" t="e">
        <f ca="1">VLOOKUP($T$2,INDIRECT("'" &amp; $D$4 &amp; "'!A:L"),6,FALSE)</f>
        <v>#N/A</v>
      </c>
      <c r="U5" s="6" t="e">
        <f ca="1">VLOOKUP($T$2,INDIRECT("'" &amp; $D$4 &amp; "'!A:L"),5,FALSE)</f>
        <v>#N/A</v>
      </c>
      <c r="V5" s="6" t="e">
        <f ca="1">VLOOKUP($T$2,INDIRECT("'" &amp; $D$4 &amp; "'!A:L"),4,FALSE)</f>
        <v>#N/A</v>
      </c>
      <c r="W5" s="6" t="e">
        <f ca="1">VLOOKUP($T$2,INDIRECT("'" &amp; $D$4 &amp; "'!A:L"),3,FALSE)</f>
        <v>#N/A</v>
      </c>
      <c r="X5" s="6" t="e">
        <f ca="1">VLOOKUP($T$2,INDIRECT("'" &amp; $D$4 &amp; "'!A:L"),2,FALSE)</f>
        <v>#N/A</v>
      </c>
      <c r="Y5" s="17">
        <f ca="1">VLOOKUP($Y$2,INDIRECT("'" &amp; $D$4 &amp; "'!A:L"),6,FALSE)</f>
        <v>0.378</v>
      </c>
      <c r="Z5" s="17">
        <f ca="1">VLOOKUP($Y$2,INDIRECT("'" &amp; $D$4 &amp; "'!A:L"),5,FALSE)</f>
        <v>0.98299999999999998</v>
      </c>
      <c r="AA5" s="17">
        <f ca="1">VLOOKUP($Y$2,INDIRECT("'" &amp; $D$4 &amp; "'!A:L"),4,FALSE)</f>
        <v>0.77</v>
      </c>
      <c r="AB5" s="17">
        <f ca="1">VLOOKUP($Y$2,INDIRECT("'" &amp; $D$4 &amp; "'!A:L"),3,FALSE)</f>
        <v>0.52100000000000002</v>
      </c>
      <c r="AC5" s="17">
        <f ca="1">VLOOKUP($Y$2,INDIRECT("'" &amp; $D$4 &amp; "'!A:L"),2,FALSE)</f>
        <v>0.80400000000000005</v>
      </c>
      <c r="AD5" s="17">
        <f ca="1">VLOOKUP($AD$2,INDIRECT("'" &amp; $D$4 &amp; "'!A:L"),6,FALSE)</f>
        <v>2.2930000000000001</v>
      </c>
      <c r="AE5" s="17">
        <f ca="1">VLOOKUP($AD$2,INDIRECT("'" &amp; $D$4 &amp; "'!A:L"),5,FALSE)</f>
        <v>6.0570000000000004</v>
      </c>
      <c r="AF5" s="17">
        <f ca="1">VLOOKUP($AD$2,INDIRECT("'" &amp; $D$4 &amp; "'!A:L"),4,FALSE)</f>
        <v>5.085</v>
      </c>
      <c r="AG5" s="17">
        <f ca="1">VLOOKUP($AD$2,INDIRECT("'" &amp; $D$4 &amp; "'!A:L"),3,FALSE)</f>
        <v>3.3660000000000001</v>
      </c>
      <c r="AH5" s="17">
        <f ca="1">VLOOKUP($AD$2,INDIRECT("'" &amp; $D$4 &amp; "'!A:L"),2,FALSE)</f>
        <v>6.109</v>
      </c>
      <c r="AI5" s="6" t="e">
        <f ca="1">VLOOKUP($AI$2,INDIRECT("'" &amp; $D$4 &amp; "'!A:L"),6,FALSE)</f>
        <v>#N/A</v>
      </c>
      <c r="AJ5" s="6" t="e">
        <f ca="1">VLOOKUP($AI$2,INDIRECT("'" &amp; $D$4 &amp; "'!A:L"),5,FALSE)</f>
        <v>#N/A</v>
      </c>
      <c r="AK5" s="6" t="e">
        <f ca="1">VLOOKUP($AI$2,INDIRECT("'" &amp; $D$4 &amp; "'!A:L"),4,FALSE)</f>
        <v>#N/A</v>
      </c>
      <c r="AL5" s="6" t="e">
        <f ca="1">VLOOKUP($AI$2,INDIRECT("'" &amp; $D$4 &amp; "'!A:L"),3,FALSE)</f>
        <v>#N/A</v>
      </c>
      <c r="AM5" s="6" t="e">
        <f ca="1">VLOOKUP($AI$2,INDIRECT("'" &amp; $D$4 &amp; "'!A:L"),2,FALSE)</f>
        <v>#N/A</v>
      </c>
    </row>
    <row r="6" spans="1:39" ht="15" customHeight="1" x14ac:dyDescent="0.3">
      <c r="A6" s="4" t="s">
        <v>6</v>
      </c>
      <c r="B6" s="5" t="s">
        <v>23</v>
      </c>
      <c r="C6" s="5" t="s">
        <v>23</v>
      </c>
      <c r="D6" s="18" t="s">
        <v>120</v>
      </c>
      <c r="E6" s="6">
        <f ca="1">VLOOKUP($E$2,INDIRECT("'" &amp; $D$6 &amp; "'!A:L"),6,FALSE)</f>
        <v>340877000</v>
      </c>
      <c r="F6" s="6">
        <f ca="1">VLOOKUP($E$2,INDIRECT("'" &amp; $D$6 &amp; "'!A:L"),5,FALSE)</f>
        <v>332876000</v>
      </c>
      <c r="G6" s="6">
        <f ca="1">VLOOKUP($E$2,INDIRECT("'" &amp; $D$6 &amp; "'!A:L"),4,FALSE)</f>
        <v>342441000</v>
      </c>
      <c r="H6" s="6">
        <f ca="1">VLOOKUP($E$2,INDIRECT("'" &amp; $D$6 &amp; "'!A:L"),3,FALSE)</f>
        <v>346063000</v>
      </c>
      <c r="I6" s="6">
        <f ca="1">VLOOKUP($E$2,INDIRECT("'" &amp; $D$6 &amp; "'!A:L"),2,FALSE)</f>
        <v>304864000</v>
      </c>
      <c r="J6" s="6">
        <f ca="1">VLOOKUP($J$2,INDIRECT("'" &amp; $D$6 &amp; "'!A:L"),6,FALSE)</f>
        <v>528000</v>
      </c>
      <c r="K6" s="6">
        <f ca="1">VLOOKUP($J$2,INDIRECT("'" &amp; $D$6 &amp; "'!A:L"),5,FALSE)</f>
        <v>540000</v>
      </c>
      <c r="L6" s="6">
        <f ca="1">VLOOKUP($J$2,INDIRECT("'" &amp; $D$6 &amp; "'!A:L"),4,FALSE)</f>
        <v>629000</v>
      </c>
      <c r="M6" s="6">
        <f ca="1">VLOOKUP($J$2,INDIRECT("'" &amp; $D$6 &amp; "'!A:L"),3,FALSE)</f>
        <v>734000</v>
      </c>
      <c r="N6" s="6">
        <f ca="1">VLOOKUP($J$2,INDIRECT("'" &amp; $D$6 &amp; "'!A:L"),2,FALSE)</f>
        <v>828000</v>
      </c>
      <c r="O6" s="6">
        <f ca="1">VLOOKUP($O$2,INDIRECT("'" &amp; $D$6 &amp; "'!A:L"),6,FALSE)</f>
        <v>4134000</v>
      </c>
      <c r="P6" s="6">
        <f ca="1">VLOOKUP($O$2,INDIRECT("'" &amp; $D$6 &amp; "'!A:L"),5,FALSE)</f>
        <v>5249000</v>
      </c>
      <c r="Q6" s="6">
        <f ca="1">VLOOKUP($O$2,INDIRECT("'" &amp; $D$6 &amp; "'!A:L"),4,FALSE)</f>
        <v>2871000</v>
      </c>
      <c r="R6" s="6">
        <f ca="1">VLOOKUP($O$2,INDIRECT("'" &amp; $D$6 &amp; "'!A:L"),3,FALSE)</f>
        <v>2363000</v>
      </c>
      <c r="S6" s="6">
        <f ca="1">VLOOKUP($O$2,INDIRECT("'" &amp; $D$6 &amp; "'!A:L"),2,FALSE)</f>
        <v>76000</v>
      </c>
      <c r="T6" s="6">
        <f ca="1">VLOOKUP($T$2,INDIRECT("'" &amp; $D$6 &amp; "'!A:L"),6,FALSE)</f>
        <v>-71000</v>
      </c>
      <c r="U6" s="6">
        <f ca="1">VLOOKUP($T$2,INDIRECT("'" &amp; $D$6 &amp; "'!A:L"),5,FALSE)</f>
        <v>-45000</v>
      </c>
      <c r="V6" s="6">
        <f ca="1">VLOOKUP($T$2,INDIRECT("'" &amp; $D$6 &amp; "'!A:L"),4,FALSE)</f>
        <v>-80000</v>
      </c>
      <c r="W6" s="6">
        <f ca="1">VLOOKUP($T$2,INDIRECT("'" &amp; $D$6 &amp; "'!A:L"),3,FALSE)</f>
        <v>-53000</v>
      </c>
      <c r="X6" s="6">
        <f ca="1">VLOOKUP($T$2,INDIRECT("'" &amp; $D$6 &amp; "'!A:L"),2,FALSE)</f>
        <v>-58000</v>
      </c>
      <c r="Y6" s="17">
        <f ca="1">VLOOKUP($Y$2,INDIRECT("'" &amp; $D$6 &amp; "'!A:L"),6,FALSE)</f>
        <v>1.2290000000000001</v>
      </c>
      <c r="Z6" s="17">
        <f ca="1">VLOOKUP($Y$2,INDIRECT("'" &amp; $D$6 &amp; "'!A:L"),5,FALSE)</f>
        <v>1.556</v>
      </c>
      <c r="AA6" s="17">
        <f ca="1">VLOOKUP($Y$2,INDIRECT("'" &amp; $D$6 &amp; "'!A:L"),4,FALSE)</f>
        <v>0.83499999999999996</v>
      </c>
      <c r="AB6" s="17">
        <f ca="1">VLOOKUP($Y$2,INDIRECT("'" &amp; $D$6 &amp; "'!A:L"),3,FALSE)</f>
        <v>0.72799999999999998</v>
      </c>
      <c r="AC6" s="17">
        <f ca="1">VLOOKUP($Y$2,INDIRECT("'" &amp; $D$6 &amp; "'!A:L"),2,FALSE)</f>
        <v>2.8000000000000001E-2</v>
      </c>
      <c r="AD6" s="17" t="e">
        <f ca="1">VLOOKUP($AD$2,INDIRECT("'" &amp; $D$6 &amp; "'!A:L"),6,FALSE)</f>
        <v>#N/A</v>
      </c>
      <c r="AE6" s="17" t="e">
        <f ca="1">VLOOKUP($AD$2,INDIRECT("'" &amp; $D$6 &amp; "'!A:L"),5,FALSE)</f>
        <v>#N/A</v>
      </c>
      <c r="AF6" s="17" t="e">
        <f ca="1">VLOOKUP($AD$2,INDIRECT("'" &amp; $D$6 &amp; "'!A:L"),4,FALSE)</f>
        <v>#N/A</v>
      </c>
      <c r="AG6" s="17" t="e">
        <f ca="1">VLOOKUP($AD$2,INDIRECT("'" &amp; $D$6 &amp; "'!A:L"),3,FALSE)</f>
        <v>#N/A</v>
      </c>
      <c r="AH6" s="17" t="e">
        <f ca="1">VLOOKUP($AD$2,INDIRECT("'" &amp; $D$6 &amp; "'!A:L"),2,FALSE)</f>
        <v>#N/A</v>
      </c>
      <c r="AI6" s="6">
        <f ca="1">VLOOKUP($AI$2,INDIRECT("'" &amp; $D$6 &amp; "'!A:L"),6,FALSE)</f>
        <v>4017000</v>
      </c>
      <c r="AJ6" s="6">
        <f ca="1">VLOOKUP($AI$2,INDIRECT("'" &amp; $D$6 &amp; "'!A:L"),5,FALSE)</f>
        <v>3707000</v>
      </c>
      <c r="AK6" s="6">
        <f ca="1">VLOOKUP($AI$2,INDIRECT("'" &amp; $D$6 &amp; "'!A:L"),4,FALSE)</f>
        <v>3403000</v>
      </c>
      <c r="AL6" s="6">
        <f ca="1">VLOOKUP($AI$2,INDIRECT("'" &amp; $D$6 &amp; "'!A:L"),3,FALSE)</f>
        <v>3500000</v>
      </c>
      <c r="AM6" s="6">
        <f ca="1">VLOOKUP($AI$2,INDIRECT("'" &amp; $D$6 &amp; "'!A:L"),2,FALSE)</f>
        <v>3574000</v>
      </c>
    </row>
    <row r="7" spans="1:39" ht="15" customHeight="1" x14ac:dyDescent="0.3">
      <c r="A7" s="4" t="s">
        <v>4</v>
      </c>
      <c r="B7" s="5" t="s">
        <v>25</v>
      </c>
      <c r="C7" s="5" t="s">
        <v>312</v>
      </c>
      <c r="D7" s="5" t="s">
        <v>4</v>
      </c>
      <c r="E7" s="6">
        <f ca="1">VLOOKUP($E$2,INDIRECT("'" &amp; $D$7 &amp; "'!A:L"),6,FALSE)</f>
        <v>303179000</v>
      </c>
      <c r="F7" s="6">
        <f ca="1">VLOOKUP($E$2,INDIRECT("'" &amp; $D$7 &amp; "'!A:L"),5,FALSE)</f>
        <v>293559000</v>
      </c>
      <c r="G7" s="6">
        <f ca="1">VLOOKUP($E$2,INDIRECT("'" &amp; $D$7 &amp; "'!A:L"),4,FALSE)</f>
        <v>312179000</v>
      </c>
      <c r="H7" s="6">
        <f ca="1">VLOOKUP($E$2,INDIRECT("'" &amp; $D$7 &amp; "'!A:L"),3,FALSE)</f>
        <v>319695000</v>
      </c>
      <c r="I7" s="6">
        <f ca="1">VLOOKUP($E$2,INDIRECT("'" &amp; $D$7 &amp; "'!A:L"),2,FALSE)</f>
        <v>287498000</v>
      </c>
      <c r="J7" s="6">
        <f ca="1">VLOOKUP($J$2,INDIRECT("'" &amp; $D$7 &amp; "'!A:L"),6,FALSE)</f>
        <v>239000</v>
      </c>
      <c r="K7" s="6">
        <f ca="1">VLOOKUP($J$2,INDIRECT("'" &amp; $D$7 &amp; "'!A:L"),5,FALSE)</f>
        <v>261000</v>
      </c>
      <c r="L7" s="6">
        <f ca="1">VLOOKUP($J$2,INDIRECT("'" &amp; $D$7 &amp; "'!A:L"),4,FALSE)</f>
        <v>382000</v>
      </c>
      <c r="M7" s="6">
        <f ca="1">VLOOKUP($J$2,INDIRECT("'" &amp; $D$7 &amp; "'!A:L"),3,FALSE)</f>
        <v>562000</v>
      </c>
      <c r="N7" s="6">
        <f ca="1">VLOOKUP($J$2,INDIRECT("'" &amp; $D$7 &amp; "'!A:L"),2,FALSE)</f>
        <v>737000</v>
      </c>
      <c r="O7" s="6">
        <f ca="1">VLOOKUP($O$2,INDIRECT("'" &amp; $D$7 &amp; "'!A:L"),6,FALSE)</f>
        <v>2620000</v>
      </c>
      <c r="P7" s="6">
        <f ca="1">VLOOKUP($O$2,INDIRECT("'" &amp; $D$7 &amp; "'!A:L"),5,FALSE)</f>
        <v>1922000</v>
      </c>
      <c r="Q7" s="6">
        <f ca="1">VLOOKUP($O$2,INDIRECT("'" &amp; $D$7 &amp; "'!A:L"),4,FALSE)</f>
        <v>1807000</v>
      </c>
      <c r="R7" s="6">
        <f ca="1">VLOOKUP($O$2,INDIRECT("'" &amp; $D$7 &amp; "'!A:L"),3,FALSE)</f>
        <v>1869000</v>
      </c>
      <c r="S7" s="6">
        <f ca="1">VLOOKUP($O$2,INDIRECT("'" &amp; $D$7 &amp; "'!A:L"),2,FALSE)</f>
        <v>379000</v>
      </c>
      <c r="T7" s="6">
        <f ca="1">VLOOKUP($T$2,INDIRECT("'" &amp; $D$7 &amp; "'!A:L"),6,FALSE)</f>
        <v>-4000</v>
      </c>
      <c r="U7" s="6">
        <f ca="1">VLOOKUP($T$2,INDIRECT("'" &amp; $D$7 &amp; "'!A:L"),5,FALSE)</f>
        <v>-22000</v>
      </c>
      <c r="V7" s="6">
        <f ca="1">VLOOKUP($T$2,INDIRECT("'" &amp; $D$7 &amp; "'!A:L"),4,FALSE)</f>
        <v>-13000</v>
      </c>
      <c r="W7" s="6" t="str">
        <f ca="1">VLOOKUP($T$2,INDIRECT("'" &amp; $D$7 &amp; "'!A:L"),3,FALSE)</f>
        <v>NA</v>
      </c>
      <c r="X7" s="6">
        <f ca="1">VLOOKUP($T$2,INDIRECT("'" &amp; $D$7 &amp; "'!A:L"),2,FALSE)</f>
        <v>-17000</v>
      </c>
      <c r="Y7" s="17">
        <f ca="1">VLOOKUP($Y$2,INDIRECT("'" &amp; $D$7 &amp; "'!A:L"),6,FALSE)</f>
        <v>0.878</v>
      </c>
      <c r="Z7" s="17">
        <f ca="1">VLOOKUP($Y$2,INDIRECT("'" &amp; $D$7 &amp; "'!A:L"),5,FALSE)</f>
        <v>0.63500000000000001</v>
      </c>
      <c r="AA7" s="17">
        <f ca="1">VLOOKUP($Y$2,INDIRECT("'" &amp; $D$7 &amp; "'!A:L"),4,FALSE)</f>
        <v>0.57199999999999995</v>
      </c>
      <c r="AB7" s="17">
        <f ca="1">VLOOKUP($Y$2,INDIRECT("'" &amp; $D$7 &amp; "'!A:L"),3,FALSE)</f>
        <v>0.61599999999999999</v>
      </c>
      <c r="AC7" s="17">
        <f ca="1">VLOOKUP($Y$2,INDIRECT("'" &amp; $D$7 &amp; "'!A:L"),2,FALSE)</f>
        <v>0.13900000000000001</v>
      </c>
      <c r="AD7" s="17" t="e">
        <f ca="1">VLOOKUP($AD$2,INDIRECT("'" &amp; $D$7 &amp; "'!A:L"),6,FALSE)</f>
        <v>#N/A</v>
      </c>
      <c r="AE7" s="17" t="e">
        <f ca="1">VLOOKUP($AD$2,INDIRECT("'" &amp; $D$7 &amp; "'!A:L"),5,FALSE)</f>
        <v>#N/A</v>
      </c>
      <c r="AF7" s="17" t="e">
        <f ca="1">VLOOKUP($AD$2,INDIRECT("'" &amp; $D$7 &amp; "'!A:L"),4,FALSE)</f>
        <v>#N/A</v>
      </c>
      <c r="AG7" s="17" t="e">
        <f ca="1">VLOOKUP($AD$2,INDIRECT("'" &amp; $D$7 &amp; "'!A:L"),3,FALSE)</f>
        <v>#N/A</v>
      </c>
      <c r="AH7" s="17" t="e">
        <f ca="1">VLOOKUP($AD$2,INDIRECT("'" &amp; $D$7 &amp; "'!A:L"),2,FALSE)</f>
        <v>#N/A</v>
      </c>
      <c r="AI7" s="6">
        <f ca="1">VLOOKUP($AI$2,INDIRECT("'" &amp; $D$7 &amp; "'!A:L"),6,FALSE)</f>
        <v>4478000</v>
      </c>
      <c r="AJ7" s="6">
        <f ca="1">VLOOKUP($AI$2,INDIRECT("'" &amp; $D$7 &amp; "'!A:L"),5,FALSE)</f>
        <v>4520000</v>
      </c>
      <c r="AK7" s="6">
        <f ca="1">VLOOKUP($AI$2,INDIRECT("'" &amp; $D$7 &amp; "'!A:L"),4,FALSE)</f>
        <v>4543000</v>
      </c>
      <c r="AL7" s="6">
        <f ca="1">VLOOKUP($AI$2,INDIRECT("'" &amp; $D$7 &amp; "'!A:L"),3,FALSE)</f>
        <v>4689000</v>
      </c>
      <c r="AM7" s="6">
        <f ca="1">VLOOKUP($AI$2,INDIRECT("'" &amp; $D$7 &amp; "'!A:L"),2,FALSE)</f>
        <v>4611000</v>
      </c>
    </row>
    <row r="8" spans="1:39" ht="15" customHeight="1" x14ac:dyDescent="0.3">
      <c r="A8" s="4" t="s">
        <v>14</v>
      </c>
      <c r="B8" s="5" t="s">
        <v>14</v>
      </c>
      <c r="C8" s="5" t="s">
        <v>14</v>
      </c>
      <c r="D8" s="5" t="s">
        <v>20</v>
      </c>
      <c r="E8" s="6">
        <f ca="1">VLOOKUP($E$2,INDIRECT("'" &amp; $D$8 &amp; "'!A:L"),6,FALSE)</f>
        <v>272087000</v>
      </c>
      <c r="F8" s="6">
        <f ca="1">VLOOKUP($E$2,INDIRECT("'" &amp; $D$8 &amp; "'!A:L"),5,FALSE)</f>
        <v>271893000</v>
      </c>
      <c r="G8" s="6">
        <f ca="1">VLOOKUP($E$2,INDIRECT("'" &amp; $D$8 &amp; "'!A:L"),4,FALSE)</f>
        <v>272354000</v>
      </c>
      <c r="H8" s="6">
        <f ca="1">VLOOKUP($E$2,INDIRECT("'" &amp; $D$8 &amp; "'!A:L"),3,FALSE)</f>
        <v>254914000</v>
      </c>
      <c r="I8" s="6">
        <f ca="1">VLOOKUP($E$2,INDIRECT("'" &amp; $D$8 &amp; "'!A:L"),2,FALSE)</f>
        <v>248041000</v>
      </c>
      <c r="J8" s="6">
        <f ca="1">VLOOKUP($J$2,INDIRECT("'" &amp; $D$8 &amp; "'!A:L"),6,FALSE)</f>
        <v>654000</v>
      </c>
      <c r="K8" s="6">
        <f ca="1">VLOOKUP($J$2,INDIRECT("'" &amp; $D$8 &amp; "'!A:L"),5,FALSE)</f>
        <v>742000</v>
      </c>
      <c r="L8" s="6">
        <f ca="1">VLOOKUP($J$2,INDIRECT("'" &amp; $D$8 &amp; "'!A:L"),4,FALSE)</f>
        <v>862000</v>
      </c>
      <c r="M8" s="6">
        <f ca="1">VLOOKUP($J$2,INDIRECT("'" &amp; $D$8 &amp; "'!A:L"),3,FALSE)</f>
        <v>1000000</v>
      </c>
      <c r="N8" s="6">
        <f ca="1">VLOOKUP($J$2,INDIRECT("'" &amp; $D$8 &amp; "'!A:L"),2,FALSE)</f>
        <v>1170000</v>
      </c>
      <c r="O8" s="6">
        <f ca="1">VLOOKUP($O$2,INDIRECT("'" &amp; $D$8 &amp; "'!A:L"),6,FALSE)</f>
        <v>1300000</v>
      </c>
      <c r="P8" s="6">
        <f ca="1">VLOOKUP($O$2,INDIRECT("'" &amp; $D$8 &amp; "'!A:L"),5,FALSE)</f>
        <v>1664000</v>
      </c>
      <c r="Q8" s="6">
        <f ca="1">VLOOKUP($O$2,INDIRECT("'" &amp; $D$8 &amp; "'!A:L"),4,FALSE)</f>
        <v>1252000</v>
      </c>
      <c r="R8" s="6">
        <f ca="1">VLOOKUP($O$2,INDIRECT("'" &amp; $D$8 &amp; "'!A:L"),3,FALSE)</f>
        <v>618000</v>
      </c>
      <c r="S8" s="6">
        <f ca="1">VLOOKUP($O$2,INDIRECT("'" &amp; $D$8 &amp; "'!A:L"),2,FALSE)</f>
        <v>365000</v>
      </c>
      <c r="T8" s="6">
        <f ca="1">VLOOKUP($T$2,INDIRECT("'" &amp; $D$8 &amp; "'!A:L"),6,FALSE)</f>
        <v>-85000</v>
      </c>
      <c r="U8" s="6">
        <f ca="1">VLOOKUP($T$2,INDIRECT("'" &amp; $D$8 &amp; "'!A:L"),5,FALSE)</f>
        <v>-63000</v>
      </c>
      <c r="V8" s="6">
        <f ca="1">VLOOKUP($T$2,INDIRECT("'" &amp; $D$8 &amp; "'!A:L"),4,FALSE)</f>
        <v>-68000</v>
      </c>
      <c r="W8" s="6">
        <f ca="1">VLOOKUP($T$2,INDIRECT("'" &amp; $D$8 &amp; "'!A:L"),3,FALSE)</f>
        <v>-96000</v>
      </c>
      <c r="X8" s="6">
        <f ca="1">VLOOKUP($T$2,INDIRECT("'" &amp; $D$8 &amp; "'!A:L"),2,FALSE)</f>
        <v>-264000</v>
      </c>
      <c r="Y8" s="17">
        <f ca="1">VLOOKUP($Y$2,INDIRECT("'" &amp; $D$8 &amp; "'!A:L"),6,FALSE)</f>
        <v>0.47799999999999998</v>
      </c>
      <c r="Z8" s="17">
        <f ca="1">VLOOKUP($Y$2,INDIRECT("'" &amp; $D$8 &amp; "'!A:L"),5,FALSE)</f>
        <v>0.61099999999999999</v>
      </c>
      <c r="AA8" s="17">
        <f ca="1">VLOOKUP($Y$2,INDIRECT("'" &amp; $D$8 &amp; "'!A:L"),4,FALSE)</f>
        <v>0.47499999999999998</v>
      </c>
      <c r="AB8" s="17">
        <f ca="1">VLOOKUP($Y$2,INDIRECT("'" &amp; $D$8 &amp; "'!A:L"),3,FALSE)</f>
        <v>0.246</v>
      </c>
      <c r="AC8" s="17">
        <f ca="1">VLOOKUP($Y$2,INDIRECT("'" &amp; $D$8 &amp; "'!A:L"),2,FALSE)</f>
        <v>0.15</v>
      </c>
      <c r="AD8" s="17" t="e">
        <f ca="1">VLOOKUP($AD$2,INDIRECT("'" &amp; $D$8 &amp; "'!A:L"),6,FALSE)</f>
        <v>#N/A</v>
      </c>
      <c r="AE8" s="17" t="e">
        <f ca="1">VLOOKUP($AD$2,INDIRECT("'" &amp; $D$8 &amp; "'!A:L"),5,FALSE)</f>
        <v>#N/A</v>
      </c>
      <c r="AF8" s="17" t="e">
        <f ca="1">VLOOKUP($AD$2,INDIRECT("'" &amp; $D$8 &amp; "'!A:L"),4,FALSE)</f>
        <v>#N/A</v>
      </c>
      <c r="AG8" s="17" t="e">
        <f ca="1">VLOOKUP($AD$2,INDIRECT("'" &amp; $D$8 &amp; "'!A:L"),3,FALSE)</f>
        <v>#N/A</v>
      </c>
      <c r="AH8" s="17" t="e">
        <f ca="1">VLOOKUP($AD$2,INDIRECT("'" &amp; $D$8 &amp; "'!A:L"),2,FALSE)</f>
        <v>#N/A</v>
      </c>
      <c r="AI8" s="6">
        <f ca="1">VLOOKUP($AI$2,INDIRECT("'" &amp; $D$8 &amp; "'!A:L"),6,FALSE)</f>
        <v>2539000</v>
      </c>
      <c r="AJ8" s="6">
        <f ca="1">VLOOKUP($AI$2,INDIRECT("'" &amp; $D$8 &amp; "'!A:L"),5,FALSE)</f>
        <v>2259000</v>
      </c>
      <c r="AK8" s="6">
        <f ca="1">VLOOKUP($AI$2,INDIRECT("'" &amp; $D$8 &amp; "'!A:L"),4,FALSE)</f>
        <v>2220000</v>
      </c>
      <c r="AL8" s="6">
        <f ca="1">VLOOKUP($AI$2,INDIRECT("'" &amp; $D$8 &amp; "'!A:L"),3,FALSE)</f>
        <v>2234000</v>
      </c>
      <c r="AM8" s="6">
        <f ca="1">VLOOKUP($AI$2,INDIRECT("'" &amp; $D$8 &amp; "'!A:L"),2,FALSE)</f>
        <v>2311000</v>
      </c>
    </row>
    <row r="9" spans="1:39" ht="15" customHeight="1" x14ac:dyDescent="0.3">
      <c r="A9" s="4" t="s">
        <v>12</v>
      </c>
      <c r="B9" s="4" t="s">
        <v>19</v>
      </c>
      <c r="C9" s="5" t="s">
        <v>313</v>
      </c>
      <c r="D9" s="5" t="s">
        <v>12</v>
      </c>
      <c r="E9" s="6">
        <f ca="1">VLOOKUP($E$2,INDIRECT("'" &amp; $D$9 &amp; "'!A:L"),6,FALSE)</f>
        <v>6384879</v>
      </c>
      <c r="F9" s="6">
        <f ca="1">VLOOKUP($E$2,INDIRECT("'" &amp; $D$9 &amp; "'!A:L"),5,FALSE)</f>
        <v>6469964</v>
      </c>
      <c r="G9" s="6">
        <f ca="1">VLOOKUP($E$2,INDIRECT("'" &amp; $D$9 &amp; "'!A:L"),4,FALSE)</f>
        <v>6965983</v>
      </c>
      <c r="H9" s="6">
        <f ca="1">VLOOKUP($E$2,INDIRECT("'" &amp; $D$9 &amp; "'!A:L"),3,FALSE)</f>
        <v>7827877</v>
      </c>
      <c r="I9" s="6">
        <f ca="1">VLOOKUP($E$2,INDIRECT("'" &amp; $D$9 &amp; "'!A:L"),2,FALSE)</f>
        <v>8289333</v>
      </c>
      <c r="J9" s="6">
        <f ca="1">VLOOKUP($J$2,INDIRECT("'" &amp; $D$9 &amp; "'!A:L"),6,FALSE)</f>
        <v>46042</v>
      </c>
      <c r="K9" s="6">
        <f ca="1">VLOOKUP($J$2,INDIRECT("'" &amp; $D$9 &amp; "'!A:L"),5,FALSE)</f>
        <v>54035</v>
      </c>
      <c r="L9" s="6">
        <f ca="1">VLOOKUP($J$2,INDIRECT("'" &amp; $D$9 &amp; "'!A:L"),4,FALSE)</f>
        <v>6744729</v>
      </c>
      <c r="M9" s="6">
        <f ca="1">VLOOKUP($J$2,INDIRECT("'" &amp; $D$9 &amp; "'!A:L"),3,FALSE)</f>
        <v>3714</v>
      </c>
      <c r="N9" s="6">
        <f ca="1">VLOOKUP($J$2,INDIRECT("'" &amp; $D$9 &amp; "'!A:L"),2,FALSE)</f>
        <v>3937</v>
      </c>
      <c r="O9" s="6">
        <f ca="1">VLOOKUP($O$2,INDIRECT("'" &amp; $D$9 &amp; "'!A:L"),6,FALSE)</f>
        <v>175647</v>
      </c>
      <c r="P9" s="6">
        <f ca="1">VLOOKUP($O$2,INDIRECT("'" &amp; $D$9 &amp; "'!A:L"),5,FALSE)</f>
        <v>294615</v>
      </c>
      <c r="Q9" s="6">
        <f ca="1">VLOOKUP($O$2,INDIRECT("'" &amp; $D$9 &amp; "'!A:L"),4,FALSE)</f>
        <v>207142</v>
      </c>
      <c r="R9" s="6">
        <f ca="1">VLOOKUP($O$2,INDIRECT("'" &amp; $D$9 &amp; "'!A:L"),3,FALSE)</f>
        <v>-257</v>
      </c>
      <c r="S9" s="6">
        <f ca="1">VLOOKUP($O$2,INDIRECT("'" &amp; $D$9 &amp; "'!A:L"),2,FALSE)</f>
        <v>364263</v>
      </c>
      <c r="T9" s="6" t="e">
        <f ca="1">VLOOKUP($T$2,INDIRECT("'" &amp; $D$9 &amp; "'!A:L"),6,FALSE)</f>
        <v>#N/A</v>
      </c>
      <c r="U9" s="6" t="e">
        <f ca="1">VLOOKUP($T$2,INDIRECT("'" &amp; $D$9 &amp; "'!A:L"),5,FALSE)</f>
        <v>#N/A</v>
      </c>
      <c r="V9" s="6" t="e">
        <f ca="1">VLOOKUP($T$2,INDIRECT("'" &amp; $D$9 &amp; "'!A:L"),4,FALSE)</f>
        <v>#N/A</v>
      </c>
      <c r="W9" s="6" t="e">
        <f ca="1">VLOOKUP($T$2,INDIRECT("'" &amp; $D$9 &amp; "'!A:L"),3,FALSE)</f>
        <v>#N/A</v>
      </c>
      <c r="X9" s="6" t="e">
        <f ca="1">VLOOKUP($T$2,INDIRECT("'" &amp; $D$9 &amp; "'!A:L"),2,FALSE)</f>
        <v>#N/A</v>
      </c>
      <c r="Y9" s="17">
        <f ca="1">VLOOKUP($Y$2,INDIRECT("'" &amp; $D$9 &amp; "'!A:L"),6,FALSE)</f>
        <v>5.3209999999999997</v>
      </c>
      <c r="Z9" s="17">
        <f ca="1">VLOOKUP($Y$2,INDIRECT("'" &amp; $D$9 &amp; "'!A:L"),5,FALSE)</f>
        <v>4.4820000000000002</v>
      </c>
      <c r="AA9" s="17">
        <f ca="1">VLOOKUP($Y$2,INDIRECT("'" &amp; $D$9 &amp; "'!A:L"),4,FALSE)</f>
        <v>5.3410000000000002</v>
      </c>
      <c r="AB9" s="17">
        <f ca="1">VLOOKUP($Y$2,INDIRECT("'" &amp; $D$9 &amp; "'!A:L"),3,FALSE)</f>
        <v>0.38300000000000001</v>
      </c>
      <c r="AC9" s="17">
        <f ca="1">VLOOKUP($Y$2,INDIRECT("'" &amp; $D$9 &amp; "'!A:L"),2,FALSE)</f>
        <v>3.2759999999999998</v>
      </c>
      <c r="AD9" s="17">
        <f ca="1">VLOOKUP($AD$2,INDIRECT("'" &amp; $D$9 &amp; "'!A:L"),6,FALSE)</f>
        <v>5.484</v>
      </c>
      <c r="AE9" s="17">
        <f ca="1">VLOOKUP($AD$2,INDIRECT("'" &amp; $D$9 &amp; "'!A:L"),5,FALSE)</f>
        <v>4.6239999999999997</v>
      </c>
      <c r="AF9" s="17">
        <f ca="1">VLOOKUP($AD$2,INDIRECT("'" &amp; $D$9 &amp; "'!A:L"),4,FALSE)</f>
        <v>5.5979999999999999</v>
      </c>
      <c r="AG9" s="17">
        <f ca="1">VLOOKUP($AD$2,INDIRECT("'" &amp; $D$9 &amp; "'!A:L"),3,FALSE)</f>
        <v>6.9290000000000003</v>
      </c>
      <c r="AH9" s="17">
        <f ca="1">VLOOKUP($AD$2,INDIRECT("'" &amp; $D$9 &amp; "'!A:L"),2,FALSE)</f>
        <v>38.768999999999998</v>
      </c>
      <c r="AI9" s="6" t="e">
        <f ca="1">VLOOKUP($AI$2,INDIRECT("'" &amp; $D$9 &amp; "'!A:L"),6,FALSE)</f>
        <v>#N/A</v>
      </c>
      <c r="AJ9" s="6" t="e">
        <f ca="1">VLOOKUP($AI$2,INDIRECT("'" &amp; $D$9 &amp; "'!A:L"),5,FALSE)</f>
        <v>#N/A</v>
      </c>
      <c r="AK9" s="6" t="e">
        <f ca="1">VLOOKUP($AI$2,INDIRECT("'" &amp; $D$9 &amp; "'!A:L"),4,FALSE)</f>
        <v>#N/A</v>
      </c>
      <c r="AL9" s="6" t="e">
        <f ca="1">VLOOKUP($AI$2,INDIRECT("'" &amp; $D$9 &amp; "'!A:L"),3,FALSE)</f>
        <v>#N/A</v>
      </c>
      <c r="AM9" s="6" t="e">
        <f ca="1">VLOOKUP($AI$2,INDIRECT("'" &amp; $D$9 &amp; "'!A:L"),2,FALSE)</f>
        <v>#N/A</v>
      </c>
    </row>
    <row r="10" spans="1:39" ht="15" customHeight="1" x14ac:dyDescent="0.3">
      <c r="A10" s="4" t="s">
        <v>3</v>
      </c>
      <c r="B10" s="4" t="s">
        <v>19</v>
      </c>
      <c r="C10" s="5" t="s">
        <v>28</v>
      </c>
      <c r="D10" s="5" t="s">
        <v>122</v>
      </c>
      <c r="E10" s="6">
        <f ca="1">VLOOKUP($E$2,INDIRECT("'" &amp; $D$10 &amp; "'!A:L"),6,FALSE)</f>
        <v>331084000</v>
      </c>
      <c r="F10" s="6">
        <f ca="1">VLOOKUP($E$2,INDIRECT("'" &amp; $D$10 &amp; "'!A:L"),5,FALSE)</f>
        <v>322430000</v>
      </c>
      <c r="G10" s="6">
        <f ca="1">VLOOKUP($E$2,INDIRECT("'" &amp; $D$10 &amp; "'!A:L"),4,FALSE)</f>
        <v>320241000</v>
      </c>
      <c r="H10" s="6">
        <f ca="1">VLOOKUP($E$2,INDIRECT("'" &amp; $D$10 &amp; "'!A:L"),3,FALSE)</f>
        <v>310560000</v>
      </c>
      <c r="I10" s="6">
        <f ca="1">VLOOKUP($E$2,INDIRECT("'" &amp; $D$10 &amp; "'!A:L"),2,FALSE)</f>
        <v>310328000</v>
      </c>
      <c r="J10" s="6">
        <f ca="1">VLOOKUP($J$2,INDIRECT("'" &amp; $D$10 &amp; "'!A:L"),6,FALSE)</f>
        <v>968000</v>
      </c>
      <c r="K10" s="6">
        <f ca="1">VLOOKUP($J$2,INDIRECT("'" &amp; $D$10 &amp; "'!A:L"),5,FALSE)</f>
        <v>975000</v>
      </c>
      <c r="L10" s="6">
        <f ca="1">VLOOKUP($J$2,INDIRECT("'" &amp; $D$10 &amp; "'!A:L"),4,FALSE)</f>
        <v>1017000</v>
      </c>
      <c r="M10" s="6">
        <f ca="1">VLOOKUP($J$2,INDIRECT("'" &amp; $D$10 &amp; "'!A:L"),3,FALSE)</f>
        <v>1104000</v>
      </c>
      <c r="N10" s="6">
        <f ca="1">VLOOKUP($J$2,INDIRECT("'" &amp; $D$10 &amp; "'!A:L"),2,FALSE)</f>
        <v>1226000</v>
      </c>
      <c r="O10" s="6">
        <f ca="1">VLOOKUP($O$2,INDIRECT("'" &amp; $D$10 &amp; "'!A:L"),6,FALSE)</f>
        <v>811000</v>
      </c>
      <c r="P10" s="6">
        <f ca="1">VLOOKUP($O$2,INDIRECT("'" &amp; $D$10 &amp; "'!A:L"),5,FALSE)</f>
        <v>335000</v>
      </c>
      <c r="Q10" s="6">
        <f ca="1">VLOOKUP($O$2,INDIRECT("'" &amp; $D$10 &amp; "'!A:L"),4,FALSE)</f>
        <v>1066000</v>
      </c>
      <c r="R10" s="6">
        <f ca="1">VLOOKUP($O$2,INDIRECT("'" &amp; $D$10 &amp; "'!A:L"),3,FALSE)</f>
        <v>1947000</v>
      </c>
      <c r="S10" s="6">
        <f ca="1">VLOOKUP($O$2,INDIRECT("'" &amp; $D$10 &amp; "'!A:L"),2,FALSE)</f>
        <v>913000</v>
      </c>
      <c r="T10" s="6">
        <f ca="1">VLOOKUP($T$2,INDIRECT("'" &amp; $D$10 &amp; "'!A:L"),6,FALSE)</f>
        <v>-197000</v>
      </c>
      <c r="U10" s="6">
        <f ca="1">VLOOKUP($T$2,INDIRECT("'" &amp; $D$10 &amp; "'!A:L"),5,FALSE)</f>
        <v>-132000</v>
      </c>
      <c r="V10" s="6">
        <f ca="1">VLOOKUP($T$2,INDIRECT("'" &amp; $D$10 &amp; "'!A:L"),4,FALSE)</f>
        <v>-158000</v>
      </c>
      <c r="W10" s="6">
        <f ca="1">VLOOKUP($T$2,INDIRECT("'" &amp; $D$10 &amp; "'!A:L"),3,FALSE)</f>
        <v>-171000</v>
      </c>
      <c r="X10" s="6">
        <f ca="1">VLOOKUP($T$2,INDIRECT("'" &amp; $D$10 &amp; "'!A:L"),2,FALSE)</f>
        <v>-179000</v>
      </c>
      <c r="Y10" s="17">
        <f ca="1">VLOOKUP($Y$2,INDIRECT("'" &amp; $D$10 &amp; "'!A:L"),6,FALSE)</f>
        <v>0.248</v>
      </c>
      <c r="Z10" s="17">
        <f ca="1">VLOOKUP($Y$2,INDIRECT("'" &amp; $D$10 &amp; "'!A:L"),5,FALSE)</f>
        <v>0.104</v>
      </c>
      <c r="AA10" s="17">
        <f ca="1">VLOOKUP($Y$2,INDIRECT("'" &amp; $D$10 &amp; "'!A:L"),4,FALSE)</f>
        <v>0.33800000000000002</v>
      </c>
      <c r="AB10" s="17">
        <f ca="1">VLOOKUP($Y$2,INDIRECT("'" &amp; $D$10 &amp; "'!A:L"),3,FALSE)</f>
        <v>0.627</v>
      </c>
      <c r="AC10" s="17">
        <f ca="1">VLOOKUP($Y$2,INDIRECT("'" &amp; $D$10 &amp; "'!A:L"),2,FALSE)</f>
        <v>0.26600000000000001</v>
      </c>
      <c r="AD10" s="17" t="e">
        <f ca="1">VLOOKUP($AD$2,INDIRECT("'" &amp; $D$10 &amp; "'!A:L"),6,FALSE)</f>
        <v>#N/A</v>
      </c>
      <c r="AE10" s="17" t="e">
        <f ca="1">VLOOKUP($AD$2,INDIRECT("'" &amp; $D$10 &amp; "'!A:L"),5,FALSE)</f>
        <v>#N/A</v>
      </c>
      <c r="AF10" s="17" t="e">
        <f ca="1">VLOOKUP($AD$2,INDIRECT("'" &amp; $D$10 &amp; "'!A:L"),4,FALSE)</f>
        <v>#N/A</v>
      </c>
      <c r="AG10" s="17" t="e">
        <f ca="1">VLOOKUP($AD$2,INDIRECT("'" &amp; $D$10 &amp; "'!A:L"),3,FALSE)</f>
        <v>#N/A</v>
      </c>
      <c r="AH10" s="17" t="e">
        <f ca="1">VLOOKUP($AD$2,INDIRECT("'" &amp; $D$10 &amp; "'!A:L"),2,FALSE)</f>
        <v>#N/A</v>
      </c>
      <c r="AI10" s="6">
        <f ca="1">VLOOKUP($AI$2,INDIRECT("'" &amp; $D$10 &amp; "'!A:L"),6,FALSE)</f>
        <v>3377000</v>
      </c>
      <c r="AJ10" s="6">
        <f ca="1">VLOOKUP($AI$2,INDIRECT("'" &amp; $D$10 &amp; "'!A:L"),5,FALSE)</f>
        <v>3359000</v>
      </c>
      <c r="AK10" s="6">
        <f ca="1">VLOOKUP($AI$2,INDIRECT("'" &amp; $D$10 &amp; "'!A:L"),4,FALSE)</f>
        <v>3162000</v>
      </c>
      <c r="AL10" s="6">
        <f ca="1">VLOOKUP($AI$2,INDIRECT("'" &amp; $D$10 &amp; "'!A:L"),3,FALSE)</f>
        <v>3822000</v>
      </c>
      <c r="AM10" s="6">
        <f ca="1">VLOOKUP($AI$2,INDIRECT("'" &amp; $D$10 &amp; "'!A:L"),2,FALSE)</f>
        <v>2642000</v>
      </c>
    </row>
    <row r="11" spans="1:39" ht="15" customHeight="1" x14ac:dyDescent="0.3">
      <c r="A11" s="4" t="s">
        <v>10</v>
      </c>
      <c r="B11" s="5" t="s">
        <v>23</v>
      </c>
      <c r="C11" s="5" t="s">
        <v>23</v>
      </c>
      <c r="D11" s="5" t="s">
        <v>120</v>
      </c>
      <c r="E11" s="6">
        <f ca="1">VLOOKUP($E$2,INDIRECT("'" &amp; $D$6 &amp; "'!A:L"),6,FALSE)</f>
        <v>340877000</v>
      </c>
      <c r="F11" s="6">
        <f ca="1">VLOOKUP($E$2,INDIRECT("'" &amp; $D$6 &amp; "'!A:L"),5,FALSE)</f>
        <v>332876000</v>
      </c>
      <c r="G11" s="6">
        <f ca="1">VLOOKUP($E$2,INDIRECT("'" &amp; $D$6 &amp; "'!A:L"),4,FALSE)</f>
        <v>342441000</v>
      </c>
      <c r="H11" s="6">
        <f ca="1">VLOOKUP($E$2,INDIRECT("'" &amp; $D$6 &amp; "'!A:L"),3,FALSE)</f>
        <v>346063000</v>
      </c>
      <c r="I11" s="6">
        <f ca="1">VLOOKUP($E$2,INDIRECT("'" &amp; $D$6 &amp; "'!A:L"),2,FALSE)</f>
        <v>304864000</v>
      </c>
      <c r="J11" s="6">
        <f ca="1">VLOOKUP($J$2,INDIRECT("'" &amp; $D$6 &amp; "'!A:L"),6,FALSE)</f>
        <v>528000</v>
      </c>
      <c r="K11" s="6">
        <f ca="1">VLOOKUP($J$2,INDIRECT("'" &amp; $D$6 &amp; "'!A:L"),5,FALSE)</f>
        <v>540000</v>
      </c>
      <c r="L11" s="6">
        <f ca="1">VLOOKUP($J$2,INDIRECT("'" &amp; $D$6 &amp; "'!A:L"),4,FALSE)</f>
        <v>629000</v>
      </c>
      <c r="M11" s="6">
        <f ca="1">VLOOKUP($J$2,INDIRECT("'" &amp; $D$6 &amp; "'!A:L"),3,FALSE)</f>
        <v>734000</v>
      </c>
      <c r="N11" s="6">
        <f ca="1">VLOOKUP($J$2,INDIRECT("'" &amp; $D$6 &amp; "'!A:L"),2,FALSE)</f>
        <v>828000</v>
      </c>
      <c r="O11" s="6">
        <f ca="1">VLOOKUP($O$2,INDIRECT("'" &amp; $D$6 &amp; "'!A:L"),6,FALSE)</f>
        <v>4134000</v>
      </c>
      <c r="P11" s="6">
        <f ca="1">VLOOKUP($O$2,INDIRECT("'" &amp; $D$6 &amp; "'!A:L"),5,FALSE)</f>
        <v>5249000</v>
      </c>
      <c r="Q11" s="6">
        <f ca="1">VLOOKUP($O$2,INDIRECT("'" &amp; $D$6 &amp; "'!A:L"),4,FALSE)</f>
        <v>2871000</v>
      </c>
      <c r="R11" s="6">
        <f ca="1">VLOOKUP($O$2,INDIRECT("'" &amp; $D$6 &amp; "'!A:L"),3,FALSE)</f>
        <v>2363000</v>
      </c>
      <c r="S11" s="6">
        <f ca="1">VLOOKUP($O$2,INDIRECT("'" &amp; $D$6 &amp; "'!A:L"),2,FALSE)</f>
        <v>76000</v>
      </c>
      <c r="T11" s="6">
        <f ca="1">VLOOKUP($T$2,INDIRECT("'" &amp; $D$6 &amp; "'!A:L"),6,FALSE)</f>
        <v>-71000</v>
      </c>
      <c r="U11" s="6">
        <f ca="1">VLOOKUP($T$2,INDIRECT("'" &amp; $D$6 &amp; "'!A:L"),5,FALSE)</f>
        <v>-45000</v>
      </c>
      <c r="V11" s="6">
        <f ca="1">VLOOKUP($T$2,INDIRECT("'" &amp; $D$6 &amp; "'!A:L"),4,FALSE)</f>
        <v>-80000</v>
      </c>
      <c r="W11" s="6">
        <f ca="1">VLOOKUP($T$2,INDIRECT("'" &amp; $D$6 &amp; "'!A:L"),3,FALSE)</f>
        <v>-53000</v>
      </c>
      <c r="X11" s="6">
        <f ca="1">VLOOKUP($T$2,INDIRECT("'" &amp; $D$6 &amp; "'!A:L"),2,FALSE)</f>
        <v>-58000</v>
      </c>
      <c r="Y11" s="17">
        <f ca="1">VLOOKUP($Y$2,INDIRECT("'" &amp; $D$6 &amp; "'!A:L"),6,FALSE)</f>
        <v>1.2290000000000001</v>
      </c>
      <c r="Z11" s="17">
        <f ca="1">VLOOKUP($Y$2,INDIRECT("'" &amp; $D$6 &amp; "'!A:L"),5,FALSE)</f>
        <v>1.556</v>
      </c>
      <c r="AA11" s="17">
        <f ca="1">VLOOKUP($Y$2,INDIRECT("'" &amp; $D$6 &amp; "'!A:L"),4,FALSE)</f>
        <v>0.83499999999999996</v>
      </c>
      <c r="AB11" s="17">
        <f ca="1">VLOOKUP($Y$2,INDIRECT("'" &amp; $D$6 &amp; "'!A:L"),3,FALSE)</f>
        <v>0.72799999999999998</v>
      </c>
      <c r="AC11" s="17">
        <f ca="1">VLOOKUP($Y$2,INDIRECT("'" &amp; $D$6 &amp; "'!A:L"),2,FALSE)</f>
        <v>2.8000000000000001E-2</v>
      </c>
      <c r="AD11" s="17" t="e">
        <f ca="1">VLOOKUP($AD$2,INDIRECT("'" &amp; $D$6 &amp; "'!A:L"),6,FALSE)</f>
        <v>#N/A</v>
      </c>
      <c r="AE11" s="17" t="e">
        <f ca="1">VLOOKUP($AD$2,INDIRECT("'" &amp; $D$6 &amp; "'!A:L"),5,FALSE)</f>
        <v>#N/A</v>
      </c>
      <c r="AF11" s="17" t="e">
        <f ca="1">VLOOKUP($AD$2,INDIRECT("'" &amp; $D$6 &amp; "'!A:L"),4,FALSE)</f>
        <v>#N/A</v>
      </c>
      <c r="AG11" s="17" t="e">
        <f ca="1">VLOOKUP($AD$2,INDIRECT("'" &amp; $D$6 &amp; "'!A:L"),3,FALSE)</f>
        <v>#N/A</v>
      </c>
      <c r="AH11" s="17" t="e">
        <f ca="1">VLOOKUP($AD$2,INDIRECT("'" &amp; $D$6 &amp; "'!A:L"),2,FALSE)</f>
        <v>#N/A</v>
      </c>
      <c r="AI11" s="6">
        <f ca="1">VLOOKUP($AI$2,INDIRECT("'" &amp; $D$6 &amp; "'!A:L"),6,FALSE)</f>
        <v>4017000</v>
      </c>
      <c r="AJ11" s="6">
        <f ca="1">VLOOKUP($AI$2,INDIRECT("'" &amp; $D$6 &amp; "'!A:L"),5,FALSE)</f>
        <v>3707000</v>
      </c>
      <c r="AK11" s="6">
        <f ca="1">VLOOKUP($AI$2,INDIRECT("'" &amp; $D$6 &amp; "'!A:L"),4,FALSE)</f>
        <v>3403000</v>
      </c>
      <c r="AL11" s="6">
        <f ca="1">VLOOKUP($AI$2,INDIRECT("'" &amp; $D$6 &amp; "'!A:L"),3,FALSE)</f>
        <v>3500000</v>
      </c>
      <c r="AM11" s="6">
        <f ca="1">VLOOKUP($AI$2,INDIRECT("'" &amp; $D$6 &amp; "'!A:L"),2,FALSE)</f>
        <v>3574000</v>
      </c>
    </row>
    <row r="12" spans="1:39" ht="15" customHeight="1" x14ac:dyDescent="0.3">
      <c r="A12" s="4" t="s">
        <v>5</v>
      </c>
      <c r="B12" s="5" t="s">
        <v>26</v>
      </c>
      <c r="C12" s="5" t="s">
        <v>26</v>
      </c>
      <c r="D12" s="5" t="s">
        <v>306</v>
      </c>
      <c r="E12" s="6">
        <f ca="1">VLOOKUP($E$2,INDIRECT("'" &amp; $D$12 &amp; "'!A:L"),6,FALSE)</f>
        <v>14474391</v>
      </c>
      <c r="F12" s="6">
        <f ca="1">VLOOKUP($E$2,INDIRECT("'" &amp; $D$12 &amp; "'!A:L"),5,FALSE)</f>
        <v>13697367</v>
      </c>
      <c r="G12" s="6">
        <f ca="1">VLOOKUP($E$2,INDIRECT("'" &amp; $D$12 &amp; "'!A:L"),4,FALSE)</f>
        <v>6665705</v>
      </c>
      <c r="H12" s="6">
        <f ca="1">VLOOKUP($E$2,INDIRECT("'" &amp; $D$12 &amp; "'!A:L"),3,FALSE)</f>
        <v>6395655</v>
      </c>
      <c r="I12" s="6">
        <f ca="1">VLOOKUP($E$2,INDIRECT("'" &amp; $D$12 &amp; "'!A:L"),2,FALSE)</f>
        <v>4613644</v>
      </c>
      <c r="J12" s="6">
        <f ca="1">VLOOKUP($J$2,INDIRECT("'" &amp; $D$12 &amp; "'!A:L"),6,FALSE)</f>
        <v>38935</v>
      </c>
      <c r="K12" s="6">
        <f ca="1">VLOOKUP($J$2,INDIRECT("'" &amp; $D$12 &amp; "'!A:L"),5,FALSE)</f>
        <v>41606</v>
      </c>
      <c r="L12" s="6">
        <f ca="1">VLOOKUP($J$2,INDIRECT("'" &amp; $D$12 &amp; "'!A:L"),4,FALSE)</f>
        <v>56156</v>
      </c>
      <c r="M12" s="6">
        <f ca="1">VLOOKUP($J$2,INDIRECT("'" &amp; $D$12 &amp; "'!A:L"),3,FALSE)</f>
        <v>61711</v>
      </c>
      <c r="N12" s="6">
        <f ca="1">VLOOKUP($J$2,INDIRECT("'" &amp; $D$12 &amp; "'!A:L"),2,FALSE)</f>
        <v>48952</v>
      </c>
      <c r="O12" s="6">
        <f ca="1">VLOOKUP($O$2,INDIRECT("'" &amp; $D$12 &amp; "'!A:L"),6,FALSE)</f>
        <v>165495</v>
      </c>
      <c r="P12" s="6">
        <f ca="1">VLOOKUP($O$2,INDIRECT("'" &amp; $D$12 &amp; "'!A:L"),5,FALSE)</f>
        <v>156719</v>
      </c>
      <c r="Q12" s="6">
        <f ca="1">VLOOKUP($O$2,INDIRECT("'" &amp; $D$12 &amp; "'!A:L"),4,FALSE)</f>
        <v>-7944</v>
      </c>
      <c r="R12" s="6">
        <f ca="1">VLOOKUP($O$2,INDIRECT("'" &amp; $D$12 &amp; "'!A:L"),3,FALSE)</f>
        <v>-54936</v>
      </c>
      <c r="S12" s="6">
        <f ca="1">VLOOKUP($O$2,INDIRECT("'" &amp; $D$12 &amp; "'!A:L"),2,FALSE)</f>
        <v>28605.599999999999</v>
      </c>
      <c r="T12" s="6">
        <f ca="1">VLOOKUP($T$2,INDIRECT("'" &amp; $D$12 &amp; "'!A:L"),6,FALSE)</f>
        <v>-2875</v>
      </c>
      <c r="U12" s="6">
        <f ca="1">VLOOKUP($T$2,INDIRECT("'" &amp; $D$12 &amp; "'!A:L"),5,FALSE)</f>
        <v>-1363</v>
      </c>
      <c r="V12" s="6" t="str">
        <f ca="1">VLOOKUP($T$2,INDIRECT("'" &amp; $D$12 &amp; "'!A:L"),4,FALSE)</f>
        <v>NA</v>
      </c>
      <c r="W12" s="6" t="str">
        <f ca="1">VLOOKUP($T$2,INDIRECT("'" &amp; $D$12 &amp; "'!A:L"),3,FALSE)</f>
        <v>NA</v>
      </c>
      <c r="X12" s="6" t="str">
        <f ca="1">VLOOKUP($T$2,INDIRECT("'" &amp; $D$12 &amp; "'!A:L"),2,FALSE)</f>
        <v>NA</v>
      </c>
      <c r="Y12" s="17">
        <f ca="1">VLOOKUP($Y$2,INDIRECT("'" &amp; $D$12 &amp; "'!A:L"),6,FALSE)</f>
        <v>1.175</v>
      </c>
      <c r="Z12" s="17" t="str">
        <f ca="1">VLOOKUP($Y$2,INDIRECT("'" &amp; $D$12 &amp; "'!A:L"),5,FALSE)</f>
        <v>NA</v>
      </c>
      <c r="AA12" s="17">
        <f ca="1">VLOOKUP($Y$2,INDIRECT("'" &amp; $D$12 &amp; "'!A:L"),4,FALSE)</f>
        <v>-0.122</v>
      </c>
      <c r="AB12" s="17" t="str">
        <f ca="1">VLOOKUP($Y$2,INDIRECT("'" &amp; $D$12 &amp; "'!A:L"),3,FALSE)</f>
        <v>NA</v>
      </c>
      <c r="AC12" s="17" t="str">
        <f ca="1">VLOOKUP($Y$2,INDIRECT("'" &amp; $D$12 &amp; "'!A:L"),2,FALSE)</f>
        <v>NA</v>
      </c>
      <c r="AD12" s="17" t="e">
        <f ca="1">VLOOKUP($AD$2,INDIRECT("'" &amp; $D$12 &amp; "'!A:L"),6,FALSE)</f>
        <v>#N/A</v>
      </c>
      <c r="AE12" s="17" t="e">
        <f ca="1">VLOOKUP($AD$2,INDIRECT("'" &amp; $D$12 &amp; "'!A:L"),5,FALSE)</f>
        <v>#N/A</v>
      </c>
      <c r="AF12" s="17" t="e">
        <f ca="1">VLOOKUP($AD$2,INDIRECT("'" &amp; $D$12 &amp; "'!A:L"),4,FALSE)</f>
        <v>#N/A</v>
      </c>
      <c r="AG12" s="17" t="e">
        <f ca="1">VLOOKUP($AD$2,INDIRECT("'" &amp; $D$12 &amp; "'!A:L"),3,FALSE)</f>
        <v>#N/A</v>
      </c>
      <c r="AH12" s="17" t="e">
        <f ca="1">VLOOKUP($AD$2,INDIRECT("'" &amp; $D$12 &amp; "'!A:L"),2,FALSE)</f>
        <v>#N/A</v>
      </c>
      <c r="AI12" s="6" t="e">
        <f ca="1">VLOOKUP($AI$2,INDIRECT("'" &amp; $D$12 &amp; "'!A:L"),6,FALSE)</f>
        <v>#N/A</v>
      </c>
      <c r="AJ12" s="6" t="e">
        <f ca="1">VLOOKUP($AI$2,INDIRECT("'" &amp; $D$12 &amp; "'!A:L"),5,FALSE)</f>
        <v>#N/A</v>
      </c>
      <c r="AK12" s="6" t="e">
        <f ca="1">VLOOKUP($AI$2,INDIRECT("'" &amp; $D$12 &amp; "'!A:L"),4,FALSE)</f>
        <v>#N/A</v>
      </c>
      <c r="AL12" s="6" t="e">
        <f ca="1">VLOOKUP($AI$2,INDIRECT("'" &amp; $D$12 &amp; "'!A:L"),3,FALSE)</f>
        <v>#N/A</v>
      </c>
      <c r="AM12" s="6" t="e">
        <f ca="1">VLOOKUP($AI$2,INDIRECT("'" &amp; $D$12 &amp; "'!A:L"),2,FALSE)</f>
        <v>#N/A</v>
      </c>
    </row>
    <row r="13" spans="1:39" ht="15" customHeight="1" x14ac:dyDescent="0.3">
      <c r="A13" s="4" t="s">
        <v>11</v>
      </c>
      <c r="B13" s="4" t="s">
        <v>19</v>
      </c>
      <c r="C13" s="5" t="s">
        <v>30</v>
      </c>
      <c r="D13" s="5" t="s">
        <v>11</v>
      </c>
      <c r="E13" s="6">
        <f ca="1">VLOOKUP($E$2,INDIRECT("'" &amp; $D$13 &amp; "'!A:L"),6,FALSE)</f>
        <v>611213000</v>
      </c>
      <c r="F13" s="6">
        <f ca="1">VLOOKUP($E$2,INDIRECT("'" &amp; $D$13 &amp; "'!A:L"),5,FALSE)</f>
        <v>605405000</v>
      </c>
      <c r="G13" s="6">
        <f ca="1">VLOOKUP($E$2,INDIRECT("'" &amp; $D$13 &amp; "'!A:L"),4,FALSE)</f>
        <v>616928000</v>
      </c>
      <c r="H13" s="6">
        <f ca="1">VLOOKUP($E$2,INDIRECT("'" &amp; $D$13 &amp; "'!A:L"),3,FALSE)</f>
        <v>602849000</v>
      </c>
      <c r="I13" s="6">
        <f ca="1">VLOOKUP($E$2,INDIRECT("'" &amp; $D$13 &amp; "'!A:L"),2,FALSE)</f>
        <v>599939000</v>
      </c>
      <c r="J13" s="6">
        <f ca="1">VLOOKUP($J$2,INDIRECT("'" &amp; $D$13 &amp; "'!A:L"),6,FALSE)</f>
        <v>10076000</v>
      </c>
      <c r="K13" s="6">
        <f ca="1">VLOOKUP($J$2,INDIRECT("'" &amp; $D$13 &amp; "'!A:L"),5,FALSE)</f>
        <v>9614000</v>
      </c>
      <c r="L13" s="6">
        <f ca="1">VLOOKUP($J$2,INDIRECT("'" &amp; $D$13 &amp; "'!A:L"),4,FALSE)</f>
        <v>8065000</v>
      </c>
      <c r="M13" s="6">
        <f ca="1">VLOOKUP($J$2,INDIRECT("'" &amp; $D$13 &amp; "'!A:L"),3,FALSE)</f>
        <v>7894000</v>
      </c>
      <c r="N13" s="6">
        <f ca="1">VLOOKUP($J$2,INDIRECT("'" &amp; $D$13 &amp; "'!A:L"),2,FALSE)</f>
        <v>8313000</v>
      </c>
      <c r="O13" s="6">
        <f ca="1">VLOOKUP($O$2,INDIRECT("'" &amp; $D$13 &amp; "'!A:L"),6,FALSE)</f>
        <v>3464000</v>
      </c>
      <c r="P13" s="6">
        <f ca="1">VLOOKUP($O$2,INDIRECT("'" &amp; $D$13 &amp; "'!A:L"),5,FALSE)</f>
        <v>5192000</v>
      </c>
      <c r="Q13" s="6">
        <f ca="1">VLOOKUP($O$2,INDIRECT("'" &amp; $D$13 &amp; "'!A:L"),4,FALSE)</f>
        <v>4769000</v>
      </c>
      <c r="R13" s="6">
        <f ca="1">VLOOKUP($O$2,INDIRECT("'" &amp; $D$13 &amp; "'!A:L"),3,FALSE)</f>
        <v>5170000</v>
      </c>
      <c r="S13" s="6">
        <f ca="1">VLOOKUP($O$2,INDIRECT("'" &amp; $D$13 &amp; "'!A:L"),2,FALSE)</f>
        <v>1440000</v>
      </c>
      <c r="T13" s="6">
        <f ca="1">VLOOKUP($T$2,INDIRECT("'" &amp; $D$13 &amp; "'!A:L"),6,FALSE)</f>
        <v>-3693000</v>
      </c>
      <c r="U13" s="6">
        <f ca="1">VLOOKUP($T$2,INDIRECT("'" &amp; $D$13 &amp; "'!A:L"),5,FALSE)</f>
        <v>-3489000</v>
      </c>
      <c r="V13" s="6">
        <f ca="1">VLOOKUP($T$2,INDIRECT("'" &amp; $D$13 &amp; "'!A:L"),4,FALSE)</f>
        <v>-2309000</v>
      </c>
      <c r="W13" s="6">
        <f ca="1">VLOOKUP($T$2,INDIRECT("'" &amp; $D$13 &amp; "'!A:L"),3,FALSE)</f>
        <v>-3102000</v>
      </c>
      <c r="X13" s="6">
        <f ca="1">VLOOKUP($T$2,INDIRECT("'" &amp; $D$13 &amp; "'!A:L"),2,FALSE)</f>
        <v>-2815000</v>
      </c>
      <c r="Y13" s="17">
        <f ca="1">VLOOKUP($Y$2,INDIRECT("'" &amp; $D$13 &amp; "'!A:L"),6,FALSE)</f>
        <v>0.57299999999999995</v>
      </c>
      <c r="Z13" s="17">
        <f ca="1">VLOOKUP($Y$2,INDIRECT("'" &amp; $D$13 &amp; "'!A:L"),5,FALSE)</f>
        <v>0.85199999999999998</v>
      </c>
      <c r="AA13" s="17">
        <f ca="1">VLOOKUP($Y$2,INDIRECT("'" &amp; $D$13 &amp; "'!A:L"),4,FALSE)</f>
        <v>0.78600000000000003</v>
      </c>
      <c r="AB13" s="17">
        <f ca="1">VLOOKUP($Y$2,INDIRECT("'" &amp; $D$13 &amp; "'!A:L"),3,FALSE)</f>
        <v>0.86499999999999999</v>
      </c>
      <c r="AC13" s="17">
        <f ca="1">VLOOKUP($Y$2,INDIRECT("'" &amp; $D$13 &amp; "'!A:L"),2,FALSE)</f>
        <v>0.248</v>
      </c>
      <c r="AD13" s="17" t="e">
        <f ca="1">VLOOKUP($AD$2,INDIRECT("'" &amp; $D$13 &amp; "'!A:L"),6,FALSE)</f>
        <v>#N/A</v>
      </c>
      <c r="AE13" s="17" t="e">
        <f ca="1">VLOOKUP($AD$2,INDIRECT("'" &amp; $D$13 &amp; "'!A:L"),5,FALSE)</f>
        <v>#N/A</v>
      </c>
      <c r="AF13" s="17" t="e">
        <f ca="1">VLOOKUP($AD$2,INDIRECT("'" &amp; $D$13 &amp; "'!A:L"),4,FALSE)</f>
        <v>#N/A</v>
      </c>
      <c r="AG13" s="17" t="e">
        <f ca="1">VLOOKUP($AD$2,INDIRECT("'" &amp; $D$13 &amp; "'!A:L"),3,FALSE)</f>
        <v>#N/A</v>
      </c>
      <c r="AH13" s="17" t="e">
        <f ca="1">VLOOKUP($AD$2,INDIRECT("'" &amp; $D$13 &amp; "'!A:L"),2,FALSE)</f>
        <v>#N/A</v>
      </c>
      <c r="AI13" s="6">
        <f ca="1">VLOOKUP($AI$2,INDIRECT("'" &amp; $D$13 &amp; "'!A:L"),6,FALSE)</f>
        <v>11927000</v>
      </c>
      <c r="AJ13" s="6">
        <f ca="1">VLOOKUP($AI$2,INDIRECT("'" &amp; $D$13 &amp; "'!A:L"),5,FALSE)</f>
        <v>10968000</v>
      </c>
      <c r="AK13" s="6">
        <f ca="1">VLOOKUP($AI$2,INDIRECT("'" &amp; $D$13 &amp; "'!A:L"),4,FALSE)</f>
        <v>9199000</v>
      </c>
      <c r="AL13" s="6">
        <f ca="1">VLOOKUP($AI$2,INDIRECT("'" &amp; $D$13 &amp; "'!A:L"),3,FALSE)</f>
        <v>10206000</v>
      </c>
      <c r="AM13" s="6">
        <f ca="1">VLOOKUP($AI$2,INDIRECT("'" &amp; $D$13 &amp; "'!A:L"),2,FALSE)</f>
        <v>9192000</v>
      </c>
    </row>
    <row r="14" spans="1:39" ht="15" customHeight="1" x14ac:dyDescent="0.3">
      <c r="A14" s="4" t="s">
        <v>7</v>
      </c>
      <c r="B14" s="4" t="s">
        <v>19</v>
      </c>
      <c r="C14" s="5" t="s">
        <v>28</v>
      </c>
      <c r="D14" s="5" t="s">
        <v>122</v>
      </c>
      <c r="E14" s="6">
        <f ca="1">VLOOKUP($E$2,INDIRECT("'" &amp; $D$10 &amp; "'!A:L"),6,FALSE)</f>
        <v>331084000</v>
      </c>
      <c r="F14" s="6">
        <f ca="1">VLOOKUP($E$2,INDIRECT("'" &amp; $D$10 &amp; "'!A:L"),5,FALSE)</f>
        <v>322430000</v>
      </c>
      <c r="G14" s="6">
        <f ca="1">VLOOKUP($E$2,INDIRECT("'" &amp; $D$10 &amp; "'!A:L"),4,FALSE)</f>
        <v>320241000</v>
      </c>
      <c r="H14" s="6">
        <f ca="1">VLOOKUP($E$2,INDIRECT("'" &amp; $D$10 &amp; "'!A:L"),3,FALSE)</f>
        <v>310560000</v>
      </c>
      <c r="I14" s="6">
        <f ca="1">VLOOKUP($E$2,INDIRECT("'" &amp; $D$10 &amp; "'!A:L"),2,FALSE)</f>
        <v>310328000</v>
      </c>
      <c r="J14" s="6">
        <f ca="1">VLOOKUP($J$2,INDIRECT("'" &amp; $D$10 &amp; "'!A:L"),6,FALSE)</f>
        <v>968000</v>
      </c>
      <c r="K14" s="6">
        <f ca="1">VLOOKUP($J$2,INDIRECT("'" &amp; $D$10 &amp; "'!A:L"),5,FALSE)</f>
        <v>975000</v>
      </c>
      <c r="L14" s="6">
        <f ca="1">VLOOKUP($J$2,INDIRECT("'" &amp; $D$10 &amp; "'!A:L"),4,FALSE)</f>
        <v>1017000</v>
      </c>
      <c r="M14" s="6">
        <f ca="1">VLOOKUP($J$2,INDIRECT("'" &amp; $D$10 &amp; "'!A:L"),3,FALSE)</f>
        <v>1104000</v>
      </c>
      <c r="N14" s="6">
        <f ca="1">VLOOKUP($J$2,INDIRECT("'" &amp; $D$10 &amp; "'!A:L"),2,FALSE)</f>
        <v>1226000</v>
      </c>
      <c r="O14" s="6">
        <f ca="1">VLOOKUP($O$2,INDIRECT("'" &amp; $D$10 &amp; "'!A:L"),6,FALSE)</f>
        <v>811000</v>
      </c>
      <c r="P14" s="6">
        <f ca="1">VLOOKUP($O$2,INDIRECT("'" &amp; $D$10 &amp; "'!A:L"),5,FALSE)</f>
        <v>335000</v>
      </c>
      <c r="Q14" s="6">
        <f ca="1">VLOOKUP($O$2,INDIRECT("'" &amp; $D$10 &amp; "'!A:L"),4,FALSE)</f>
        <v>1066000</v>
      </c>
      <c r="R14" s="6">
        <f ca="1">VLOOKUP($O$2,INDIRECT("'" &amp; $D$10 &amp; "'!A:L"),3,FALSE)</f>
        <v>1947000</v>
      </c>
      <c r="S14" s="6">
        <f ca="1">VLOOKUP($O$2,INDIRECT("'" &amp; $D$10 &amp; "'!A:L"),2,FALSE)</f>
        <v>913000</v>
      </c>
      <c r="T14" s="6">
        <f ca="1">VLOOKUP($T$2,INDIRECT("'" &amp; $D$10 &amp; "'!A:L"),6,FALSE)</f>
        <v>-197000</v>
      </c>
      <c r="U14" s="6">
        <f ca="1">VLOOKUP($T$2,INDIRECT("'" &amp; $D$10 &amp; "'!A:L"),5,FALSE)</f>
        <v>-132000</v>
      </c>
      <c r="V14" s="6">
        <f ca="1">VLOOKUP($T$2,INDIRECT("'" &amp; $D$10 &amp; "'!A:L"),4,FALSE)</f>
        <v>-158000</v>
      </c>
      <c r="W14" s="6">
        <f ca="1">VLOOKUP($T$2,INDIRECT("'" &amp; $D$10 &amp; "'!A:L"),3,FALSE)</f>
        <v>-171000</v>
      </c>
      <c r="X14" s="6">
        <f ca="1">VLOOKUP($T$2,INDIRECT("'" &amp; $D$10 &amp; "'!A:L"),2,FALSE)</f>
        <v>-179000</v>
      </c>
      <c r="Y14" s="17">
        <f ca="1">VLOOKUP($Y$2,INDIRECT("'" &amp; $D$10 &amp; "'!A:L"),6,FALSE)</f>
        <v>0.248</v>
      </c>
      <c r="Z14" s="17">
        <f ca="1">VLOOKUP($Y$2,INDIRECT("'" &amp; $D$10 &amp; "'!A:L"),5,FALSE)</f>
        <v>0.104</v>
      </c>
      <c r="AA14" s="17">
        <f ca="1">VLOOKUP($Y$2,INDIRECT("'" &amp; $D$10 &amp; "'!A:L"),4,FALSE)</f>
        <v>0.33800000000000002</v>
      </c>
      <c r="AB14" s="17">
        <f ca="1">VLOOKUP($Y$2,INDIRECT("'" &amp; $D$10 &amp; "'!A:L"),3,FALSE)</f>
        <v>0.627</v>
      </c>
      <c r="AC14" s="17">
        <f ca="1">VLOOKUP($Y$2,INDIRECT("'" &amp; $D$10 &amp; "'!A:L"),2,FALSE)</f>
        <v>0.26600000000000001</v>
      </c>
      <c r="AD14" s="17" t="e">
        <f ca="1">VLOOKUP($AD$2,INDIRECT("'" &amp; $D$10 &amp; "'!A:L"),6,FALSE)</f>
        <v>#N/A</v>
      </c>
      <c r="AE14" s="17" t="e">
        <f ca="1">VLOOKUP($AD$2,INDIRECT("'" &amp; $D$10 &amp; "'!A:L"),5,FALSE)</f>
        <v>#N/A</v>
      </c>
      <c r="AF14" s="17" t="e">
        <f ca="1">VLOOKUP($AD$2,INDIRECT("'" &amp; $D$10 &amp; "'!A:L"),4,FALSE)</f>
        <v>#N/A</v>
      </c>
      <c r="AG14" s="17" t="e">
        <f ca="1">VLOOKUP($AD$2,INDIRECT("'" &amp; $D$10 &amp; "'!A:L"),3,FALSE)</f>
        <v>#N/A</v>
      </c>
      <c r="AH14" s="17" t="e">
        <f ca="1">VLOOKUP($AD$2,INDIRECT("'" &amp; $D$10 &amp; "'!A:L"),2,FALSE)</f>
        <v>#N/A</v>
      </c>
      <c r="AI14" s="6">
        <f ca="1">VLOOKUP($AI$2,INDIRECT("'" &amp; $D$10 &amp; "'!A:L"),6,FALSE)</f>
        <v>3377000</v>
      </c>
      <c r="AJ14" s="6">
        <f ca="1">VLOOKUP($AI$2,INDIRECT("'" &amp; $D$10 &amp; "'!A:L"),5,FALSE)</f>
        <v>3359000</v>
      </c>
      <c r="AK14" s="6">
        <f ca="1">VLOOKUP($AI$2,INDIRECT("'" &amp; $D$10 &amp; "'!A:L"),4,FALSE)</f>
        <v>3162000</v>
      </c>
      <c r="AL14" s="6">
        <f ca="1">VLOOKUP($AI$2,INDIRECT("'" &amp; $D$10 &amp; "'!A:L"),3,FALSE)</f>
        <v>3822000</v>
      </c>
      <c r="AM14" s="6">
        <f ca="1">VLOOKUP($AI$2,INDIRECT("'" &amp; $D$10 &amp; "'!A:L"),2,FALSE)</f>
        <v>2642000</v>
      </c>
    </row>
    <row r="15" spans="1:39" ht="15" customHeight="1" x14ac:dyDescent="0.3">
      <c r="A15" s="4" t="s">
        <v>15</v>
      </c>
      <c r="B15" s="5" t="s">
        <v>24</v>
      </c>
      <c r="C15" s="5" t="s">
        <v>27</v>
      </c>
      <c r="D15" s="5" t="s">
        <v>15</v>
      </c>
      <c r="E15" s="6">
        <f ca="1">VLOOKUP($E$2,INDIRECT("'" &amp; $D$17 &amp; "'!A:L"),6,FALSE)</f>
        <v>424309000</v>
      </c>
      <c r="F15" s="6">
        <f ca="1">VLOOKUP($E$2,INDIRECT("'" &amp; $D$17 &amp; "'!A:L"),5,FALSE)</f>
        <v>415468000</v>
      </c>
      <c r="G15" s="6">
        <f ca="1">VLOOKUP($E$2,INDIRECT("'" &amp; $D$17 &amp; "'!A:L"),4,FALSE)</f>
        <v>409469000</v>
      </c>
      <c r="H15" s="6">
        <f ca="1">VLOOKUP($E$2,INDIRECT("'" &amp; $D$17 &amp; "'!A:L"),3,FALSE)</f>
        <v>434563000</v>
      </c>
      <c r="I15" s="6">
        <f ca="1">VLOOKUP($E$2,INDIRECT("'" &amp; $D$17 &amp; "'!A:L"),2,FALSE)</f>
        <v>389539000</v>
      </c>
      <c r="J15" s="6">
        <f ca="1">VLOOKUP($J$2,INDIRECT("'" &amp; $D$17 &amp; "'!A:L"),6,FALSE)</f>
        <v>2610000</v>
      </c>
      <c r="K15" s="6">
        <f ca="1">VLOOKUP($J$2,INDIRECT("'" &amp; $D$17 &amp; "'!A:L"),5,FALSE)</f>
        <v>2780000</v>
      </c>
      <c r="L15" s="6">
        <f ca="1">VLOOKUP($J$2,INDIRECT("'" &amp; $D$17 &amp; "'!A:L"),4,FALSE)</f>
        <v>2763000</v>
      </c>
      <c r="M15" s="6">
        <f ca="1">VLOOKUP($J$2,INDIRECT("'" &amp; $D$17 &amp; "'!A:L"),3,FALSE)</f>
        <v>2804000</v>
      </c>
      <c r="N15" s="6">
        <f ca="1">VLOOKUP($J$2,INDIRECT("'" &amp; $D$17 &amp; "'!A:L"),2,FALSE)</f>
        <v>2911000</v>
      </c>
      <c r="O15" s="6">
        <f ca="1">VLOOKUP($O$2,INDIRECT("'" &amp; $D$17 &amp; "'!A:L"),6,FALSE)</f>
        <v>3431000</v>
      </c>
      <c r="P15" s="6">
        <f ca="1">VLOOKUP($O$2,INDIRECT("'" &amp; $D$17 &amp; "'!A:L"),5,FALSE)</f>
        <v>3510000</v>
      </c>
      <c r="Q15" s="6">
        <f ca="1">VLOOKUP($O$2,INDIRECT("'" &amp; $D$17 &amp; "'!A:L"),4,FALSE)</f>
        <v>3684000</v>
      </c>
      <c r="R15" s="6">
        <f ca="1">VLOOKUP($O$2,INDIRECT("'" &amp; $D$17 &amp; "'!A:L"),3,FALSE)</f>
        <v>2902000</v>
      </c>
      <c r="S15" s="6">
        <f ca="1">VLOOKUP($O$2,INDIRECT("'" &amp; $D$17 &amp; "'!A:L"),2,FALSE)</f>
        <v>532000</v>
      </c>
      <c r="T15" s="6">
        <f ca="1">VLOOKUP($T$2,INDIRECT("'" &amp; $D$17 &amp; "'!A:L"),6,FALSE)</f>
        <v>-452000</v>
      </c>
      <c r="U15" s="6">
        <f ca="1">VLOOKUP($T$2,INDIRECT("'" &amp; $D$17 &amp; "'!A:L"),5,FALSE)</f>
        <v>-787000</v>
      </c>
      <c r="V15" s="6">
        <f ca="1">VLOOKUP($T$2,INDIRECT("'" &amp; $D$17 &amp; "'!A:L"),4,FALSE)</f>
        <v>-618000</v>
      </c>
      <c r="W15" s="6">
        <f ca="1">VLOOKUP($T$2,INDIRECT("'" &amp; $D$17 &amp; "'!A:L"),3,FALSE)</f>
        <v>-876000</v>
      </c>
      <c r="X15" s="6">
        <f ca="1">VLOOKUP($T$2,INDIRECT("'" &amp; $D$17 &amp; "'!A:L"),2,FALSE)</f>
        <v>-344000</v>
      </c>
      <c r="Y15" s="17">
        <f ca="1">VLOOKUP($Y$2,INDIRECT("'" &amp; $D$17 &amp; "'!A:L"),6,FALSE)</f>
        <v>0.81599999999999995</v>
      </c>
      <c r="Z15" s="17">
        <f ca="1">VLOOKUP($Y$2,INDIRECT("'" &amp; $D$17 &amp; "'!A:L"),5,FALSE)</f>
        <v>0.85099999999999998</v>
      </c>
      <c r="AA15" s="17">
        <f ca="1">VLOOKUP($Y$2,INDIRECT("'" &amp; $D$17 &amp; "'!A:L"),4,FALSE)</f>
        <v>0.874</v>
      </c>
      <c r="AB15" s="17">
        <f ca="1">VLOOKUP($Y$2,INDIRECT("'" &amp; $D$17 &amp; "'!A:L"),3,FALSE)</f>
        <v>0.70499999999999996</v>
      </c>
      <c r="AC15" s="17">
        <f ca="1">VLOOKUP($Y$2,INDIRECT("'" &amp; $D$17 &amp; "'!A:L"),2,FALSE)</f>
        <v>0.151</v>
      </c>
      <c r="AD15" s="17" t="e">
        <f ca="1">VLOOKUP($AD$2,INDIRECT("'" &amp; $D$17 &amp; "'!A:L"),6,FALSE)</f>
        <v>#N/A</v>
      </c>
      <c r="AE15" s="17" t="e">
        <f ca="1">VLOOKUP($AD$2,INDIRECT("'" &amp; $D$17 &amp; "'!A:L"),5,FALSE)</f>
        <v>#N/A</v>
      </c>
      <c r="AF15" s="17" t="e">
        <f ca="1">VLOOKUP($AD$2,INDIRECT("'" &amp; $D$17 &amp; "'!A:L"),4,FALSE)</f>
        <v>#N/A</v>
      </c>
      <c r="AG15" s="17" t="e">
        <f ca="1">VLOOKUP($AD$2,INDIRECT("'" &amp; $D$17 &amp; "'!A:L"),3,FALSE)</f>
        <v>#N/A</v>
      </c>
      <c r="AH15" s="17" t="e">
        <f ca="1">VLOOKUP($AD$2,INDIRECT("'" &amp; $D$17 &amp; "'!A:L"),2,FALSE)</f>
        <v>#N/A</v>
      </c>
      <c r="AI15" s="6">
        <f ca="1">VLOOKUP($AI$2,INDIRECT("'" &amp; $D$17 &amp; "'!A:L"),6,FALSE)</f>
        <v>6884000</v>
      </c>
      <c r="AJ15" s="6">
        <f ca="1">VLOOKUP($AI$2,INDIRECT("'" &amp; $D$17 &amp; "'!A:L"),5,FALSE)</f>
        <v>6696000</v>
      </c>
      <c r="AK15" s="6">
        <f ca="1">VLOOKUP($AI$2,INDIRECT("'" &amp; $D$17 &amp; "'!A:L"),4,FALSE)</f>
        <v>6252000</v>
      </c>
      <c r="AL15" s="6">
        <f ca="1">VLOOKUP($AI$2,INDIRECT("'" &amp; $D$17 &amp; "'!A:L"),3,FALSE)</f>
        <v>6174000</v>
      </c>
      <c r="AM15" s="6">
        <f ca="1">VLOOKUP($AI$2,INDIRECT("'" &amp; $D$17 &amp; "'!A:L"),2,FALSE)</f>
        <v>6075000</v>
      </c>
    </row>
    <row r="16" spans="1:39" ht="15" customHeight="1" x14ac:dyDescent="0.3">
      <c r="A16" s="4" t="s">
        <v>16</v>
      </c>
      <c r="B16" s="5" t="s">
        <v>24</v>
      </c>
      <c r="C16" s="5" t="s">
        <v>31</v>
      </c>
      <c r="D16" s="5" t="s">
        <v>123</v>
      </c>
      <c r="E16" s="6">
        <f ca="1">VLOOKUP($E$2,INDIRECT("'" &amp; $D$16 &amp; "'!A:L"),6,FALSE)</f>
        <v>90476000</v>
      </c>
      <c r="F16" s="6">
        <f ca="1">VLOOKUP($E$2,INDIRECT("'" &amp; $D$16 &amp; "'!A:L"),5,FALSE)</f>
        <v>90389000</v>
      </c>
      <c r="G16" s="6">
        <f ca="1">VLOOKUP($E$2,INDIRECT("'" &amp; $D$16 &amp; "'!A:L"),4,FALSE)</f>
        <v>96663000</v>
      </c>
      <c r="H16" s="6">
        <f ca="1">VLOOKUP($E$2,INDIRECT("'" &amp; $D$16 &amp; "'!A:L"),3,FALSE)</f>
        <v>106095000</v>
      </c>
      <c r="I16" s="6">
        <f ca="1">VLOOKUP($E$2,INDIRECT("'" &amp; $D$16 &amp; "'!A:L"),2,FALSE)</f>
        <v>99242000</v>
      </c>
      <c r="J16" s="6">
        <f ca="1">VLOOKUP($J$2,INDIRECT("'" &amp; $D$16 &amp; "'!A:L"),6,FALSE)</f>
        <v>94000</v>
      </c>
      <c r="K16" s="6">
        <f ca="1">VLOOKUP($J$2,INDIRECT("'" &amp; $D$16 &amp; "'!A:L"),5,FALSE)</f>
        <v>108000</v>
      </c>
      <c r="L16" s="6">
        <f ca="1">VLOOKUP($J$2,INDIRECT("'" &amp; $D$16 &amp; "'!A:L"),4,FALSE)</f>
        <v>120000</v>
      </c>
      <c r="M16" s="6">
        <f ca="1">VLOOKUP($J$2,INDIRECT("'" &amp; $D$16 &amp; "'!A:L"),3,FALSE)</f>
        <v>145000</v>
      </c>
      <c r="N16" s="6">
        <f ca="1">VLOOKUP($J$2,INDIRECT("'" &amp; $D$16 &amp; "'!A:L"),2,FALSE)</f>
        <v>194000</v>
      </c>
      <c r="O16" s="6">
        <f ca="1">VLOOKUP($O$2,INDIRECT("'" &amp; $D$16 &amp; "'!A:L"),6,FALSE)</f>
        <v>1146000</v>
      </c>
      <c r="P16" s="6">
        <f ca="1">VLOOKUP($O$2,INDIRECT("'" &amp; $D$16 &amp; "'!A:L"),5,FALSE)</f>
        <v>1352000</v>
      </c>
      <c r="Q16" s="6">
        <f ca="1">VLOOKUP($O$2,INDIRECT("'" &amp; $D$16 &amp; "'!A:L"),4,FALSE)</f>
        <v>1122000</v>
      </c>
      <c r="R16" s="6">
        <f ca="1">VLOOKUP($O$2,INDIRECT("'" &amp; $D$16 &amp; "'!A:L"),3,FALSE)</f>
        <v>722000</v>
      </c>
      <c r="S16" s="6">
        <f ca="1">VLOOKUP($O$2,INDIRECT("'" &amp; $D$16 &amp; "'!A:L"),2,FALSE)</f>
        <v>297000</v>
      </c>
      <c r="T16" s="6">
        <f ca="1">VLOOKUP($T$2,INDIRECT("'" &amp; $D$16 &amp; "'!A:L"),6,FALSE)</f>
        <v>-5000</v>
      </c>
      <c r="U16" s="6">
        <f ca="1">VLOOKUP($T$2,INDIRECT("'" &amp; $D$16 &amp; "'!A:L"),5,FALSE)</f>
        <v>-18000</v>
      </c>
      <c r="V16" s="6">
        <f ca="1">VLOOKUP($T$2,INDIRECT("'" &amp; $D$16 &amp; "'!A:L"),4,FALSE)</f>
        <v>-21000</v>
      </c>
      <c r="W16" s="6">
        <f ca="1">VLOOKUP($T$2,INDIRECT("'" &amp; $D$16 &amp; "'!A:L"),3,FALSE)</f>
        <v>-5000</v>
      </c>
      <c r="X16" s="6">
        <f ca="1">VLOOKUP($T$2,INDIRECT("'" &amp; $D$16 &amp; "'!A:L"),2,FALSE)</f>
        <v>-10000</v>
      </c>
      <c r="Y16" s="17">
        <f ca="1">VLOOKUP($Y$2,INDIRECT("'" &amp; $D$16 &amp; "'!A:L"),6,FALSE)</f>
        <v>1.3049999999999999</v>
      </c>
      <c r="Z16" s="17">
        <f ca="1">VLOOKUP($Y$2,INDIRECT("'" &amp; $D$16 &amp; "'!A:L"),5,FALSE)</f>
        <v>1.496</v>
      </c>
      <c r="AA16" s="17">
        <f ca="1">VLOOKUP($Y$2,INDIRECT("'" &amp; $D$16 &amp; "'!A:L"),4,FALSE)</f>
        <v>1.1599999999999999</v>
      </c>
      <c r="AB16" s="17">
        <f ca="1">VLOOKUP($Y$2,INDIRECT("'" &amp; $D$16 &amp; "'!A:L"),3,FALSE)</f>
        <v>0.75600000000000001</v>
      </c>
      <c r="AC16" s="17">
        <f ca="1">VLOOKUP($Y$2,INDIRECT("'" &amp; $D$16 &amp; "'!A:L"),2,FALSE)</f>
        <v>0.38600000000000001</v>
      </c>
      <c r="AD16" s="17" t="e">
        <f ca="1">VLOOKUP($AD$2,INDIRECT("'" &amp; $D$16 &amp; "'!A:L"),6,FALSE)</f>
        <v>#N/A</v>
      </c>
      <c r="AE16" s="17" t="e">
        <f ca="1">VLOOKUP($AD$2,INDIRECT("'" &amp; $D$16 &amp; "'!A:L"),5,FALSE)</f>
        <v>#N/A</v>
      </c>
      <c r="AF16" s="17" t="e">
        <f ca="1">VLOOKUP($AD$2,INDIRECT("'" &amp; $D$16 &amp; "'!A:L"),4,FALSE)</f>
        <v>#N/A</v>
      </c>
      <c r="AG16" s="17" t="e">
        <f ca="1">VLOOKUP($AD$2,INDIRECT("'" &amp; $D$16 &amp; "'!A:L"),3,FALSE)</f>
        <v>#N/A</v>
      </c>
      <c r="AH16" s="17" t="e">
        <f ca="1">VLOOKUP($AD$2,INDIRECT("'" &amp; $D$16 &amp; "'!A:L"),2,FALSE)</f>
        <v>#N/A</v>
      </c>
      <c r="AI16" s="6">
        <f ca="1">VLOOKUP($AI$2,INDIRECT("'" &amp; $D$16 &amp; "'!A:L"),6,FALSE)</f>
        <v>871000</v>
      </c>
      <c r="AJ16" s="6">
        <f ca="1">VLOOKUP($AI$2,INDIRECT("'" &amp; $D$16 &amp; "'!A:L"),5,FALSE)</f>
        <v>901000</v>
      </c>
      <c r="AK16" s="6">
        <f ca="1">VLOOKUP($AI$2,INDIRECT("'" &amp; $D$16 &amp; "'!A:L"),4,FALSE)</f>
        <v>892000</v>
      </c>
      <c r="AL16" s="6">
        <f ca="1">VLOOKUP($AI$2,INDIRECT("'" &amp; $D$16 &amp; "'!A:L"),3,FALSE)</f>
        <v>1114000</v>
      </c>
      <c r="AM16" s="6">
        <f ca="1">VLOOKUP($AI$2,INDIRECT("'" &amp; $D$16 &amp; "'!A:L"),2,FALSE)</f>
        <v>874000</v>
      </c>
    </row>
    <row r="17" spans="1:39" ht="15" customHeight="1" x14ac:dyDescent="0.3">
      <c r="A17" s="4" t="s">
        <v>265</v>
      </c>
      <c r="B17" s="5" t="s">
        <v>24</v>
      </c>
      <c r="C17" s="5" t="s">
        <v>27</v>
      </c>
      <c r="D17" s="5" t="s">
        <v>15</v>
      </c>
      <c r="E17" s="6">
        <f ca="1">VLOOKUP($E$2,INDIRECT("'" &amp; $D$17 &amp; "'!A:L"),6,FALSE)</f>
        <v>424309000</v>
      </c>
      <c r="F17" s="6">
        <f ca="1">VLOOKUP($E$2,INDIRECT("'" &amp; $D$17 &amp; "'!A:L"),5,FALSE)</f>
        <v>415468000</v>
      </c>
      <c r="G17" s="6">
        <f ca="1">VLOOKUP($E$2,INDIRECT("'" &amp; $D$17 &amp; "'!A:L"),4,FALSE)</f>
        <v>409469000</v>
      </c>
      <c r="H17" s="6">
        <f ca="1">VLOOKUP($E$2,INDIRECT("'" &amp; $D$17 &amp; "'!A:L"),3,FALSE)</f>
        <v>434563000</v>
      </c>
      <c r="I17" s="6">
        <f ca="1">VLOOKUP($E$2,INDIRECT("'" &amp; $D$17 &amp; "'!A:L"),2,FALSE)</f>
        <v>389539000</v>
      </c>
      <c r="J17" s="6">
        <f ca="1">VLOOKUP($J$2,INDIRECT("'" &amp; $D$17 &amp; "'!A:L"),6,FALSE)</f>
        <v>2610000</v>
      </c>
      <c r="K17" s="6">
        <f ca="1">VLOOKUP($J$2,INDIRECT("'" &amp; $D$17 &amp; "'!A:L"),5,FALSE)</f>
        <v>2780000</v>
      </c>
      <c r="L17" s="6">
        <f ca="1">VLOOKUP($J$2,INDIRECT("'" &amp; $D$17 &amp; "'!A:L"),4,FALSE)</f>
        <v>2763000</v>
      </c>
      <c r="M17" s="6">
        <f ca="1">VLOOKUP($J$2,INDIRECT("'" &amp; $D$17 &amp; "'!A:L"),3,FALSE)</f>
        <v>2804000</v>
      </c>
      <c r="N17" s="6">
        <f ca="1">VLOOKUP($J$2,INDIRECT("'" &amp; $D$17 &amp; "'!A:L"),2,FALSE)</f>
        <v>2911000</v>
      </c>
      <c r="O17" s="6">
        <f ca="1">VLOOKUP($O$2,INDIRECT("'" &amp; $D$17 &amp; "'!A:L"),6,FALSE)</f>
        <v>3431000</v>
      </c>
      <c r="P17" s="6">
        <f ca="1">VLOOKUP($O$2,INDIRECT("'" &amp; $D$17 &amp; "'!A:L"),5,FALSE)</f>
        <v>3510000</v>
      </c>
      <c r="Q17" s="6">
        <f ca="1">VLOOKUP($O$2,INDIRECT("'" &amp; $D$17 &amp; "'!A:L"),4,FALSE)</f>
        <v>3684000</v>
      </c>
      <c r="R17" s="6">
        <f ca="1">VLOOKUP($O$2,INDIRECT("'" &amp; $D$17 &amp; "'!A:L"),3,FALSE)</f>
        <v>2902000</v>
      </c>
      <c r="S17" s="6">
        <f ca="1">VLOOKUP($O$2,INDIRECT("'" &amp; $D$17 &amp; "'!A:L"),2,FALSE)</f>
        <v>532000</v>
      </c>
      <c r="T17" s="6">
        <f ca="1">VLOOKUP($T$2,INDIRECT("'" &amp; $D$17 &amp; "'!A:L"),6,FALSE)</f>
        <v>-452000</v>
      </c>
      <c r="U17" s="6">
        <f ca="1">VLOOKUP($T$2,INDIRECT("'" &amp; $D$17 &amp; "'!A:L"),5,FALSE)</f>
        <v>-787000</v>
      </c>
      <c r="V17" s="6">
        <f ca="1">VLOOKUP($T$2,INDIRECT("'" &amp; $D$17 &amp; "'!A:L"),4,FALSE)</f>
        <v>-618000</v>
      </c>
      <c r="W17" s="6">
        <f ca="1">VLOOKUP($T$2,INDIRECT("'" &amp; $D$17 &amp; "'!A:L"),3,FALSE)</f>
        <v>-876000</v>
      </c>
      <c r="X17" s="6">
        <f ca="1">VLOOKUP($T$2,INDIRECT("'" &amp; $D$17 &amp; "'!A:L"),2,FALSE)</f>
        <v>-344000</v>
      </c>
      <c r="Y17" s="17">
        <f ca="1">VLOOKUP($Y$2,INDIRECT("'" &amp; $D$17 &amp; "'!A:L"),6,FALSE)</f>
        <v>0.81599999999999995</v>
      </c>
      <c r="Z17" s="17">
        <f ca="1">VLOOKUP($Y$2,INDIRECT("'" &amp; $D$17 &amp; "'!A:L"),5,FALSE)</f>
        <v>0.85099999999999998</v>
      </c>
      <c r="AA17" s="17">
        <f ca="1">VLOOKUP($Y$2,INDIRECT("'" &amp; $D$17 &amp; "'!A:L"),4,FALSE)</f>
        <v>0.874</v>
      </c>
      <c r="AB17" s="17">
        <f ca="1">VLOOKUP($Y$2,INDIRECT("'" &amp; $D$17 &amp; "'!A:L"),3,FALSE)</f>
        <v>0.70499999999999996</v>
      </c>
      <c r="AC17" s="17">
        <f ca="1">VLOOKUP($Y$2,INDIRECT("'" &amp; $D$17 &amp; "'!A:L"),2,FALSE)</f>
        <v>0.151</v>
      </c>
      <c r="AD17" s="17" t="e">
        <f ca="1">VLOOKUP($AD$2,INDIRECT("'" &amp; $D$17 &amp; "'!A:L"),6,FALSE)</f>
        <v>#N/A</v>
      </c>
      <c r="AE17" s="17" t="e">
        <f ca="1">VLOOKUP($AD$2,INDIRECT("'" &amp; $D$17 &amp; "'!A:L"),5,FALSE)</f>
        <v>#N/A</v>
      </c>
      <c r="AF17" s="17" t="e">
        <f ca="1">VLOOKUP($AD$2,INDIRECT("'" &amp; $D$17 &amp; "'!A:L"),4,FALSE)</f>
        <v>#N/A</v>
      </c>
      <c r="AG17" s="17" t="e">
        <f ca="1">VLOOKUP($AD$2,INDIRECT("'" &amp; $D$17 &amp; "'!A:L"),3,FALSE)</f>
        <v>#N/A</v>
      </c>
      <c r="AH17" s="17" t="e">
        <f ca="1">VLOOKUP($AD$2,INDIRECT("'" &amp; $D$17 &amp; "'!A:L"),2,FALSE)</f>
        <v>#N/A</v>
      </c>
      <c r="AI17" s="6">
        <f ca="1">VLOOKUP($AI$2,INDIRECT("'" &amp; $D$17 &amp; "'!A:L"),6,FALSE)</f>
        <v>6884000</v>
      </c>
      <c r="AJ17" s="6">
        <f ca="1">VLOOKUP($AI$2,INDIRECT("'" &amp; $D$17 &amp; "'!A:L"),5,FALSE)</f>
        <v>6696000</v>
      </c>
      <c r="AK17" s="6">
        <f ca="1">VLOOKUP($AI$2,INDIRECT("'" &amp; $D$17 &amp; "'!A:L"),4,FALSE)</f>
        <v>6252000</v>
      </c>
      <c r="AL17" s="6">
        <f ca="1">VLOOKUP($AI$2,INDIRECT("'" &amp; $D$17 &amp; "'!A:L"),3,FALSE)</f>
        <v>6174000</v>
      </c>
      <c r="AM17" s="6">
        <f ca="1">VLOOKUP($AI$2,INDIRECT("'" &amp; $D$17 &amp; "'!A:L"),2,FALSE)</f>
        <v>6075000</v>
      </c>
    </row>
    <row r="18" spans="1:39" ht="15" customHeight="1" x14ac:dyDescent="0.3">
      <c r="A18" s="4" t="s">
        <v>9</v>
      </c>
      <c r="B18" s="5" t="s">
        <v>23</v>
      </c>
      <c r="C18" s="5" t="s">
        <v>23</v>
      </c>
      <c r="D18" s="5" t="s">
        <v>120</v>
      </c>
      <c r="E18" s="6">
        <f ca="1">VLOOKUP($E$2,INDIRECT("'" &amp; $D$6 &amp; "'!A:L"),6,FALSE)</f>
        <v>340877000</v>
      </c>
      <c r="F18" s="6">
        <f ca="1">VLOOKUP($E$2,INDIRECT("'" &amp; $D$6 &amp; "'!A:L"),5,FALSE)</f>
        <v>332876000</v>
      </c>
      <c r="G18" s="6">
        <f ca="1">VLOOKUP($E$2,INDIRECT("'" &amp; $D$6 &amp; "'!A:L"),4,FALSE)</f>
        <v>342441000</v>
      </c>
      <c r="H18" s="6">
        <f ca="1">VLOOKUP($E$2,INDIRECT("'" &amp; $D$6 &amp; "'!A:L"),3,FALSE)</f>
        <v>346063000</v>
      </c>
      <c r="I18" s="6">
        <f ca="1">VLOOKUP($E$2,INDIRECT("'" &amp; $D$6 &amp; "'!A:L"),2,FALSE)</f>
        <v>304864000</v>
      </c>
      <c r="J18" s="6">
        <f ca="1">VLOOKUP($J$2,INDIRECT("'" &amp; $D$6 &amp; "'!A:L"),6,FALSE)</f>
        <v>528000</v>
      </c>
      <c r="K18" s="6">
        <f ca="1">VLOOKUP($J$2,INDIRECT("'" &amp; $D$6 &amp; "'!A:L"),5,FALSE)</f>
        <v>540000</v>
      </c>
      <c r="L18" s="6">
        <f ca="1">VLOOKUP($J$2,INDIRECT("'" &amp; $D$6 &amp; "'!A:L"),4,FALSE)</f>
        <v>629000</v>
      </c>
      <c r="M18" s="6">
        <f ca="1">VLOOKUP($J$2,INDIRECT("'" &amp; $D$6 &amp; "'!A:L"),3,FALSE)</f>
        <v>734000</v>
      </c>
      <c r="N18" s="6">
        <f ca="1">VLOOKUP($J$2,INDIRECT("'" &amp; $D$6 &amp; "'!A:L"),2,FALSE)</f>
        <v>828000</v>
      </c>
      <c r="O18" s="6">
        <f ca="1">VLOOKUP($O$2,INDIRECT("'" &amp; $D$6 &amp; "'!A:L"),6,FALSE)</f>
        <v>4134000</v>
      </c>
      <c r="P18" s="6">
        <f ca="1">VLOOKUP($O$2,INDIRECT("'" &amp; $D$6 &amp; "'!A:L"),5,FALSE)</f>
        <v>5249000</v>
      </c>
      <c r="Q18" s="6">
        <f ca="1">VLOOKUP($O$2,INDIRECT("'" &amp; $D$6 &amp; "'!A:L"),4,FALSE)</f>
        <v>2871000</v>
      </c>
      <c r="R18" s="6">
        <f ca="1">VLOOKUP($O$2,INDIRECT("'" &amp; $D$6 &amp; "'!A:L"),3,FALSE)</f>
        <v>2363000</v>
      </c>
      <c r="S18" s="6">
        <f ca="1">VLOOKUP($O$2,INDIRECT("'" &amp; $D$6 &amp; "'!A:L"),2,FALSE)</f>
        <v>76000</v>
      </c>
      <c r="T18" s="6">
        <f ca="1">VLOOKUP($T$2,INDIRECT("'" &amp; $D$6 &amp; "'!A:L"),6,FALSE)</f>
        <v>-71000</v>
      </c>
      <c r="U18" s="6">
        <f ca="1">VLOOKUP($T$2,INDIRECT("'" &amp; $D$6 &amp; "'!A:L"),5,FALSE)</f>
        <v>-45000</v>
      </c>
      <c r="V18" s="6">
        <f ca="1">VLOOKUP($T$2,INDIRECT("'" &amp; $D$6 &amp; "'!A:L"),4,FALSE)</f>
        <v>-80000</v>
      </c>
      <c r="W18" s="6">
        <f ca="1">VLOOKUP($T$2,INDIRECT("'" &amp; $D$6 &amp; "'!A:L"),3,FALSE)</f>
        <v>-53000</v>
      </c>
      <c r="X18" s="6">
        <f ca="1">VLOOKUP($T$2,INDIRECT("'" &amp; $D$6 &amp; "'!A:L"),2,FALSE)</f>
        <v>-58000</v>
      </c>
      <c r="Y18" s="17">
        <f ca="1">VLOOKUP($Y$2,INDIRECT("'" &amp; $D$6 &amp; "'!A:L"),6,FALSE)</f>
        <v>1.2290000000000001</v>
      </c>
      <c r="Z18" s="17">
        <f ca="1">VLOOKUP($Y$2,INDIRECT("'" &amp; $D$6 &amp; "'!A:L"),5,FALSE)</f>
        <v>1.556</v>
      </c>
      <c r="AA18" s="17">
        <f ca="1">VLOOKUP($Y$2,INDIRECT("'" &amp; $D$6 &amp; "'!A:L"),4,FALSE)</f>
        <v>0.83499999999999996</v>
      </c>
      <c r="AB18" s="17">
        <f ca="1">VLOOKUP($Y$2,INDIRECT("'" &amp; $D$6 &amp; "'!A:L"),3,FALSE)</f>
        <v>0.72799999999999998</v>
      </c>
      <c r="AC18" s="17">
        <f ca="1">VLOOKUP($Y$2,INDIRECT("'" &amp; $D$6 &amp; "'!A:L"),2,FALSE)</f>
        <v>2.8000000000000001E-2</v>
      </c>
      <c r="AD18" s="17" t="e">
        <f ca="1">VLOOKUP($AD$2,INDIRECT("'" &amp; $D$6 &amp; "'!A:L"),6,FALSE)</f>
        <v>#N/A</v>
      </c>
      <c r="AE18" s="17" t="e">
        <f ca="1">VLOOKUP($AD$2,INDIRECT("'" &amp; $D$6 &amp; "'!A:L"),5,FALSE)</f>
        <v>#N/A</v>
      </c>
      <c r="AF18" s="17" t="e">
        <f ca="1">VLOOKUP($AD$2,INDIRECT("'" &amp; $D$6 &amp; "'!A:L"),4,FALSE)</f>
        <v>#N/A</v>
      </c>
      <c r="AG18" s="17" t="e">
        <f ca="1">VLOOKUP($AD$2,INDIRECT("'" &amp; $D$6 &amp; "'!A:L"),3,FALSE)</f>
        <v>#N/A</v>
      </c>
      <c r="AH18" s="17" t="e">
        <f ca="1">VLOOKUP($AD$2,INDIRECT("'" &amp; $D$6 &amp; "'!A:L"),2,FALSE)</f>
        <v>#N/A</v>
      </c>
      <c r="AI18" s="6">
        <f ca="1">VLOOKUP($AI$2,INDIRECT("'" &amp; $D$6 &amp; "'!A:L"),6,FALSE)</f>
        <v>4017000</v>
      </c>
      <c r="AJ18" s="6">
        <f ca="1">VLOOKUP($AI$2,INDIRECT("'" &amp; $D$6 &amp; "'!A:L"),5,FALSE)</f>
        <v>3707000</v>
      </c>
      <c r="AK18" s="6">
        <f ca="1">VLOOKUP($AI$2,INDIRECT("'" &amp; $D$6 &amp; "'!A:L"),4,FALSE)</f>
        <v>3403000</v>
      </c>
      <c r="AL18" s="6">
        <f ca="1">VLOOKUP($AI$2,INDIRECT("'" &amp; $D$6 &amp; "'!A:L"),3,FALSE)</f>
        <v>3500000</v>
      </c>
      <c r="AM18" s="6">
        <f ca="1">VLOOKUP($AI$2,INDIRECT("'" &amp; $D$6 &amp; "'!A:L"),2,FALSE)</f>
        <v>3574000</v>
      </c>
    </row>
    <row r="19" spans="1:39" ht="15" customHeight="1" x14ac:dyDescent="0.3">
      <c r="A19" s="4" t="s">
        <v>8</v>
      </c>
      <c r="B19" s="5" t="s">
        <v>23</v>
      </c>
      <c r="C19" s="5" t="s">
        <v>23</v>
      </c>
      <c r="D19" s="5" t="s">
        <v>120</v>
      </c>
      <c r="E19" s="6">
        <f ca="1">VLOOKUP($E$2,INDIRECT("'" &amp; $D$6 &amp; "'!A:L"),6,FALSE)</f>
        <v>340877000</v>
      </c>
      <c r="F19" s="6">
        <f ca="1">VLOOKUP($E$2,INDIRECT("'" &amp; $D$6 &amp; "'!A:L"),5,FALSE)</f>
        <v>332876000</v>
      </c>
      <c r="G19" s="6">
        <f ca="1">VLOOKUP($E$2,INDIRECT("'" &amp; $D$6 &amp; "'!A:L"),4,FALSE)</f>
        <v>342441000</v>
      </c>
      <c r="H19" s="6">
        <f ca="1">VLOOKUP($E$2,INDIRECT("'" &amp; $D$6 &amp; "'!A:L"),3,FALSE)</f>
        <v>346063000</v>
      </c>
      <c r="I19" s="6">
        <f ca="1">VLOOKUP($E$2,INDIRECT("'" &amp; $D$6 &amp; "'!A:L"),2,FALSE)</f>
        <v>304864000</v>
      </c>
      <c r="J19" s="6">
        <f ca="1">VLOOKUP($J$2,INDIRECT("'" &amp; $D$6 &amp; "'!A:L"),6,FALSE)</f>
        <v>528000</v>
      </c>
      <c r="K19" s="6">
        <f ca="1">VLOOKUP($J$2,INDIRECT("'" &amp; $D$6 &amp; "'!A:L"),5,FALSE)</f>
        <v>540000</v>
      </c>
      <c r="L19" s="6">
        <f ca="1">VLOOKUP($J$2,INDIRECT("'" &amp; $D$6 &amp; "'!A:L"),4,FALSE)</f>
        <v>629000</v>
      </c>
      <c r="M19" s="6">
        <f ca="1">VLOOKUP($J$2,INDIRECT("'" &amp; $D$6 &amp; "'!A:L"),3,FALSE)</f>
        <v>734000</v>
      </c>
      <c r="N19" s="6">
        <f ca="1">VLOOKUP($J$2,INDIRECT("'" &amp; $D$6 &amp; "'!A:L"),2,FALSE)</f>
        <v>828000</v>
      </c>
      <c r="O19" s="6">
        <f ca="1">VLOOKUP($O$2,INDIRECT("'" &amp; $D$6 &amp; "'!A:L"),6,FALSE)</f>
        <v>4134000</v>
      </c>
      <c r="P19" s="6">
        <f ca="1">VLOOKUP($O$2,INDIRECT("'" &amp; $D$6 &amp; "'!A:L"),5,FALSE)</f>
        <v>5249000</v>
      </c>
      <c r="Q19" s="6">
        <f ca="1">VLOOKUP($O$2,INDIRECT("'" &amp; $D$6 &amp; "'!A:L"),4,FALSE)</f>
        <v>2871000</v>
      </c>
      <c r="R19" s="6">
        <f ca="1">VLOOKUP($O$2,INDIRECT("'" &amp; $D$6 &amp; "'!A:L"),3,FALSE)</f>
        <v>2363000</v>
      </c>
      <c r="S19" s="6">
        <f ca="1">VLOOKUP($O$2,INDIRECT("'" &amp; $D$6 &amp; "'!A:L"),2,FALSE)</f>
        <v>76000</v>
      </c>
      <c r="T19" s="6">
        <f ca="1">VLOOKUP($T$2,INDIRECT("'" &amp; $D$6 &amp; "'!A:L"),6,FALSE)</f>
        <v>-71000</v>
      </c>
      <c r="U19" s="6">
        <f ca="1">VLOOKUP($T$2,INDIRECT("'" &amp; $D$6 &amp; "'!A:L"),5,FALSE)</f>
        <v>-45000</v>
      </c>
      <c r="V19" s="6">
        <f ca="1">VLOOKUP($T$2,INDIRECT("'" &amp; $D$6 &amp; "'!A:L"),4,FALSE)</f>
        <v>-80000</v>
      </c>
      <c r="W19" s="6">
        <f ca="1">VLOOKUP($T$2,INDIRECT("'" &amp; $D$6 &amp; "'!A:L"),3,FALSE)</f>
        <v>-53000</v>
      </c>
      <c r="X19" s="6">
        <f ca="1">VLOOKUP($T$2,INDIRECT("'" &amp; $D$6 &amp; "'!A:L"),2,FALSE)</f>
        <v>-58000</v>
      </c>
      <c r="Y19" s="17">
        <f ca="1">VLOOKUP($Y$2,INDIRECT("'" &amp; $D$6 &amp; "'!A:L"),6,FALSE)</f>
        <v>1.2290000000000001</v>
      </c>
      <c r="Z19" s="17">
        <f ca="1">VLOOKUP($Y$2,INDIRECT("'" &amp; $D$6 &amp; "'!A:L"),5,FALSE)</f>
        <v>1.556</v>
      </c>
      <c r="AA19" s="17">
        <f ca="1">VLOOKUP($Y$2,INDIRECT("'" &amp; $D$6 &amp; "'!A:L"),4,FALSE)</f>
        <v>0.83499999999999996</v>
      </c>
      <c r="AB19" s="17">
        <f ca="1">VLOOKUP($Y$2,INDIRECT("'" &amp; $D$6 &amp; "'!A:L"),3,FALSE)</f>
        <v>0.72799999999999998</v>
      </c>
      <c r="AC19" s="17">
        <f ca="1">VLOOKUP($Y$2,INDIRECT("'" &amp; $D$6 &amp; "'!A:L"),2,FALSE)</f>
        <v>2.8000000000000001E-2</v>
      </c>
      <c r="AD19" s="17" t="e">
        <f ca="1">VLOOKUP($AD$2,INDIRECT("'" &amp; $D$6 &amp; "'!A:L"),6,FALSE)</f>
        <v>#N/A</v>
      </c>
      <c r="AE19" s="17" t="e">
        <f ca="1">VLOOKUP($AD$2,INDIRECT("'" &amp; $D$6 &amp; "'!A:L"),5,FALSE)</f>
        <v>#N/A</v>
      </c>
      <c r="AF19" s="17" t="e">
        <f ca="1">VLOOKUP($AD$2,INDIRECT("'" &amp; $D$6 &amp; "'!A:L"),4,FALSE)</f>
        <v>#N/A</v>
      </c>
      <c r="AG19" s="17" t="e">
        <f ca="1">VLOOKUP($AD$2,INDIRECT("'" &amp; $D$6 &amp; "'!A:L"),3,FALSE)</f>
        <v>#N/A</v>
      </c>
      <c r="AH19" s="17" t="e">
        <f ca="1">VLOOKUP($AD$2,INDIRECT("'" &amp; $D$6 &amp; "'!A:L"),2,FALSE)</f>
        <v>#N/A</v>
      </c>
      <c r="AI19" s="6">
        <f ca="1">VLOOKUP($AI$2,INDIRECT("'" &amp; $D$6 &amp; "'!A:L"),6,FALSE)</f>
        <v>4017000</v>
      </c>
      <c r="AJ19" s="6">
        <f ca="1">VLOOKUP($AI$2,INDIRECT("'" &amp; $D$6 &amp; "'!A:L"),5,FALSE)</f>
        <v>3707000</v>
      </c>
      <c r="AK19" s="6">
        <f ca="1">VLOOKUP($AI$2,INDIRECT("'" &amp; $D$6 &amp; "'!A:L"),4,FALSE)</f>
        <v>3403000</v>
      </c>
      <c r="AL19" s="6">
        <f ca="1">VLOOKUP($AI$2,INDIRECT("'" &amp; $D$6 &amp; "'!A:L"),3,FALSE)</f>
        <v>3500000</v>
      </c>
      <c r="AM19" s="6">
        <f ca="1">VLOOKUP($AI$2,INDIRECT("'" &amp; $D$6 &amp; "'!A:L"),2,FALSE)</f>
        <v>3574000</v>
      </c>
    </row>
    <row r="20" spans="1:39" ht="15" customHeight="1" x14ac:dyDescent="0.3">
      <c r="A20" s="4" t="s">
        <v>13</v>
      </c>
      <c r="B20" s="5" t="s">
        <v>24</v>
      </c>
      <c r="C20" s="5" t="s">
        <v>27</v>
      </c>
      <c r="D20" s="5" t="s">
        <v>15</v>
      </c>
      <c r="E20" s="6">
        <f ca="1">VLOOKUP($E$2,INDIRECT("'" &amp; $D$17 &amp; "'!A:L"),6,FALSE)</f>
        <v>424309000</v>
      </c>
      <c r="F20" s="6">
        <f ca="1">VLOOKUP($E$2,INDIRECT("'" &amp; $D$17 &amp; "'!A:L"),5,FALSE)</f>
        <v>415468000</v>
      </c>
      <c r="G20" s="6">
        <f ca="1">VLOOKUP($E$2,INDIRECT("'" &amp; $D$17 &amp; "'!A:L"),4,FALSE)</f>
        <v>409469000</v>
      </c>
      <c r="H20" s="6">
        <f ca="1">VLOOKUP($E$2,INDIRECT("'" &amp; $D$17 &amp; "'!A:L"),3,FALSE)</f>
        <v>434563000</v>
      </c>
      <c r="I20" s="6">
        <f ca="1">VLOOKUP($E$2,INDIRECT("'" &amp; $D$17 &amp; "'!A:L"),2,FALSE)</f>
        <v>389539000</v>
      </c>
      <c r="J20" s="6">
        <f ca="1">VLOOKUP($J$2,INDIRECT("'" &amp; $D$17 &amp; "'!A:L"),6,FALSE)</f>
        <v>2610000</v>
      </c>
      <c r="K20" s="6">
        <f ca="1">VLOOKUP($J$2,INDIRECT("'" &amp; $D$17 &amp; "'!A:L"),5,FALSE)</f>
        <v>2780000</v>
      </c>
      <c r="L20" s="6">
        <f ca="1">VLOOKUP($J$2,INDIRECT("'" &amp; $D$17 &amp; "'!A:L"),4,FALSE)</f>
        <v>2763000</v>
      </c>
      <c r="M20" s="6">
        <f ca="1">VLOOKUP($J$2,INDIRECT("'" &amp; $D$17 &amp; "'!A:L"),3,FALSE)</f>
        <v>2804000</v>
      </c>
      <c r="N20" s="6">
        <f ca="1">VLOOKUP($J$2,INDIRECT("'" &amp; $D$17 &amp; "'!A:L"),2,FALSE)</f>
        <v>2911000</v>
      </c>
      <c r="O20" s="6">
        <f ca="1">VLOOKUP($O$2,INDIRECT("'" &amp; $D$17 &amp; "'!A:L"),6,FALSE)</f>
        <v>3431000</v>
      </c>
      <c r="P20" s="6">
        <f ca="1">VLOOKUP($O$2,INDIRECT("'" &amp; $D$17 &amp; "'!A:L"),5,FALSE)</f>
        <v>3510000</v>
      </c>
      <c r="Q20" s="6">
        <f ca="1">VLOOKUP($O$2,INDIRECT("'" &amp; $D$17 &amp; "'!A:L"),4,FALSE)</f>
        <v>3684000</v>
      </c>
      <c r="R20" s="6">
        <f ca="1">VLOOKUP($O$2,INDIRECT("'" &amp; $D$17 &amp; "'!A:L"),3,FALSE)</f>
        <v>2902000</v>
      </c>
      <c r="S20" s="6">
        <f ca="1">VLOOKUP($O$2,INDIRECT("'" &amp; $D$17 &amp; "'!A:L"),2,FALSE)</f>
        <v>532000</v>
      </c>
      <c r="T20" s="6">
        <f ca="1">VLOOKUP($T$2,INDIRECT("'" &amp; $D$17 &amp; "'!A:L"),6,FALSE)</f>
        <v>-452000</v>
      </c>
      <c r="U20" s="6">
        <f ca="1">VLOOKUP($T$2,INDIRECT("'" &amp; $D$17 &amp; "'!A:L"),5,FALSE)</f>
        <v>-787000</v>
      </c>
      <c r="V20" s="6">
        <f ca="1">VLOOKUP($T$2,INDIRECT("'" &amp; $D$17 &amp; "'!A:L"),4,FALSE)</f>
        <v>-618000</v>
      </c>
      <c r="W20" s="6">
        <f ca="1">VLOOKUP($T$2,INDIRECT("'" &amp; $D$17 &amp; "'!A:L"),3,FALSE)</f>
        <v>-876000</v>
      </c>
      <c r="X20" s="6">
        <f ca="1">VLOOKUP($T$2,INDIRECT("'" &amp; $D$17 &amp; "'!A:L"),2,FALSE)</f>
        <v>-344000</v>
      </c>
      <c r="Y20" s="17">
        <f ca="1">VLOOKUP($Y$2,INDIRECT("'" &amp; $D$17 &amp; "'!A:L"),6,FALSE)</f>
        <v>0.81599999999999995</v>
      </c>
      <c r="Z20" s="17">
        <f ca="1">VLOOKUP($Y$2,INDIRECT("'" &amp; $D$17 &amp; "'!A:L"),5,FALSE)</f>
        <v>0.85099999999999998</v>
      </c>
      <c r="AA20" s="17">
        <f ca="1">VLOOKUP($Y$2,INDIRECT("'" &amp; $D$17 &amp; "'!A:L"),4,FALSE)</f>
        <v>0.874</v>
      </c>
      <c r="AB20" s="17">
        <f ca="1">VLOOKUP($Y$2,INDIRECT("'" &amp; $D$17 &amp; "'!A:L"),3,FALSE)</f>
        <v>0.70499999999999996</v>
      </c>
      <c r="AC20" s="17">
        <f ca="1">VLOOKUP($Y$2,INDIRECT("'" &amp; $D$17 &amp; "'!A:L"),2,FALSE)</f>
        <v>0.151</v>
      </c>
      <c r="AD20" s="17" t="e">
        <f ca="1">VLOOKUP($AD$2,INDIRECT("'" &amp; $D$17 &amp; "'!A:L"),6,FALSE)</f>
        <v>#N/A</v>
      </c>
      <c r="AE20" s="17" t="e">
        <f ca="1">VLOOKUP($AD$2,INDIRECT("'" &amp; $D$17 &amp; "'!A:L"),5,FALSE)</f>
        <v>#N/A</v>
      </c>
      <c r="AF20" s="17" t="e">
        <f ca="1">VLOOKUP($AD$2,INDIRECT("'" &amp; $D$17 &amp; "'!A:L"),4,FALSE)</f>
        <v>#N/A</v>
      </c>
      <c r="AG20" s="17" t="e">
        <f ca="1">VLOOKUP($AD$2,INDIRECT("'" &amp; $D$17 &amp; "'!A:L"),3,FALSE)</f>
        <v>#N/A</v>
      </c>
      <c r="AH20" s="17" t="e">
        <f ca="1">VLOOKUP($AD$2,INDIRECT("'" &amp; $D$17 &amp; "'!A:L"),2,FALSE)</f>
        <v>#N/A</v>
      </c>
      <c r="AI20" s="6">
        <f ca="1">VLOOKUP($AI$2,INDIRECT("'" &amp; $D$17 &amp; "'!A:L"),6,FALSE)</f>
        <v>6884000</v>
      </c>
      <c r="AJ20" s="6">
        <f ca="1">VLOOKUP($AI$2,INDIRECT("'" &amp; $D$17 &amp; "'!A:L"),5,FALSE)</f>
        <v>6696000</v>
      </c>
      <c r="AK20" s="6">
        <f ca="1">VLOOKUP($AI$2,INDIRECT("'" &amp; $D$17 &amp; "'!A:L"),4,FALSE)</f>
        <v>6252000</v>
      </c>
      <c r="AL20" s="6">
        <f ca="1">VLOOKUP($AI$2,INDIRECT("'" &amp; $D$17 &amp; "'!A:L"),3,FALSE)</f>
        <v>6174000</v>
      </c>
      <c r="AM20" s="6">
        <f ca="1">VLOOKUP($AI$2,INDIRECT("'" &amp; $D$17 &amp; "'!A:L"),2,FALSE)</f>
        <v>6075000</v>
      </c>
    </row>
    <row r="21" spans="1:39" ht="15" customHeight="1" x14ac:dyDescent="0.3">
      <c r="A21" s="4" t="s">
        <v>17</v>
      </c>
      <c r="B21" s="4" t="s">
        <v>21</v>
      </c>
      <c r="C21" s="5" t="s">
        <v>17</v>
      </c>
      <c r="D21" s="5" t="s">
        <v>119</v>
      </c>
      <c r="E21" s="6">
        <f ca="1">VLOOKUP($E$2,INDIRECT("'" &amp; $D$21&amp; "'!A:L"),6,FALSE)</f>
        <v>259944000</v>
      </c>
      <c r="F21" s="6">
        <f ca="1">VLOOKUP($E$2,INDIRECT("'" &amp; $D$21&amp; "'!A:L"),5,FALSE)</f>
        <v>275448000</v>
      </c>
      <c r="G21" s="6">
        <f ca="1">VLOOKUP($E$2,INDIRECT("'" &amp; $D$21&amp; "'!A:L"),4,FALSE)</f>
        <v>285213000</v>
      </c>
      <c r="H21" s="6">
        <f ca="1">VLOOKUP($E$2,INDIRECT("'" &amp; $D$21&amp; "'!A:L"),3,FALSE)</f>
        <v>287098000</v>
      </c>
      <c r="I21" s="6">
        <f ca="1">VLOOKUP($E$2,INDIRECT("'" &amp; $D$21&amp; "'!A:L"),2,FALSE)</f>
        <v>292332000</v>
      </c>
      <c r="J21" s="6">
        <f ca="1">VLOOKUP($J$2,INDIRECT("'" &amp; $D$21&amp; "'!A:L"),6,FALSE)</f>
        <v>1563000</v>
      </c>
      <c r="K21" s="6">
        <f ca="1">VLOOKUP($J$2,INDIRECT("'" &amp; $D$21&amp; "'!A:L"),5,FALSE)</f>
        <v>1494000</v>
      </c>
      <c r="L21" s="6">
        <f ca="1">VLOOKUP($J$2,INDIRECT("'" &amp; $D$21&amp; "'!A:L"),4,FALSE)</f>
        <v>1513000</v>
      </c>
      <c r="M21" s="6">
        <f ca="1">VLOOKUP($J$2,INDIRECT("'" &amp; $D$21&amp; "'!A:L"),3,FALSE)</f>
        <v>1548000</v>
      </c>
      <c r="N21" s="6">
        <f ca="1">VLOOKUP($J$2,INDIRECT("'" &amp; $D$21&amp; "'!A:L"),2,FALSE)</f>
        <v>1732000</v>
      </c>
      <c r="O21" s="6">
        <f ca="1">VLOOKUP($O$2,INDIRECT("'" &amp; $D$21&amp; "'!A:L"),6,FALSE)</f>
        <v>971000</v>
      </c>
      <c r="P21" s="6">
        <f ca="1">VLOOKUP($O$2,INDIRECT("'" &amp; $D$21&amp; "'!A:L"),5,FALSE)</f>
        <v>1541000</v>
      </c>
      <c r="Q21" s="6">
        <f ca="1">VLOOKUP($O$2,INDIRECT("'" &amp; $D$21&amp; "'!A:L"),4,FALSE)</f>
        <v>1394000</v>
      </c>
      <c r="R21" s="6">
        <f ca="1">VLOOKUP($O$2,INDIRECT("'" &amp; $D$21&amp; "'!A:L"),3,FALSE)</f>
        <v>1365000</v>
      </c>
      <c r="S21" s="6">
        <f ca="1">VLOOKUP($O$2,INDIRECT("'" &amp; $D$21&amp; "'!A:L"),2,FALSE)</f>
        <v>452000</v>
      </c>
      <c r="T21" s="6">
        <f ca="1">VLOOKUP($T$2,INDIRECT("'" &amp; $D$21&amp; "'!A:L"),6,FALSE)</f>
        <v>-528000</v>
      </c>
      <c r="U21" s="6">
        <f ca="1">VLOOKUP($T$2,INDIRECT("'" &amp; $D$21&amp; "'!A:L"),5,FALSE)</f>
        <v>-385000</v>
      </c>
      <c r="V21" s="6">
        <f ca="1">VLOOKUP($T$2,INDIRECT("'" &amp; $D$21&amp; "'!A:L"),4,FALSE)</f>
        <v>-496000</v>
      </c>
      <c r="W21" s="6">
        <f ca="1">VLOOKUP($T$2,INDIRECT("'" &amp; $D$21&amp; "'!A:L"),3,FALSE)</f>
        <v>-613000</v>
      </c>
      <c r="X21" s="6">
        <f ca="1">VLOOKUP($T$2,INDIRECT("'" &amp; $D$21&amp; "'!A:L"),2,FALSE)</f>
        <v>-373000</v>
      </c>
      <c r="Y21" s="17">
        <f ca="1">VLOOKUP($Y$2,INDIRECT("'" &amp; $D$21&amp; "'!A:L"),6,FALSE)</f>
        <v>0.36299999999999999</v>
      </c>
      <c r="Z21" s="17">
        <f ca="1">VLOOKUP($Y$2,INDIRECT("'" &amp; $D$21&amp; "'!A:L"),5,FALSE)</f>
        <v>0.55000000000000004</v>
      </c>
      <c r="AA21" s="17">
        <f ca="1">VLOOKUP($Y$2,INDIRECT("'" &amp; $D$21&amp; "'!A:L"),4,FALSE)</f>
        <v>0.48699999999999999</v>
      </c>
      <c r="AB21" s="17">
        <f ca="1">VLOOKUP($Y$2,INDIRECT("'" &amp; $D$21&amp; "'!A:L"),3,FALSE)</f>
        <v>0.46700000000000003</v>
      </c>
      <c r="AC21" s="17">
        <f ca="1">VLOOKUP($Y$2,INDIRECT("'" &amp; $D$21&amp; "'!A:L"),2,FALSE)</f>
        <v>0.153</v>
      </c>
      <c r="AD21" s="17" t="e">
        <f ca="1">VLOOKUP($AD$2,INDIRECT("'" &amp; $D$21&amp; "'!A:L"),6,FALSE)</f>
        <v>#N/A</v>
      </c>
      <c r="AE21" s="17" t="e">
        <f ca="1">VLOOKUP($AD$2,INDIRECT("'" &amp; $D$21&amp; "'!A:L"),5,FALSE)</f>
        <v>#N/A</v>
      </c>
      <c r="AF21" s="17" t="e">
        <f ca="1">VLOOKUP($AD$2,INDIRECT("'" &amp; $D$21&amp; "'!A:L"),4,FALSE)</f>
        <v>#N/A</v>
      </c>
      <c r="AG21" s="17" t="e">
        <f ca="1">VLOOKUP($AD$2,INDIRECT("'" &amp; $D$21&amp; "'!A:L"),3,FALSE)</f>
        <v>#N/A</v>
      </c>
      <c r="AH21" s="17" t="e">
        <f ca="1">VLOOKUP($AD$2,INDIRECT("'" &amp; $D$21&amp; "'!A:L"),2,FALSE)</f>
        <v>#N/A</v>
      </c>
      <c r="AI21" s="6">
        <f ca="1">VLOOKUP($AI$2,INDIRECT("'" &amp; $D$21&amp; "'!A:L"),6,FALSE)</f>
        <v>3237000</v>
      </c>
      <c r="AJ21" s="6">
        <f ca="1">VLOOKUP($AI$2,INDIRECT("'" &amp; $D$21&amp; "'!A:L"),5,FALSE)</f>
        <v>2766000</v>
      </c>
      <c r="AK21" s="6">
        <f ca="1">VLOOKUP($AI$2,INDIRECT("'" &amp; $D$21&amp; "'!A:L"),4,FALSE)</f>
        <v>2749000</v>
      </c>
      <c r="AL21" s="6">
        <f ca="1">VLOOKUP($AI$2,INDIRECT("'" &amp; $D$21&amp; "'!A:L"),3,FALSE)</f>
        <v>2773000</v>
      </c>
      <c r="AM21" s="6">
        <f ca="1">VLOOKUP($AI$2,INDIRECT("'" &amp; $D$21&amp; "'!A:L"),2,FALSE)</f>
        <v>2629000</v>
      </c>
    </row>
    <row r="22" spans="1:39" ht="15" customHeight="1" x14ac:dyDescent="0.3">
      <c r="A22" s="4" t="s">
        <v>2</v>
      </c>
      <c r="B22" s="5" t="s">
        <v>18</v>
      </c>
      <c r="C22" s="5" t="s">
        <v>314</v>
      </c>
      <c r="D22" s="5" t="s">
        <v>121</v>
      </c>
      <c r="E22" s="6">
        <f ca="1">VLOOKUP($E$2,INDIRECT("'" &amp; $D$22&amp; "'!A:L"),6,FALSE)</f>
        <v>18611000</v>
      </c>
      <c r="F22" s="6">
        <f ca="1">VLOOKUP($E$2,INDIRECT("'" &amp; $D$22&amp; "'!A:L"),5,FALSE)</f>
        <v>18832000</v>
      </c>
      <c r="G22" s="6">
        <f ca="1">VLOOKUP($E$2,INDIRECT("'" &amp; $D$22&amp; "'!A:L"),4,FALSE)</f>
        <v>18871000</v>
      </c>
      <c r="H22" s="6">
        <f ca="1">VLOOKUP($E$2,INDIRECT("'" &amp; $D$22&amp; "'!A:L"),3,FALSE)</f>
        <v>22705000</v>
      </c>
      <c r="I22" s="6">
        <f ca="1">VLOOKUP($E$2,INDIRECT("'" &amp; $D$22&amp; "'!A:L"),2,FALSE)</f>
        <v>26419000</v>
      </c>
      <c r="J22" s="6">
        <f ca="1">VLOOKUP($J$2,INDIRECT("'" &amp; $D$22&amp; "'!A:L"),6,FALSE)</f>
        <v>244000</v>
      </c>
      <c r="K22" s="6">
        <f ca="1">VLOOKUP($J$2,INDIRECT("'" &amp; $D$22&amp; "'!A:L"),5,FALSE)</f>
        <v>215000</v>
      </c>
      <c r="L22" s="6">
        <f ca="1">VLOOKUP($J$2,INDIRECT("'" &amp; $D$22&amp; "'!A:L"),4,FALSE)</f>
        <v>174000</v>
      </c>
      <c r="M22" s="6">
        <f ca="1">VLOOKUP($J$2,INDIRECT("'" &amp; $D$22&amp; "'!A:L"),3,FALSE)</f>
        <v>143000</v>
      </c>
      <c r="N22" s="6">
        <f ca="1">VLOOKUP($J$2,INDIRECT("'" &amp; $D$22&amp; "'!A:L"),2,FALSE)</f>
        <v>126000</v>
      </c>
      <c r="O22" s="6">
        <f ca="1">VLOOKUP($O$2,INDIRECT("'" &amp; $D$22&amp; "'!A:L"),6,FALSE)</f>
        <v>133000</v>
      </c>
      <c r="P22" s="6">
        <f ca="1">VLOOKUP($O$2,INDIRECT("'" &amp; $D$22&amp; "'!A:L"),5,FALSE)</f>
        <v>259000</v>
      </c>
      <c r="Q22" s="6">
        <f ca="1">VLOOKUP($O$2,INDIRECT("'" &amp; $D$22&amp; "'!A:L"),4,FALSE)</f>
        <v>228000</v>
      </c>
      <c r="R22" s="6">
        <f ca="1">VLOOKUP($O$2,INDIRECT("'" &amp; $D$22&amp; "'!A:L"),3,FALSE)</f>
        <v>398000</v>
      </c>
      <c r="S22" s="6">
        <f ca="1">VLOOKUP($O$2,INDIRECT("'" &amp; $D$22&amp; "'!A:L"),2,FALSE)</f>
        <v>27000</v>
      </c>
      <c r="T22" s="6">
        <f ca="1">VLOOKUP($T$2,INDIRECT("'" &amp; $D$22&amp; "'!A:L"),6,FALSE)</f>
        <v>-97000</v>
      </c>
      <c r="U22" s="6">
        <f ca="1">VLOOKUP($T$2,INDIRECT("'" &amp; $D$22&amp; "'!A:L"),5,FALSE)</f>
        <v>-82000</v>
      </c>
      <c r="V22" s="6">
        <f ca="1">VLOOKUP($T$2,INDIRECT("'" &amp; $D$22&amp; "'!A:L"),4,FALSE)</f>
        <v>-70000</v>
      </c>
      <c r="W22" s="6">
        <f ca="1">VLOOKUP($T$2,INDIRECT("'" &amp; $D$22&amp; "'!A:L"),3,FALSE)</f>
        <v>-54000</v>
      </c>
      <c r="X22" s="6">
        <f ca="1">VLOOKUP($T$2,INDIRECT("'" &amp; $D$22&amp; "'!A:L"),2,FALSE)</f>
        <v>-37000</v>
      </c>
      <c r="Y22" s="17">
        <f ca="1">VLOOKUP($Y$2,INDIRECT("'" &amp; $D$22&amp; "'!A:L"),6,FALSE)</f>
        <v>0.71</v>
      </c>
      <c r="Z22" s="17">
        <f ca="1">VLOOKUP($Y$2,INDIRECT("'" &amp; $D$22&amp; "'!A:L"),5,FALSE)</f>
        <v>1.3740000000000001</v>
      </c>
      <c r="AA22" s="17">
        <f ca="1">VLOOKUP($Y$2,INDIRECT("'" &amp; $D$22&amp; "'!A:L"),4,FALSE)</f>
        <v>1.097</v>
      </c>
      <c r="AB22" s="17">
        <f ca="1">VLOOKUP($Y$2,INDIRECT("'" &amp; $D$22&amp; "'!A:L"),3,FALSE)</f>
        <v>1.62</v>
      </c>
      <c r="AC22" s="17">
        <f ca="1">VLOOKUP($Y$2,INDIRECT("'" &amp; $D$22&amp; "'!A:L"),2,FALSE)</f>
        <v>0.10100000000000001</v>
      </c>
      <c r="AD22" s="17" t="e">
        <f ca="1">VLOOKUP($AD$2,INDIRECT("'" &amp; $D$22&amp; "'!A:L"),6,FALSE)</f>
        <v>#N/A</v>
      </c>
      <c r="AE22" s="17" t="e">
        <f ca="1">VLOOKUP($AD$2,INDIRECT("'" &amp; $D$22&amp; "'!A:L"),5,FALSE)</f>
        <v>#N/A</v>
      </c>
      <c r="AF22" s="17" t="e">
        <f ca="1">VLOOKUP($AD$2,INDIRECT("'" &amp; $D$22&amp; "'!A:L"),4,FALSE)</f>
        <v>#N/A</v>
      </c>
      <c r="AG22" s="17" t="e">
        <f ca="1">VLOOKUP($AD$2,INDIRECT("'" &amp; $D$22&amp; "'!A:L"),3,FALSE)</f>
        <v>#N/A</v>
      </c>
      <c r="AH22" s="17" t="e">
        <f ca="1">VLOOKUP($AD$2,INDIRECT("'" &amp; $D$22&amp; "'!A:L"),2,FALSE)</f>
        <v>#N/A</v>
      </c>
      <c r="AI22" s="6">
        <f ca="1">VLOOKUP($AI$2,INDIRECT("'" &amp; $D$22&amp; "'!A:L"),6,FALSE)</f>
        <v>1990399.9705211371</v>
      </c>
      <c r="AJ22" s="6">
        <f ca="1">VLOOKUP($AI$2,INDIRECT("'" &amp; $D$22&amp; "'!A:L"),5,FALSE)</f>
        <v>1801306.7173239177</v>
      </c>
      <c r="AK22" s="6">
        <f ca="1">VLOOKUP($AI$2,INDIRECT("'" &amp; $D$22&amp; "'!A:L"),4,FALSE)</f>
        <v>1546016.5692061579</v>
      </c>
      <c r="AL22" s="6">
        <f ca="1">VLOOKUP($AI$2,INDIRECT("'" &amp; $D$22&amp; "'!A:L"),3,FALSE)</f>
        <v>1666134.8128739679</v>
      </c>
      <c r="AM22" s="6">
        <f ca="1">VLOOKUP($AI$2,INDIRECT("'" &amp; $D$22&amp; "'!A:L"),2,FALSE)</f>
        <v>1859624.543320535</v>
      </c>
    </row>
    <row r="23" spans="1:39" ht="15" customHeight="1" x14ac:dyDescent="0.3">
      <c r="A23" s="4" t="s">
        <v>266</v>
      </c>
      <c r="B23" s="5" t="s">
        <v>21</v>
      </c>
      <c r="C23" s="5" t="s">
        <v>267</v>
      </c>
      <c r="D23" s="5" t="s">
        <v>272</v>
      </c>
      <c r="E23" s="6">
        <f ca="1">VLOOKUP($E$2,INDIRECT("'" &amp; $D$23&amp; "'!A:L"),6,FALSE)</f>
        <v>5373260</v>
      </c>
      <c r="F23" s="6">
        <f ca="1">VLOOKUP($E$2,INDIRECT("'" &amp; $D$23&amp; "'!A:L"),5,FALSE)</f>
        <v>5598228</v>
      </c>
      <c r="G23" s="6">
        <f ca="1">VLOOKUP($E$2,INDIRECT("'" &amp; $D$23&amp; "'!A:L"),4,FALSE)</f>
        <v>5137746</v>
      </c>
      <c r="H23" s="6">
        <f ca="1">VLOOKUP($E$2,INDIRECT("'" &amp; $D$23&amp; "'!A:L"),3,FALSE)</f>
        <v>5046843</v>
      </c>
      <c r="I23" s="6">
        <f ca="1">VLOOKUP($E$2,INDIRECT("'" &amp; $D$23&amp; "'!A:L"),2,FALSE)</f>
        <v>4743987</v>
      </c>
      <c r="J23" s="6">
        <f ca="1">VLOOKUP($J$2,INDIRECT("'" &amp; $D$23&amp; "'!A:L"),6,FALSE)</f>
        <v>6</v>
      </c>
      <c r="K23" s="6">
        <f ca="1">VLOOKUP($J$2,INDIRECT("'" &amp; $D$23&amp; "'!A:L"),5,FALSE)</f>
        <v>6</v>
      </c>
      <c r="L23" s="6">
        <f ca="1">VLOOKUP($J$2,INDIRECT("'" &amp; $D$23&amp; "'!A:L"),4,FALSE)</f>
        <v>6</v>
      </c>
      <c r="M23" s="6">
        <f ca="1">VLOOKUP($J$2,INDIRECT("'" &amp; $D$23&amp; "'!A:L"),3,FALSE)</f>
        <v>6</v>
      </c>
      <c r="N23" s="6">
        <f ca="1">VLOOKUP($J$2,INDIRECT("'" &amp; $D$23&amp; "'!A:L"),2,FALSE)</f>
        <v>6</v>
      </c>
      <c r="O23" s="6">
        <f ca="1">VLOOKUP($O$2,INDIRECT("'" &amp; $D$23&amp; "'!A:L"),6,FALSE)</f>
        <v>30321</v>
      </c>
      <c r="P23" s="6">
        <f ca="1">VLOOKUP($O$2,INDIRECT("'" &amp; $D$23&amp; "'!A:L"),5,FALSE)</f>
        <v>51000</v>
      </c>
      <c r="Q23" s="6">
        <f ca="1">VLOOKUP($O$2,INDIRECT("'" &amp; $D$23&amp; "'!A:L"),4,FALSE)</f>
        <v>60099</v>
      </c>
      <c r="R23" s="6">
        <f ca="1">VLOOKUP($O$2,INDIRECT("'" &amp; $D$23&amp; "'!A:L"),3,FALSE)</f>
        <v>64822</v>
      </c>
      <c r="S23" s="6">
        <f ca="1">VLOOKUP($O$2,INDIRECT("'" &amp; $D$23&amp; "'!A:L"),2,FALSE)</f>
        <v>68239</v>
      </c>
      <c r="T23" s="6" t="e">
        <f ca="1">VLOOKUP($T$2,INDIRECT("'" &amp; $D$23&amp; "'!A:L"),6,FALSE)</f>
        <v>#N/A</v>
      </c>
      <c r="U23" s="6" t="e">
        <f ca="1">VLOOKUP($T$2,INDIRECT("'" &amp; $D$23&amp; "'!A:L"),5,FALSE)</f>
        <v>#N/A</v>
      </c>
      <c r="V23" s="6" t="e">
        <f ca="1">VLOOKUP($T$2,INDIRECT("'" &amp; $D$23&amp; "'!A:L"),4,FALSE)</f>
        <v>#N/A</v>
      </c>
      <c r="W23" s="6" t="e">
        <f ca="1">VLOOKUP($T$2,INDIRECT("'" &amp; $D$23&amp; "'!A:L"),3,FALSE)</f>
        <v>#N/A</v>
      </c>
      <c r="X23" s="6" t="e">
        <f ca="1">VLOOKUP($T$2,INDIRECT("'" &amp; $D$23&amp; "'!A:L"),2,FALSE)</f>
        <v>#N/A</v>
      </c>
      <c r="Y23" s="17">
        <f ca="1">VLOOKUP($Y$2,INDIRECT("'" &amp; $D$23&amp; "'!A:L"),6,FALSE)</f>
        <v>0.47299999999999998</v>
      </c>
      <c r="Z23" s="17">
        <f ca="1">VLOOKUP($Y$2,INDIRECT("'" &amp; $D$23&amp; "'!A:L"),5,FALSE)</f>
        <v>0.81299999999999994</v>
      </c>
      <c r="AA23" s="17">
        <f ca="1">VLOOKUP($Y$2,INDIRECT("'" &amp; $D$23&amp; "'!A:L"),4,FALSE)</f>
        <v>1.006</v>
      </c>
      <c r="AB23" s="17">
        <f ca="1">VLOOKUP($Y$2,INDIRECT("'" &amp; $D$23&amp; "'!A:L"),3,FALSE)</f>
        <v>1.1379999999999999</v>
      </c>
      <c r="AC23" s="17">
        <f ca="1">VLOOKUP($Y$2,INDIRECT("'" &amp; $D$23&amp; "'!A:L"),2,FALSE)</f>
        <v>1.2450000000000001</v>
      </c>
      <c r="AD23" s="17">
        <f ca="1">VLOOKUP($AD$2,INDIRECT("'" &amp; $D$23&amp; "'!A:L"),6,FALSE)</f>
        <v>4.6340000000000003</v>
      </c>
      <c r="AE23" s="17">
        <f ca="1">VLOOKUP($AD$2,INDIRECT("'" &amp; $D$23&amp; "'!A:L"),5,FALSE)</f>
        <v>8.3859999999999992</v>
      </c>
      <c r="AF23" s="17">
        <f ca="1">VLOOKUP($AD$2,INDIRECT("'" &amp; $D$23&amp; "'!A:L"),4,FALSE)</f>
        <v>11.041</v>
      </c>
      <c r="AG23" s="17">
        <f ca="1">VLOOKUP($AD$2,INDIRECT("'" &amp; $D$23&amp; "'!A:L"),3,FALSE)</f>
        <v>13.871</v>
      </c>
      <c r="AH23" s="17">
        <f ca="1">VLOOKUP($AD$2,INDIRECT("'" &amp; $D$23&amp; "'!A:L"),2,FALSE)</f>
        <v>17.808</v>
      </c>
      <c r="AI23" s="6" t="e">
        <f ca="1">VLOOKUP($AI$2,INDIRECT("'" &amp; $D$23&amp; "'!A:L"),6,FALSE)</f>
        <v>#N/A</v>
      </c>
      <c r="AJ23" s="6" t="e">
        <f ca="1">VLOOKUP($AI$2,INDIRECT("'" &amp; $D$23&amp; "'!A:L"),5,FALSE)</f>
        <v>#N/A</v>
      </c>
      <c r="AK23" s="6" t="e">
        <f ca="1">VLOOKUP($AI$2,INDIRECT("'" &amp; $D$23&amp; "'!A:L"),4,FALSE)</f>
        <v>#N/A</v>
      </c>
      <c r="AL23" s="6" t="e">
        <f ca="1">VLOOKUP($AI$2,INDIRECT("'" &amp; $D$23&amp; "'!A:L"),3,FALSE)</f>
        <v>#N/A</v>
      </c>
      <c r="AM23" s="6" t="e">
        <f ca="1">VLOOKUP($AI$2,INDIRECT("'" &amp; $D$23&amp; "'!A:L"),2,FALSE)</f>
        <v>#N/A</v>
      </c>
    </row>
    <row r="27" spans="1:39" x14ac:dyDescent="0.3">
      <c r="A27" s="2"/>
      <c r="B27" s="2"/>
      <c r="C27" s="2"/>
    </row>
    <row r="28" spans="1:39" x14ac:dyDescent="0.3">
      <c r="A28" s="3"/>
      <c r="B28" s="3"/>
      <c r="C28" s="3"/>
    </row>
    <row r="29" spans="1:39" x14ac:dyDescent="0.3">
      <c r="A29" s="3"/>
      <c r="B29" s="3"/>
      <c r="C29" s="3"/>
    </row>
    <row r="30" spans="1:39" x14ac:dyDescent="0.3">
      <c r="A30" s="3"/>
      <c r="B30" s="3"/>
      <c r="C30" s="3"/>
    </row>
    <row r="31" spans="1:39" x14ac:dyDescent="0.3">
      <c r="A31" s="3"/>
      <c r="B31" s="3"/>
      <c r="C31" s="3"/>
    </row>
    <row r="32" spans="1:39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3"/>
      <c r="B42" s="3"/>
      <c r="C42" s="3"/>
    </row>
    <row r="43" spans="1:3" x14ac:dyDescent="0.3">
      <c r="A43" s="3"/>
      <c r="B43" s="3"/>
      <c r="C43" s="3"/>
    </row>
    <row r="44" spans="1:3" x14ac:dyDescent="0.3">
      <c r="A44" s="3"/>
      <c r="B44" s="3"/>
      <c r="C44" s="3"/>
    </row>
    <row r="45" spans="1:3" x14ac:dyDescent="0.3">
      <c r="A45" s="3"/>
      <c r="B45" s="3"/>
      <c r="C45" s="3"/>
    </row>
    <row r="46" spans="1:3" x14ac:dyDescent="0.3">
      <c r="A46" s="3"/>
      <c r="B46" s="3"/>
      <c r="C46" s="3"/>
    </row>
    <row r="47" spans="1:3" x14ac:dyDescent="0.3">
      <c r="A47" s="3"/>
      <c r="B47" s="3"/>
      <c r="C4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0601-FAFB-49A7-85C3-550E8F6C3249}">
  <dimension ref="A1:L192"/>
  <sheetViews>
    <sheetView tabSelected="1" workbookViewId="0">
      <selection activeCell="A56" sqref="A56"/>
    </sheetView>
  </sheetViews>
  <sheetFormatPr defaultRowHeight="14.4" x14ac:dyDescent="0.3"/>
  <cols>
    <col min="1" max="1" width="45.332031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92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91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44615</v>
      </c>
      <c r="C16" s="14">
        <v>44971</v>
      </c>
      <c r="D16" s="14">
        <v>45342</v>
      </c>
      <c r="E16" s="14">
        <v>45700</v>
      </c>
      <c r="F16" s="14">
        <v>45700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39710000</v>
      </c>
      <c r="C21" s="8">
        <v>73425000</v>
      </c>
      <c r="D21" s="8">
        <v>57676000</v>
      </c>
      <c r="E21" s="8">
        <v>42130000</v>
      </c>
      <c r="F21" s="8">
        <v>39630000</v>
      </c>
    </row>
    <row r="22" spans="1:6" x14ac:dyDescent="0.3">
      <c r="A22" s="9" t="s">
        <v>66</v>
      </c>
      <c r="B22" s="8">
        <v>737000</v>
      </c>
      <c r="C22" s="8">
        <v>562000</v>
      </c>
      <c r="D22" s="8">
        <v>382000</v>
      </c>
      <c r="E22" s="8">
        <v>261000</v>
      </c>
      <c r="F22" s="8">
        <v>239000</v>
      </c>
    </row>
    <row r="23" spans="1:6" x14ac:dyDescent="0.3">
      <c r="A23" s="9" t="s">
        <v>65</v>
      </c>
      <c r="B23" s="8">
        <v>287498000</v>
      </c>
      <c r="C23" s="8">
        <v>319695000</v>
      </c>
      <c r="D23" s="8">
        <v>312179000</v>
      </c>
      <c r="E23" s="8">
        <v>293559000</v>
      </c>
      <c r="F23" s="8">
        <v>303179000</v>
      </c>
    </row>
    <row r="24" spans="1:6" x14ac:dyDescent="0.3">
      <c r="A24" s="9" t="s">
        <v>64</v>
      </c>
      <c r="B24" s="8">
        <v>-13915000</v>
      </c>
      <c r="C24" s="8">
        <v>-35963000</v>
      </c>
      <c r="D24" s="8">
        <v>-22511000</v>
      </c>
      <c r="E24" s="8">
        <v>-11303000</v>
      </c>
      <c r="F24" s="8">
        <v>-4713000</v>
      </c>
    </row>
    <row r="25" spans="1:6" x14ac:dyDescent="0.3">
      <c r="A25" s="9" t="s">
        <v>63</v>
      </c>
      <c r="B25" s="8">
        <v>25795000</v>
      </c>
      <c r="C25" s="8">
        <v>37462000</v>
      </c>
      <c r="D25" s="8">
        <v>35165000</v>
      </c>
      <c r="E25" s="8">
        <v>30827000</v>
      </c>
      <c r="F25" s="8">
        <v>34917000</v>
      </c>
    </row>
    <row r="26" spans="1:6" x14ac:dyDescent="0.3">
      <c r="A26" s="9" t="s">
        <v>62</v>
      </c>
      <c r="B26" s="8">
        <v>17027000</v>
      </c>
      <c r="C26" s="8">
        <v>17400000</v>
      </c>
      <c r="D26" s="8">
        <v>15413000</v>
      </c>
      <c r="E26" s="8">
        <v>16861000</v>
      </c>
      <c r="F26" s="8">
        <v>18585000</v>
      </c>
    </row>
    <row r="27" spans="1:6" x14ac:dyDescent="0.3">
      <c r="A27" s="9" t="s">
        <v>59</v>
      </c>
      <c r="B27" s="8">
        <v>17027000</v>
      </c>
      <c r="C27" s="8">
        <v>17400000</v>
      </c>
      <c r="D27" s="8">
        <v>15413000</v>
      </c>
      <c r="E27" s="8">
        <v>16861000</v>
      </c>
      <c r="F27" s="8">
        <v>18585000</v>
      </c>
    </row>
    <row r="28" spans="1:6" x14ac:dyDescent="0.3">
      <c r="A28" s="9" t="s">
        <v>40</v>
      </c>
      <c r="B28" s="11"/>
      <c r="C28" s="11"/>
      <c r="D28" s="11"/>
      <c r="E28" s="11"/>
      <c r="F28" s="11"/>
    </row>
    <row r="29" spans="1:6" x14ac:dyDescent="0.3">
      <c r="A29" s="12" t="s">
        <v>58</v>
      </c>
      <c r="B29" s="11"/>
      <c r="C29" s="11"/>
      <c r="D29" s="11"/>
      <c r="E29" s="11"/>
      <c r="F29" s="11"/>
    </row>
    <row r="30" spans="1:6" x14ac:dyDescent="0.3">
      <c r="A30" s="9" t="s">
        <v>57</v>
      </c>
      <c r="B30" s="8">
        <v>5013000</v>
      </c>
      <c r="C30" s="8">
        <v>6854000</v>
      </c>
      <c r="D30" s="8">
        <v>7129000</v>
      </c>
      <c r="E30" s="8">
        <v>7238000</v>
      </c>
      <c r="F30" s="8">
        <v>8071000</v>
      </c>
    </row>
    <row r="31" spans="1:6" x14ac:dyDescent="0.3">
      <c r="A31" s="9" t="s">
        <v>56</v>
      </c>
      <c r="B31" s="8">
        <v>5013000</v>
      </c>
      <c r="C31" s="8">
        <v>6854000</v>
      </c>
      <c r="D31" s="8">
        <v>7129000</v>
      </c>
      <c r="E31" s="8">
        <v>7238000</v>
      </c>
      <c r="F31" s="8">
        <v>8071000</v>
      </c>
    </row>
    <row r="32" spans="1:6" x14ac:dyDescent="0.3">
      <c r="A32" s="9" t="s">
        <v>55</v>
      </c>
      <c r="B32" s="8">
        <v>379000</v>
      </c>
      <c r="C32" s="8">
        <v>1869000</v>
      </c>
      <c r="D32" s="8">
        <v>1807000</v>
      </c>
      <c r="E32" s="8">
        <v>1922000</v>
      </c>
      <c r="F32" s="8">
        <v>2620000</v>
      </c>
    </row>
    <row r="33" spans="1:6" x14ac:dyDescent="0.3">
      <c r="A33" s="9" t="s">
        <v>54</v>
      </c>
      <c r="B33" s="8">
        <v>379000</v>
      </c>
      <c r="C33" s="8">
        <v>1869000</v>
      </c>
      <c r="D33" s="8">
        <v>1807000</v>
      </c>
      <c r="E33" s="8">
        <v>1922000</v>
      </c>
      <c r="F33" s="8">
        <v>2620000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53</v>
      </c>
      <c r="B35" s="11"/>
      <c r="C35" s="11"/>
      <c r="D35" s="11"/>
      <c r="E35" s="11"/>
      <c r="F35" s="11"/>
    </row>
    <row r="36" spans="1:6" x14ac:dyDescent="0.3">
      <c r="A36" s="9" t="s">
        <v>52</v>
      </c>
      <c r="B36" s="8">
        <v>-16277000</v>
      </c>
      <c r="C36" s="8">
        <v>9117000</v>
      </c>
      <c r="D36" s="8">
        <v>3602000</v>
      </c>
      <c r="E36" s="8">
        <v>48000</v>
      </c>
      <c r="F36" s="8">
        <v>5840000</v>
      </c>
    </row>
    <row r="37" spans="1:6" x14ac:dyDescent="0.3">
      <c r="A37" s="9" t="s">
        <v>51</v>
      </c>
      <c r="B37" s="8">
        <v>-10160000</v>
      </c>
      <c r="C37" s="8">
        <v>6430000</v>
      </c>
      <c r="D37" s="8">
        <v>-12590000</v>
      </c>
      <c r="E37" s="8">
        <v>-2970000</v>
      </c>
      <c r="F37" s="8">
        <v>-7298000</v>
      </c>
    </row>
    <row r="38" spans="1:6" x14ac:dyDescent="0.3">
      <c r="A38" s="9" t="s">
        <v>50</v>
      </c>
      <c r="B38" s="8">
        <v>36916000</v>
      </c>
      <c r="C38" s="8">
        <v>19412000</v>
      </c>
      <c r="D38" s="8">
        <v>-5370000</v>
      </c>
      <c r="E38" s="8">
        <v>-15638000</v>
      </c>
      <c r="F38" s="8">
        <v>-3240000</v>
      </c>
    </row>
    <row r="39" spans="1:6" x14ac:dyDescent="0.3">
      <c r="A39" s="9" t="s">
        <v>49</v>
      </c>
      <c r="B39" s="8">
        <v>428000</v>
      </c>
      <c r="C39" s="11" t="s">
        <v>60</v>
      </c>
      <c r="D39" s="11" t="s">
        <v>60</v>
      </c>
      <c r="E39" s="11" t="s">
        <v>60</v>
      </c>
      <c r="F39" s="11" t="s">
        <v>60</v>
      </c>
    </row>
    <row r="40" spans="1:6" x14ac:dyDescent="0.3">
      <c r="A40" s="9" t="s">
        <v>48</v>
      </c>
      <c r="B40" s="8">
        <v>10907000</v>
      </c>
      <c r="C40" s="8">
        <v>34959000</v>
      </c>
      <c r="D40" s="8">
        <v>-14358000</v>
      </c>
      <c r="E40" s="8">
        <v>-18560000</v>
      </c>
      <c r="F40" s="8">
        <v>-4698000</v>
      </c>
    </row>
    <row r="41" spans="1:6" x14ac:dyDescent="0.3">
      <c r="A41" s="9" t="s">
        <v>47</v>
      </c>
      <c r="B41" s="8">
        <v>-17000</v>
      </c>
      <c r="C41" s="11" t="s">
        <v>60</v>
      </c>
      <c r="D41" s="8">
        <v>-13000</v>
      </c>
      <c r="E41" s="8">
        <v>-22000</v>
      </c>
      <c r="F41" s="8">
        <v>-4000</v>
      </c>
    </row>
    <row r="42" spans="1:6" x14ac:dyDescent="0.3">
      <c r="A42" s="9" t="s">
        <v>40</v>
      </c>
      <c r="B42" s="11"/>
      <c r="C42" s="11"/>
      <c r="D42" s="11"/>
      <c r="E42" s="11"/>
      <c r="F42" s="11"/>
    </row>
    <row r="43" spans="1:6" x14ac:dyDescent="0.3">
      <c r="A43" s="12" t="s">
        <v>46</v>
      </c>
      <c r="B43" s="11"/>
      <c r="C43" s="11"/>
      <c r="D43" s="11"/>
      <c r="E43" s="11"/>
      <c r="F43" s="11"/>
    </row>
    <row r="44" spans="1:6" x14ac:dyDescent="0.3">
      <c r="A44" s="9" t="s">
        <v>45</v>
      </c>
      <c r="B44" s="10">
        <v>0.13900000000000001</v>
      </c>
      <c r="C44" s="10">
        <v>0.61599999999999999</v>
      </c>
      <c r="D44" s="10">
        <v>0.57199999999999995</v>
      </c>
      <c r="E44" s="10">
        <v>0.63500000000000001</v>
      </c>
      <c r="F44" s="10">
        <v>0.878</v>
      </c>
    </row>
    <row r="45" spans="1:6" x14ac:dyDescent="0.3">
      <c r="A45" s="9" t="s">
        <v>44</v>
      </c>
      <c r="B45" s="10">
        <v>2.2599999999999998</v>
      </c>
      <c r="C45" s="10">
        <v>10.858000000000001</v>
      </c>
      <c r="D45" s="10">
        <v>11.013999999999999</v>
      </c>
      <c r="E45" s="10">
        <v>11.911</v>
      </c>
      <c r="F45" s="10">
        <v>14.782999999999999</v>
      </c>
    </row>
    <row r="46" spans="1:6" x14ac:dyDescent="0.3">
      <c r="A46" s="9" t="s">
        <v>43</v>
      </c>
      <c r="B46" s="10">
        <v>2.2599999999999998</v>
      </c>
      <c r="C46" s="10">
        <v>10.858000000000001</v>
      </c>
      <c r="D46" s="10">
        <v>11.013999999999999</v>
      </c>
      <c r="E46" s="10">
        <v>11.911</v>
      </c>
      <c r="F46" s="10">
        <v>14.782999999999999</v>
      </c>
    </row>
    <row r="47" spans="1:6" x14ac:dyDescent="0.3">
      <c r="A47" s="9" t="s">
        <v>42</v>
      </c>
      <c r="B47" s="10">
        <v>7.56</v>
      </c>
      <c r="C47" s="10">
        <v>27.268999999999998</v>
      </c>
      <c r="D47" s="10">
        <v>25.347000000000001</v>
      </c>
      <c r="E47" s="10">
        <v>26.553999999999998</v>
      </c>
      <c r="F47" s="10">
        <v>32.462000000000003</v>
      </c>
    </row>
    <row r="48" spans="1:6" x14ac:dyDescent="0.3">
      <c r="A48" s="9" t="s">
        <v>41</v>
      </c>
      <c r="B48" s="10">
        <v>7.56</v>
      </c>
      <c r="C48" s="10">
        <v>27.268999999999998</v>
      </c>
      <c r="D48" s="10">
        <v>25.347000000000001</v>
      </c>
      <c r="E48" s="10">
        <v>26.553999999999998</v>
      </c>
      <c r="F48" s="10">
        <v>32.462000000000003</v>
      </c>
    </row>
    <row r="49" spans="1:6" x14ac:dyDescent="0.3">
      <c r="A49" s="9" t="s">
        <v>40</v>
      </c>
      <c r="B49" s="11"/>
      <c r="C49" s="11"/>
      <c r="D49" s="11"/>
      <c r="E49" s="11"/>
      <c r="F49" s="11"/>
    </row>
    <row r="50" spans="1:6" x14ac:dyDescent="0.3">
      <c r="A50" s="16" t="s">
        <v>117</v>
      </c>
      <c r="B50" s="15" t="s">
        <v>78</v>
      </c>
      <c r="C50" s="15" t="s">
        <v>77</v>
      </c>
      <c r="D50" s="15" t="s">
        <v>76</v>
      </c>
      <c r="E50" s="15" t="s">
        <v>75</v>
      </c>
      <c r="F50" s="15" t="s">
        <v>74</v>
      </c>
    </row>
    <row r="51" spans="1:6" x14ac:dyDescent="0.3">
      <c r="A51" s="9" t="s">
        <v>40</v>
      </c>
      <c r="B51" s="11" t="s">
        <v>73</v>
      </c>
      <c r="C51" s="11" t="s">
        <v>73</v>
      </c>
      <c r="D51" s="11" t="s">
        <v>73</v>
      </c>
      <c r="E51" s="11" t="s">
        <v>73</v>
      </c>
      <c r="F51" s="11" t="s">
        <v>73</v>
      </c>
    </row>
    <row r="52" spans="1:6" x14ac:dyDescent="0.3">
      <c r="A52" s="9" t="s">
        <v>72</v>
      </c>
      <c r="B52" s="14">
        <v>44196</v>
      </c>
      <c r="C52" s="14">
        <v>44561</v>
      </c>
      <c r="D52" s="14">
        <v>44926</v>
      </c>
      <c r="E52" s="14">
        <v>45291</v>
      </c>
      <c r="F52" s="14">
        <v>45657</v>
      </c>
    </row>
    <row r="53" spans="1:6" x14ac:dyDescent="0.3">
      <c r="A53" s="9" t="s">
        <v>116</v>
      </c>
      <c r="B53" s="11" t="s">
        <v>115</v>
      </c>
      <c r="C53" s="11" t="s">
        <v>115</v>
      </c>
      <c r="D53" s="11" t="s">
        <v>115</v>
      </c>
      <c r="E53" s="11" t="s">
        <v>115</v>
      </c>
      <c r="F53" s="11" t="s">
        <v>115</v>
      </c>
    </row>
    <row r="54" spans="1:6" x14ac:dyDescent="0.3">
      <c r="A54" s="9" t="s">
        <v>114</v>
      </c>
      <c r="B54" s="11" t="s">
        <v>60</v>
      </c>
      <c r="C54" s="11" t="s">
        <v>60</v>
      </c>
      <c r="D54" s="11" t="s">
        <v>60</v>
      </c>
      <c r="E54" s="11" t="s">
        <v>60</v>
      </c>
      <c r="F54" s="11" t="s">
        <v>60</v>
      </c>
    </row>
    <row r="55" spans="1:6" x14ac:dyDescent="0.3">
      <c r="A55" s="9" t="s">
        <v>70</v>
      </c>
      <c r="B55" s="13">
        <v>1</v>
      </c>
      <c r="C55" s="13">
        <v>1</v>
      </c>
      <c r="D55" s="13">
        <v>1</v>
      </c>
      <c r="E55" s="13">
        <v>1</v>
      </c>
      <c r="F55" s="13">
        <v>1</v>
      </c>
    </row>
    <row r="56" spans="1:6" x14ac:dyDescent="0.3">
      <c r="A56" s="9" t="s">
        <v>69</v>
      </c>
      <c r="B56" s="13">
        <v>1</v>
      </c>
      <c r="C56" s="13">
        <v>1</v>
      </c>
      <c r="D56" s="13">
        <v>1</v>
      </c>
      <c r="E56" s="13">
        <v>1</v>
      </c>
      <c r="F56" s="13">
        <v>1</v>
      </c>
    </row>
    <row r="57" spans="1:6" x14ac:dyDescent="0.3">
      <c r="A57" s="9" t="s">
        <v>113</v>
      </c>
      <c r="B57" s="11" t="s">
        <v>112</v>
      </c>
      <c r="C57" s="11" t="s">
        <v>112</v>
      </c>
      <c r="D57" s="11" t="s">
        <v>112</v>
      </c>
      <c r="E57" s="11" t="s">
        <v>112</v>
      </c>
      <c r="F57" s="11" t="s">
        <v>112</v>
      </c>
    </row>
    <row r="58" spans="1:6" x14ac:dyDescent="0.3">
      <c r="A58" s="9" t="s">
        <v>111</v>
      </c>
      <c r="B58" s="11" t="s">
        <v>110</v>
      </c>
      <c r="C58" s="11" t="s">
        <v>110</v>
      </c>
      <c r="D58" s="11" t="s">
        <v>110</v>
      </c>
      <c r="E58" s="11" t="s">
        <v>110</v>
      </c>
      <c r="F58" s="11" t="s">
        <v>110</v>
      </c>
    </row>
    <row r="59" spans="1:6" x14ac:dyDescent="0.3">
      <c r="A59" s="9" t="s">
        <v>40</v>
      </c>
      <c r="B59" s="11"/>
      <c r="C59" s="11"/>
      <c r="D59" s="11"/>
      <c r="E59" s="11"/>
      <c r="F59" s="11"/>
    </row>
    <row r="60" spans="1:6" x14ac:dyDescent="0.3">
      <c r="A60" s="12" t="s">
        <v>183</v>
      </c>
      <c r="B60" s="11"/>
      <c r="C60" s="11"/>
      <c r="D60" s="11"/>
      <c r="E60" s="11"/>
      <c r="F60" s="11"/>
    </row>
    <row r="61" spans="1:6" x14ac:dyDescent="0.3">
      <c r="A61" s="9" t="s">
        <v>127</v>
      </c>
      <c r="B61" s="8">
        <v>6201000</v>
      </c>
      <c r="C61" s="8">
        <v>5775000</v>
      </c>
      <c r="D61" s="8">
        <v>6981000</v>
      </c>
      <c r="E61" s="8">
        <v>11024000</v>
      </c>
      <c r="F61" s="8">
        <v>12588000</v>
      </c>
    </row>
    <row r="62" spans="1:6" x14ac:dyDescent="0.3">
      <c r="A62" s="9" t="s">
        <v>128</v>
      </c>
      <c r="B62" s="8">
        <v>1021000</v>
      </c>
      <c r="C62" s="8">
        <v>769000</v>
      </c>
      <c r="D62" s="8">
        <v>1340000</v>
      </c>
      <c r="E62" s="8">
        <v>4597000</v>
      </c>
      <c r="F62" s="8">
        <v>5851000</v>
      </c>
    </row>
    <row r="63" spans="1:6" x14ac:dyDescent="0.3">
      <c r="A63" s="9" t="s">
        <v>129</v>
      </c>
      <c r="B63" s="8">
        <v>5180000</v>
      </c>
      <c r="C63" s="8">
        <v>5006000</v>
      </c>
      <c r="D63" s="8">
        <v>5641000</v>
      </c>
      <c r="E63" s="8">
        <v>6427000</v>
      </c>
      <c r="F63" s="8">
        <v>6737000</v>
      </c>
    </row>
    <row r="64" spans="1:6" x14ac:dyDescent="0.3">
      <c r="A64" s="9" t="s">
        <v>40</v>
      </c>
      <c r="B64" s="11"/>
      <c r="C64" s="11"/>
      <c r="D64" s="11"/>
      <c r="E64" s="11"/>
      <c r="F64" s="11"/>
    </row>
    <row r="65" spans="1:6" x14ac:dyDescent="0.3">
      <c r="A65" s="9" t="s">
        <v>184</v>
      </c>
      <c r="B65" s="8">
        <v>1375000</v>
      </c>
      <c r="C65" s="8">
        <v>1466000</v>
      </c>
      <c r="D65" s="8">
        <v>1689000</v>
      </c>
      <c r="E65" s="8">
        <v>1605000</v>
      </c>
      <c r="F65" s="8">
        <v>1507000</v>
      </c>
    </row>
    <row r="66" spans="1:6" x14ac:dyDescent="0.3">
      <c r="A66" s="9" t="s">
        <v>185</v>
      </c>
      <c r="B66" s="8">
        <v>310000</v>
      </c>
      <c r="C66" s="8">
        <v>219000</v>
      </c>
      <c r="D66" s="8">
        <v>322000</v>
      </c>
      <c r="E66" s="8">
        <v>370000</v>
      </c>
      <c r="F66" s="8">
        <v>411000</v>
      </c>
    </row>
    <row r="67" spans="1:6" x14ac:dyDescent="0.3">
      <c r="A67" s="9" t="s">
        <v>186</v>
      </c>
      <c r="B67" s="8">
        <v>1065000</v>
      </c>
      <c r="C67" s="8">
        <v>1247000</v>
      </c>
      <c r="D67" s="8">
        <v>1367000</v>
      </c>
      <c r="E67" s="8">
        <v>1235000</v>
      </c>
      <c r="F67" s="8">
        <v>1096000</v>
      </c>
    </row>
    <row r="68" spans="1:6" x14ac:dyDescent="0.3">
      <c r="A68" s="9" t="s">
        <v>40</v>
      </c>
      <c r="B68" s="11"/>
      <c r="C68" s="11"/>
      <c r="D68" s="11"/>
      <c r="E68" s="11"/>
      <c r="F68" s="11"/>
    </row>
    <row r="69" spans="1:6" x14ac:dyDescent="0.3">
      <c r="A69" s="9" t="s">
        <v>187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</row>
    <row r="70" spans="1:6" x14ac:dyDescent="0.3">
      <c r="A70" s="9" t="s">
        <v>188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</row>
    <row r="71" spans="1:6" x14ac:dyDescent="0.3">
      <c r="A71" s="9" t="s">
        <v>189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</row>
    <row r="72" spans="1:6" x14ac:dyDescent="0.3">
      <c r="A72" s="9" t="s">
        <v>40</v>
      </c>
      <c r="B72" s="11"/>
      <c r="C72" s="11"/>
      <c r="D72" s="11"/>
      <c r="E72" s="11"/>
      <c r="F72" s="11"/>
    </row>
    <row r="73" spans="1:6" x14ac:dyDescent="0.3">
      <c r="A73" s="9" t="s">
        <v>190</v>
      </c>
      <c r="B73" s="11" t="s">
        <v>60</v>
      </c>
      <c r="C73" s="11" t="s">
        <v>60</v>
      </c>
      <c r="D73" s="11" t="s">
        <v>60</v>
      </c>
      <c r="E73" s="11" t="s">
        <v>60</v>
      </c>
      <c r="F73" s="11" t="s">
        <v>60</v>
      </c>
    </row>
    <row r="74" spans="1:6" x14ac:dyDescent="0.3">
      <c r="A74" s="9" t="s">
        <v>191</v>
      </c>
      <c r="B74" s="8">
        <v>53000</v>
      </c>
      <c r="C74" s="8">
        <v>40000</v>
      </c>
      <c r="D74" s="8">
        <v>385000</v>
      </c>
      <c r="E74" s="8">
        <v>35000</v>
      </c>
      <c r="F74" s="8">
        <v>-16000</v>
      </c>
    </row>
    <row r="75" spans="1:6" x14ac:dyDescent="0.3">
      <c r="A75" s="9" t="s">
        <v>192</v>
      </c>
      <c r="B75" s="8">
        <v>43000</v>
      </c>
      <c r="C75" s="8">
        <v>57000</v>
      </c>
      <c r="D75" s="8">
        <v>-42000</v>
      </c>
      <c r="E75" s="8">
        <v>-76000</v>
      </c>
      <c r="F75" s="8">
        <v>30000</v>
      </c>
    </row>
    <row r="76" spans="1:6" x14ac:dyDescent="0.3">
      <c r="A76" s="9" t="s">
        <v>193</v>
      </c>
      <c r="B76" s="8">
        <v>63000</v>
      </c>
      <c r="C76" s="8">
        <v>124000</v>
      </c>
      <c r="D76" s="8">
        <v>43000</v>
      </c>
      <c r="E76" s="8">
        <v>-15000</v>
      </c>
      <c r="F76" s="8">
        <v>11000</v>
      </c>
    </row>
    <row r="77" spans="1:6" x14ac:dyDescent="0.3">
      <c r="A77" s="9" t="s">
        <v>194</v>
      </c>
      <c r="B77" s="8">
        <v>159000</v>
      </c>
      <c r="C77" s="8">
        <v>221000</v>
      </c>
      <c r="D77" s="8">
        <v>386000</v>
      </c>
      <c r="E77" s="8">
        <v>-56000</v>
      </c>
      <c r="F77" s="8">
        <v>25000</v>
      </c>
    </row>
    <row r="78" spans="1:6" x14ac:dyDescent="0.3">
      <c r="A78" s="9" t="s">
        <v>40</v>
      </c>
      <c r="B78" s="11"/>
      <c r="C78" s="11"/>
      <c r="D78" s="11"/>
      <c r="E78" s="11"/>
      <c r="F78" s="11"/>
    </row>
    <row r="79" spans="1:6" x14ac:dyDescent="0.3">
      <c r="A79" s="9" t="s">
        <v>177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</row>
    <row r="80" spans="1:6" x14ac:dyDescent="0.3">
      <c r="A80" s="9" t="s">
        <v>195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176</v>
      </c>
      <c r="B81" s="8">
        <v>1000</v>
      </c>
      <c r="C81" s="8">
        <v>9000</v>
      </c>
      <c r="D81" s="8">
        <v>0</v>
      </c>
      <c r="E81" s="8">
        <v>0</v>
      </c>
      <c r="F81" s="8">
        <v>0</v>
      </c>
    </row>
    <row r="82" spans="1:6" x14ac:dyDescent="0.3">
      <c r="A82" s="9" t="s">
        <v>196</v>
      </c>
      <c r="B82" s="11" t="s">
        <v>60</v>
      </c>
      <c r="C82" s="11" t="s">
        <v>60</v>
      </c>
      <c r="D82" s="11" t="s">
        <v>60</v>
      </c>
      <c r="E82" s="11" t="s">
        <v>60</v>
      </c>
      <c r="F82" s="11" t="s">
        <v>60</v>
      </c>
    </row>
    <row r="83" spans="1:6" x14ac:dyDescent="0.3">
      <c r="A83" s="9" t="s">
        <v>178</v>
      </c>
      <c r="B83" s="8">
        <v>19000</v>
      </c>
      <c r="C83" s="8">
        <v>-1000</v>
      </c>
      <c r="D83" s="8">
        <v>3000</v>
      </c>
      <c r="E83" s="8">
        <v>64000</v>
      </c>
      <c r="F83" s="8">
        <v>7000</v>
      </c>
    </row>
    <row r="84" spans="1:6" x14ac:dyDescent="0.3">
      <c r="A84" s="9" t="s">
        <v>40</v>
      </c>
      <c r="B84" s="11"/>
      <c r="C84" s="11"/>
      <c r="D84" s="11"/>
      <c r="E84" s="11"/>
      <c r="F84" s="11"/>
    </row>
    <row r="85" spans="1:6" x14ac:dyDescent="0.3">
      <c r="A85" s="9" t="s">
        <v>125</v>
      </c>
      <c r="B85" s="8">
        <v>6424000</v>
      </c>
      <c r="C85" s="8">
        <v>6482000</v>
      </c>
      <c r="D85" s="8">
        <v>7397000</v>
      </c>
      <c r="E85" s="8">
        <v>7670000</v>
      </c>
      <c r="F85" s="8">
        <v>7865000</v>
      </c>
    </row>
    <row r="86" spans="1:6" x14ac:dyDescent="0.3">
      <c r="A86" s="9" t="s">
        <v>40</v>
      </c>
      <c r="B86" s="11"/>
      <c r="C86" s="11"/>
      <c r="D86" s="11"/>
      <c r="E86" s="11"/>
      <c r="F86" s="11"/>
    </row>
    <row r="87" spans="1:6" x14ac:dyDescent="0.3">
      <c r="A87" s="12" t="s">
        <v>179</v>
      </c>
      <c r="B87" s="11"/>
      <c r="C87" s="11"/>
      <c r="D87" s="11"/>
      <c r="E87" s="11"/>
      <c r="F87" s="11"/>
    </row>
    <row r="88" spans="1:6" x14ac:dyDescent="0.3">
      <c r="A88" s="9" t="s">
        <v>197</v>
      </c>
      <c r="B88" s="8">
        <v>3000</v>
      </c>
      <c r="C88" s="8">
        <v>0</v>
      </c>
      <c r="D88" s="8">
        <v>0</v>
      </c>
      <c r="E88" s="8">
        <v>5000</v>
      </c>
      <c r="F88" s="8">
        <v>9000</v>
      </c>
    </row>
    <row r="89" spans="1:6" x14ac:dyDescent="0.3">
      <c r="A89" s="9" t="s">
        <v>198</v>
      </c>
      <c r="B89" s="8">
        <v>137000</v>
      </c>
      <c r="C89" s="8">
        <v>167000</v>
      </c>
      <c r="D89" s="8">
        <v>153000</v>
      </c>
      <c r="E89" s="8">
        <v>94000</v>
      </c>
      <c r="F89" s="8">
        <v>71000</v>
      </c>
    </row>
    <row r="90" spans="1:6" x14ac:dyDescent="0.3">
      <c r="A90" s="9" t="s">
        <v>199</v>
      </c>
      <c r="B90" s="8">
        <v>140000</v>
      </c>
      <c r="C90" s="8">
        <v>167000</v>
      </c>
      <c r="D90" s="8">
        <v>153000</v>
      </c>
      <c r="E90" s="8">
        <v>99000</v>
      </c>
      <c r="F90" s="8">
        <v>80000</v>
      </c>
    </row>
    <row r="91" spans="1:6" x14ac:dyDescent="0.3">
      <c r="A91" s="9" t="s">
        <v>200</v>
      </c>
      <c r="B91" s="8">
        <v>1311000</v>
      </c>
      <c r="C91" s="8">
        <v>1392000</v>
      </c>
      <c r="D91" s="8">
        <v>1170000</v>
      </c>
      <c r="E91" s="8">
        <v>1209000</v>
      </c>
      <c r="F91" s="8">
        <v>1215000</v>
      </c>
    </row>
    <row r="92" spans="1:6" x14ac:dyDescent="0.3">
      <c r="A92" s="9" t="s">
        <v>201</v>
      </c>
      <c r="B92" s="8">
        <v>269000</v>
      </c>
      <c r="C92" s="8">
        <v>220000</v>
      </c>
      <c r="D92" s="8">
        <v>198000</v>
      </c>
      <c r="E92" s="8">
        <v>197000</v>
      </c>
      <c r="F92" s="8">
        <v>163000</v>
      </c>
    </row>
    <row r="93" spans="1:6" x14ac:dyDescent="0.3">
      <c r="A93" s="9" t="s">
        <v>202</v>
      </c>
      <c r="B93" s="11" t="s">
        <v>60</v>
      </c>
      <c r="C93" s="11" t="s">
        <v>60</v>
      </c>
      <c r="D93" s="11" t="s">
        <v>60</v>
      </c>
      <c r="E93" s="11" t="s">
        <v>60</v>
      </c>
      <c r="F93" s="11" t="s">
        <v>60</v>
      </c>
    </row>
    <row r="94" spans="1:6" x14ac:dyDescent="0.3">
      <c r="A94" s="9" t="s">
        <v>203</v>
      </c>
      <c r="B94" s="8">
        <v>97000</v>
      </c>
      <c r="C94" s="8">
        <v>101000</v>
      </c>
      <c r="D94" s="8">
        <v>124000</v>
      </c>
      <c r="E94" s="8">
        <v>93000</v>
      </c>
      <c r="F94" s="8">
        <v>140000</v>
      </c>
    </row>
    <row r="95" spans="1:6" x14ac:dyDescent="0.3">
      <c r="A95" s="9" t="s">
        <v>204</v>
      </c>
      <c r="B95" s="8">
        <v>43000</v>
      </c>
      <c r="C95" s="8">
        <v>51000</v>
      </c>
      <c r="D95" s="8">
        <v>45000</v>
      </c>
      <c r="E95" s="8">
        <v>-9000</v>
      </c>
      <c r="F95" s="8">
        <v>21000</v>
      </c>
    </row>
    <row r="96" spans="1:6" x14ac:dyDescent="0.3">
      <c r="A96" s="9" t="s">
        <v>180</v>
      </c>
      <c r="B96" s="8">
        <v>2751000</v>
      </c>
      <c r="C96" s="8">
        <v>2758000</v>
      </c>
      <c r="D96" s="8">
        <v>2853000</v>
      </c>
      <c r="E96" s="8">
        <v>2931000</v>
      </c>
      <c r="F96" s="8">
        <v>2859000</v>
      </c>
    </row>
    <row r="97" spans="1:6" x14ac:dyDescent="0.3">
      <c r="A97" s="9" t="s">
        <v>40</v>
      </c>
      <c r="B97" s="11"/>
      <c r="C97" s="11"/>
      <c r="D97" s="11"/>
      <c r="E97" s="11"/>
      <c r="F97" s="11"/>
    </row>
    <row r="98" spans="1:6" x14ac:dyDescent="0.3">
      <c r="A98" s="9" t="s">
        <v>139</v>
      </c>
      <c r="B98" s="8">
        <v>4611000</v>
      </c>
      <c r="C98" s="8">
        <v>4689000</v>
      </c>
      <c r="D98" s="8">
        <v>4543000</v>
      </c>
      <c r="E98" s="8">
        <v>4520000</v>
      </c>
      <c r="F98" s="8">
        <v>4478000</v>
      </c>
    </row>
    <row r="99" spans="1:6" x14ac:dyDescent="0.3">
      <c r="A99" s="9" t="s">
        <v>40</v>
      </c>
      <c r="B99" s="11"/>
      <c r="C99" s="11"/>
      <c r="D99" s="11"/>
      <c r="E99" s="11"/>
      <c r="F99" s="11"/>
    </row>
    <row r="100" spans="1:6" x14ac:dyDescent="0.3">
      <c r="A100" s="12" t="s">
        <v>205</v>
      </c>
      <c r="B100" s="11"/>
      <c r="C100" s="11"/>
      <c r="D100" s="11"/>
      <c r="E100" s="11"/>
      <c r="F100" s="11"/>
    </row>
    <row r="101" spans="1:6" x14ac:dyDescent="0.3">
      <c r="A101" s="9" t="s">
        <v>140</v>
      </c>
      <c r="B101" s="8">
        <v>1813000</v>
      </c>
      <c r="C101" s="8">
        <v>1793000</v>
      </c>
      <c r="D101" s="8">
        <v>2854000</v>
      </c>
      <c r="E101" s="8">
        <v>3150000</v>
      </c>
      <c r="F101" s="8">
        <v>3387000</v>
      </c>
    </row>
    <row r="102" spans="1:6" x14ac:dyDescent="0.3">
      <c r="A102" s="9" t="s">
        <v>40</v>
      </c>
      <c r="B102" s="11"/>
      <c r="C102" s="11"/>
      <c r="D102" s="11"/>
      <c r="E102" s="11"/>
      <c r="F102" s="11"/>
    </row>
    <row r="103" spans="1:6" x14ac:dyDescent="0.3">
      <c r="A103" s="9" t="s">
        <v>206</v>
      </c>
      <c r="B103" s="11" t="s">
        <v>60</v>
      </c>
      <c r="C103" s="11" t="s">
        <v>60</v>
      </c>
      <c r="D103" s="11" t="s">
        <v>60</v>
      </c>
      <c r="E103" s="11" t="s">
        <v>60</v>
      </c>
      <c r="F103" s="11" t="s">
        <v>60</v>
      </c>
    </row>
    <row r="104" spans="1:6" x14ac:dyDescent="0.3">
      <c r="A104" s="9" t="s">
        <v>207</v>
      </c>
      <c r="B104" s="11" t="s">
        <v>60</v>
      </c>
      <c r="C104" s="11" t="s">
        <v>60</v>
      </c>
      <c r="D104" s="11" t="s">
        <v>60</v>
      </c>
      <c r="E104" s="11" t="s">
        <v>60</v>
      </c>
      <c r="F104" s="11" t="s">
        <v>60</v>
      </c>
    </row>
    <row r="105" spans="1:6" x14ac:dyDescent="0.3">
      <c r="A105" s="9" t="s">
        <v>208</v>
      </c>
      <c r="B105" s="11" t="s">
        <v>60</v>
      </c>
      <c r="C105" s="11" t="s">
        <v>60</v>
      </c>
      <c r="D105" s="11" t="s">
        <v>60</v>
      </c>
      <c r="E105" s="11" t="s">
        <v>60</v>
      </c>
      <c r="F105" s="11" t="s">
        <v>60</v>
      </c>
    </row>
    <row r="106" spans="1:6" x14ac:dyDescent="0.3">
      <c r="A106" s="9" t="s">
        <v>209</v>
      </c>
      <c r="B106" s="8">
        <v>1415000</v>
      </c>
      <c r="C106" s="8">
        <v>-368000</v>
      </c>
      <c r="D106" s="8">
        <v>267000</v>
      </c>
      <c r="E106" s="8">
        <v>308000</v>
      </c>
      <c r="F106" s="8">
        <v>353000</v>
      </c>
    </row>
    <row r="107" spans="1:6" x14ac:dyDescent="0.3">
      <c r="A107" s="9" t="s">
        <v>40</v>
      </c>
      <c r="B107" s="11"/>
      <c r="C107" s="11"/>
      <c r="D107" s="11"/>
      <c r="E107" s="11"/>
      <c r="F107" s="11"/>
    </row>
    <row r="108" spans="1:6" x14ac:dyDescent="0.3">
      <c r="A108" s="9" t="s">
        <v>210</v>
      </c>
      <c r="B108" s="8">
        <v>1415000</v>
      </c>
      <c r="C108" s="8">
        <v>-368000</v>
      </c>
      <c r="D108" s="8">
        <v>267000</v>
      </c>
      <c r="E108" s="8">
        <v>308000</v>
      </c>
      <c r="F108" s="8">
        <v>353000</v>
      </c>
    </row>
    <row r="109" spans="1:6" x14ac:dyDescent="0.3">
      <c r="A109" s="9" t="s">
        <v>211</v>
      </c>
      <c r="B109" s="8">
        <v>224000</v>
      </c>
      <c r="C109" s="8">
        <v>-257000</v>
      </c>
      <c r="D109" s="8">
        <v>10000</v>
      </c>
      <c r="E109" s="8">
        <v>-19000</v>
      </c>
      <c r="F109" s="8">
        <v>-12000</v>
      </c>
    </row>
    <row r="110" spans="1:6" x14ac:dyDescent="0.3">
      <c r="A110" s="9" t="s">
        <v>40</v>
      </c>
      <c r="B110" s="11"/>
      <c r="C110" s="11"/>
      <c r="D110" s="11"/>
      <c r="E110" s="11"/>
      <c r="F110" s="11"/>
    </row>
    <row r="111" spans="1:6" x14ac:dyDescent="0.3">
      <c r="A111" s="9" t="s">
        <v>212</v>
      </c>
      <c r="B111" s="8">
        <v>2000</v>
      </c>
      <c r="C111" s="8">
        <v>-2000</v>
      </c>
      <c r="D111" s="8">
        <v>1000</v>
      </c>
      <c r="E111" s="8">
        <v>0</v>
      </c>
      <c r="F111" s="8">
        <v>0</v>
      </c>
    </row>
    <row r="112" spans="1:6" x14ac:dyDescent="0.3">
      <c r="A112" s="9" t="s">
        <v>213</v>
      </c>
      <c r="B112" s="11" t="s">
        <v>60</v>
      </c>
      <c r="C112" s="11" t="s">
        <v>60</v>
      </c>
      <c r="D112" s="11" t="s">
        <v>60</v>
      </c>
      <c r="E112" s="11" t="s">
        <v>60</v>
      </c>
      <c r="F112" s="11" t="s">
        <v>60</v>
      </c>
    </row>
    <row r="113" spans="1:6" x14ac:dyDescent="0.3">
      <c r="A113" s="9" t="s">
        <v>214</v>
      </c>
      <c r="B113" s="8">
        <v>10000</v>
      </c>
      <c r="C113" s="8">
        <v>-1000</v>
      </c>
      <c r="D113" s="8">
        <v>0</v>
      </c>
      <c r="E113" s="8">
        <v>1000</v>
      </c>
      <c r="F113" s="8">
        <v>0</v>
      </c>
    </row>
    <row r="114" spans="1:6" x14ac:dyDescent="0.3">
      <c r="A114" s="9" t="s">
        <v>215</v>
      </c>
      <c r="B114" s="8">
        <v>12000</v>
      </c>
      <c r="C114" s="8">
        <v>-3000</v>
      </c>
      <c r="D114" s="8">
        <v>1000</v>
      </c>
      <c r="E114" s="8">
        <v>1000</v>
      </c>
      <c r="F114" s="8">
        <v>0</v>
      </c>
    </row>
    <row r="115" spans="1:6" x14ac:dyDescent="0.3">
      <c r="A115" s="9" t="s">
        <v>40</v>
      </c>
      <c r="B115" s="11"/>
      <c r="C115" s="11"/>
      <c r="D115" s="11"/>
      <c r="E115" s="11"/>
      <c r="F115" s="11"/>
    </row>
    <row r="116" spans="1:6" x14ac:dyDescent="0.3">
      <c r="A116" s="9" t="s">
        <v>216</v>
      </c>
      <c r="B116" s="8">
        <v>1427000</v>
      </c>
      <c r="C116" s="8">
        <v>-371000</v>
      </c>
      <c r="D116" s="8">
        <v>268000</v>
      </c>
      <c r="E116" s="8">
        <v>309000</v>
      </c>
      <c r="F116" s="8">
        <v>353000</v>
      </c>
    </row>
    <row r="117" spans="1:6" x14ac:dyDescent="0.3">
      <c r="A117" s="9" t="s">
        <v>40</v>
      </c>
      <c r="B117" s="11"/>
      <c r="C117" s="11"/>
      <c r="D117" s="11"/>
      <c r="E117" s="11"/>
      <c r="F117" s="11"/>
    </row>
    <row r="118" spans="1:6" x14ac:dyDescent="0.3">
      <c r="A118" s="9" t="s">
        <v>217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</row>
    <row r="119" spans="1:6" x14ac:dyDescent="0.3">
      <c r="A119" s="9" t="s">
        <v>218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</row>
    <row r="120" spans="1:6" x14ac:dyDescent="0.3">
      <c r="A120" s="9" t="s">
        <v>219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</row>
    <row r="121" spans="1:6" x14ac:dyDescent="0.3">
      <c r="A121" s="9" t="s">
        <v>220</v>
      </c>
      <c r="B121" s="8">
        <v>35000</v>
      </c>
      <c r="C121" s="8">
        <v>2000</v>
      </c>
      <c r="D121" s="8">
        <v>34000</v>
      </c>
      <c r="E121" s="8">
        <v>46000</v>
      </c>
      <c r="F121" s="8">
        <v>14000</v>
      </c>
    </row>
    <row r="122" spans="1:6" x14ac:dyDescent="0.3">
      <c r="A122" s="9" t="s">
        <v>144</v>
      </c>
      <c r="B122" s="8">
        <v>35000</v>
      </c>
      <c r="C122" s="8">
        <v>2000</v>
      </c>
      <c r="D122" s="8">
        <v>34000</v>
      </c>
      <c r="E122" s="8">
        <v>46000</v>
      </c>
      <c r="F122" s="8">
        <v>14000</v>
      </c>
    </row>
    <row r="123" spans="1:6" x14ac:dyDescent="0.3">
      <c r="A123" s="9" t="s">
        <v>145</v>
      </c>
      <c r="B123" s="8">
        <v>1462000</v>
      </c>
      <c r="C123" s="8">
        <v>-369000</v>
      </c>
      <c r="D123" s="8">
        <v>302000</v>
      </c>
      <c r="E123" s="8">
        <v>355000</v>
      </c>
      <c r="F123" s="8">
        <v>367000</v>
      </c>
    </row>
    <row r="124" spans="1:6" x14ac:dyDescent="0.3">
      <c r="A124" s="9" t="s">
        <v>40</v>
      </c>
      <c r="B124" s="11"/>
      <c r="C124" s="11"/>
      <c r="D124" s="11"/>
      <c r="E124" s="11"/>
      <c r="F124" s="11"/>
    </row>
    <row r="125" spans="1:6" x14ac:dyDescent="0.3">
      <c r="A125" s="12" t="s">
        <v>181</v>
      </c>
      <c r="B125" s="11"/>
      <c r="C125" s="11"/>
      <c r="D125" s="11"/>
      <c r="E125" s="11"/>
      <c r="F125" s="11"/>
    </row>
    <row r="126" spans="1:6" x14ac:dyDescent="0.3">
      <c r="A126" s="9" t="s">
        <v>146</v>
      </c>
      <c r="B126" s="8">
        <v>16000</v>
      </c>
      <c r="C126" s="8">
        <v>1000</v>
      </c>
      <c r="D126" s="8">
        <v>0</v>
      </c>
      <c r="E126" s="8">
        <v>0</v>
      </c>
      <c r="F126" s="8">
        <v>558000</v>
      </c>
    </row>
    <row r="127" spans="1:6" x14ac:dyDescent="0.3">
      <c r="A127" s="9" t="s">
        <v>147</v>
      </c>
      <c r="B127" s="8">
        <v>0</v>
      </c>
      <c r="C127" s="8">
        <v>0</v>
      </c>
      <c r="D127" s="8">
        <v>0</v>
      </c>
      <c r="E127" s="8">
        <v>124000</v>
      </c>
      <c r="F127" s="8">
        <v>18000</v>
      </c>
    </row>
    <row r="128" spans="1:6" x14ac:dyDescent="0.3">
      <c r="A128" s="9" t="s">
        <v>40</v>
      </c>
      <c r="B128" s="11"/>
      <c r="C128" s="11"/>
      <c r="D128" s="11"/>
      <c r="E128" s="11"/>
      <c r="F128" s="11"/>
    </row>
    <row r="129" spans="1:6" x14ac:dyDescent="0.3">
      <c r="A129" s="9" t="s">
        <v>149</v>
      </c>
      <c r="B129" s="8">
        <v>367000</v>
      </c>
      <c r="C129" s="8">
        <v>2163000</v>
      </c>
      <c r="D129" s="8">
        <v>2552000</v>
      </c>
      <c r="E129" s="8">
        <v>2671000</v>
      </c>
      <c r="F129" s="8">
        <v>3560000</v>
      </c>
    </row>
    <row r="130" spans="1:6" x14ac:dyDescent="0.3">
      <c r="A130" s="9" t="s">
        <v>150</v>
      </c>
      <c r="B130" s="8">
        <v>-12000</v>
      </c>
      <c r="C130" s="8">
        <v>294000</v>
      </c>
      <c r="D130" s="8">
        <v>745000</v>
      </c>
      <c r="E130" s="8">
        <v>749000</v>
      </c>
      <c r="F130" s="8">
        <v>940000</v>
      </c>
    </row>
    <row r="131" spans="1:6" x14ac:dyDescent="0.3">
      <c r="A131" s="9" t="s">
        <v>221</v>
      </c>
      <c r="B131" s="10">
        <v>-3.26975476839237</v>
      </c>
      <c r="C131" s="10">
        <v>13.5922330097087</v>
      </c>
      <c r="D131" s="10">
        <v>29.192789968652001</v>
      </c>
      <c r="E131" s="10">
        <v>28.041931860726301</v>
      </c>
      <c r="F131" s="10">
        <v>26.404494382022499</v>
      </c>
    </row>
    <row r="132" spans="1:6" x14ac:dyDescent="0.3">
      <c r="A132" s="9" t="s">
        <v>152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</row>
    <row r="133" spans="1:6" x14ac:dyDescent="0.3">
      <c r="A133" s="9" t="s">
        <v>151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</row>
    <row r="134" spans="1:6" x14ac:dyDescent="0.3">
      <c r="A134" s="9" t="s">
        <v>153</v>
      </c>
      <c r="B134" s="8">
        <v>379000</v>
      </c>
      <c r="C134" s="8">
        <v>1869000</v>
      </c>
      <c r="D134" s="8">
        <v>1807000</v>
      </c>
      <c r="E134" s="8">
        <v>1922000</v>
      </c>
      <c r="F134" s="8">
        <v>2620000</v>
      </c>
    </row>
    <row r="135" spans="1:6" x14ac:dyDescent="0.3">
      <c r="A135" s="9" t="s">
        <v>40</v>
      </c>
      <c r="B135" s="11"/>
      <c r="C135" s="11"/>
      <c r="D135" s="11"/>
      <c r="E135" s="11"/>
      <c r="F135" s="11"/>
    </row>
    <row r="136" spans="1:6" x14ac:dyDescent="0.3">
      <c r="A136" s="9" t="s">
        <v>154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</row>
    <row r="137" spans="1:6" x14ac:dyDescent="0.3">
      <c r="A137" s="9" t="s">
        <v>155</v>
      </c>
      <c r="B137" s="8">
        <v>379000</v>
      </c>
      <c r="C137" s="8">
        <v>1869000</v>
      </c>
      <c r="D137" s="8">
        <v>1807000</v>
      </c>
      <c r="E137" s="8">
        <v>1922000</v>
      </c>
      <c r="F137" s="8">
        <v>2620000</v>
      </c>
    </row>
    <row r="138" spans="1:6" x14ac:dyDescent="0.3">
      <c r="A138" s="9" t="s">
        <v>40</v>
      </c>
      <c r="B138" s="11"/>
      <c r="C138" s="11"/>
      <c r="D138" s="11"/>
      <c r="E138" s="11"/>
      <c r="F138" s="11"/>
    </row>
    <row r="139" spans="1:6" x14ac:dyDescent="0.3">
      <c r="A139" s="9" t="s">
        <v>222</v>
      </c>
      <c r="B139" s="8">
        <v>180000</v>
      </c>
      <c r="C139" s="8">
        <v>173000</v>
      </c>
      <c r="D139" s="8">
        <v>173000</v>
      </c>
      <c r="E139" s="8">
        <v>177000</v>
      </c>
      <c r="F139" s="8">
        <v>198000</v>
      </c>
    </row>
    <row r="140" spans="1:6" x14ac:dyDescent="0.3">
      <c r="A140" s="9" t="s">
        <v>223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</row>
    <row r="141" spans="1:6" x14ac:dyDescent="0.3">
      <c r="A141" s="9" t="s">
        <v>224</v>
      </c>
      <c r="B141" s="8">
        <v>199000</v>
      </c>
      <c r="C141" s="8">
        <v>1696000</v>
      </c>
      <c r="D141" s="8">
        <v>1634000</v>
      </c>
      <c r="E141" s="8">
        <v>1745000</v>
      </c>
      <c r="F141" s="8">
        <v>2422000</v>
      </c>
    </row>
    <row r="142" spans="1:6" x14ac:dyDescent="0.3">
      <c r="A142" s="9" t="s">
        <v>225</v>
      </c>
      <c r="B142" s="8">
        <v>199000</v>
      </c>
      <c r="C142" s="8">
        <v>1696000</v>
      </c>
      <c r="D142" s="8">
        <v>1634000</v>
      </c>
      <c r="E142" s="8">
        <v>1745000</v>
      </c>
      <c r="F142" s="8">
        <v>2422000</v>
      </c>
    </row>
    <row r="143" spans="1:6" x14ac:dyDescent="0.3">
      <c r="A143" s="9" t="s">
        <v>40</v>
      </c>
      <c r="B143" s="11"/>
      <c r="C143" s="11"/>
      <c r="D143" s="11"/>
      <c r="E143" s="11"/>
      <c r="F143" s="11"/>
    </row>
    <row r="144" spans="1:6" x14ac:dyDescent="0.3">
      <c r="A144" s="9" t="s">
        <v>226</v>
      </c>
      <c r="B144" s="10">
        <v>0.39</v>
      </c>
      <c r="C144" s="10">
        <v>3.36</v>
      </c>
      <c r="D144" s="10">
        <v>3.24</v>
      </c>
      <c r="E144" s="10">
        <v>3.46</v>
      </c>
      <c r="F144" s="10">
        <v>4.8</v>
      </c>
    </row>
    <row r="145" spans="1:6" x14ac:dyDescent="0.3">
      <c r="A145" s="9" t="s">
        <v>227</v>
      </c>
      <c r="B145" s="10">
        <v>0.39</v>
      </c>
      <c r="C145" s="10">
        <v>3.36</v>
      </c>
      <c r="D145" s="10">
        <v>3.24</v>
      </c>
      <c r="E145" s="10">
        <v>3.46</v>
      </c>
      <c r="F145" s="10">
        <v>4.8</v>
      </c>
    </row>
    <row r="146" spans="1:6" x14ac:dyDescent="0.3">
      <c r="A146" s="9" t="s">
        <v>108</v>
      </c>
      <c r="B146" s="10">
        <v>0.39</v>
      </c>
      <c r="C146" s="10">
        <v>3.36</v>
      </c>
      <c r="D146" s="10">
        <v>3.24</v>
      </c>
      <c r="E146" s="10">
        <v>3.46</v>
      </c>
      <c r="F146" s="10">
        <v>4.8</v>
      </c>
    </row>
    <row r="147" spans="1:6" x14ac:dyDescent="0.3">
      <c r="A147" s="9" t="s">
        <v>107</v>
      </c>
      <c r="B147" s="10">
        <v>0.39</v>
      </c>
      <c r="C147" s="10">
        <v>3.36</v>
      </c>
      <c r="D147" s="10">
        <v>3.24</v>
      </c>
      <c r="E147" s="10">
        <v>3.46</v>
      </c>
      <c r="F147" s="10">
        <v>4.8</v>
      </c>
    </row>
    <row r="148" spans="1:6" x14ac:dyDescent="0.3">
      <c r="A148" s="9" t="s">
        <v>40</v>
      </c>
      <c r="B148" s="11"/>
      <c r="C148" s="11"/>
      <c r="D148" s="11"/>
      <c r="E148" s="11"/>
      <c r="F148" s="11"/>
    </row>
    <row r="149" spans="1:6" x14ac:dyDescent="0.3">
      <c r="A149" s="9" t="s">
        <v>228</v>
      </c>
      <c r="B149" s="11" t="s">
        <v>124</v>
      </c>
      <c r="C149" s="19">
        <v>761.538461538462</v>
      </c>
      <c r="D149" s="19">
        <v>-3.5714285714285601</v>
      </c>
      <c r="E149" s="19">
        <v>6.7901234567901199</v>
      </c>
      <c r="F149" s="19">
        <v>38.728323699421999</v>
      </c>
    </row>
    <row r="150" spans="1:6" x14ac:dyDescent="0.3">
      <c r="A150" s="9" t="s">
        <v>40</v>
      </c>
      <c r="B150" s="11"/>
      <c r="C150" s="11"/>
      <c r="D150" s="11"/>
      <c r="E150" s="11"/>
      <c r="F150" s="11"/>
    </row>
    <row r="151" spans="1:6" x14ac:dyDescent="0.3">
      <c r="A151" s="12" t="s">
        <v>159</v>
      </c>
      <c r="B151" s="11"/>
      <c r="C151" s="11"/>
      <c r="D151" s="11"/>
      <c r="E151" s="11"/>
      <c r="F151" s="11"/>
    </row>
    <row r="152" spans="1:6" x14ac:dyDescent="0.3">
      <c r="A152" s="9" t="s">
        <v>229</v>
      </c>
      <c r="B152" s="8">
        <v>379000</v>
      </c>
      <c r="C152" s="8">
        <v>1869000</v>
      </c>
      <c r="D152" s="8">
        <v>1807000</v>
      </c>
      <c r="E152" s="8">
        <v>1922000</v>
      </c>
      <c r="F152" s="8">
        <v>2620000</v>
      </c>
    </row>
    <row r="153" spans="1:6" x14ac:dyDescent="0.3">
      <c r="A153" s="9" t="s">
        <v>230</v>
      </c>
      <c r="B153" s="8">
        <v>72000</v>
      </c>
      <c r="C153" s="8">
        <v>-67000</v>
      </c>
      <c r="D153" s="8">
        <v>-198000</v>
      </c>
      <c r="E153" s="8">
        <v>63000</v>
      </c>
      <c r="F153" s="8">
        <v>-33000</v>
      </c>
    </row>
    <row r="154" spans="1:6" x14ac:dyDescent="0.3">
      <c r="A154" s="9" t="s">
        <v>231</v>
      </c>
      <c r="B154" s="8">
        <v>218000</v>
      </c>
      <c r="C154" s="8">
        <v>-772000</v>
      </c>
      <c r="D154" s="8">
        <v>-1715000</v>
      </c>
      <c r="E154" s="8">
        <v>1065000</v>
      </c>
      <c r="F154" s="8">
        <v>288000</v>
      </c>
    </row>
    <row r="155" spans="1:6" x14ac:dyDescent="0.3">
      <c r="A155" s="9" t="s">
        <v>232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</row>
    <row r="156" spans="1:6" x14ac:dyDescent="0.3">
      <c r="A156" s="9" t="s">
        <v>233</v>
      </c>
      <c r="B156" s="8">
        <v>1000</v>
      </c>
      <c r="C156" s="8">
        <v>0</v>
      </c>
      <c r="D156" s="8">
        <v>0</v>
      </c>
      <c r="E156" s="8">
        <v>0</v>
      </c>
      <c r="F156" s="8">
        <v>0</v>
      </c>
    </row>
    <row r="157" spans="1:6" x14ac:dyDescent="0.3">
      <c r="A157" s="9" t="s">
        <v>234</v>
      </c>
      <c r="B157" s="8">
        <v>291000</v>
      </c>
      <c r="C157" s="8">
        <v>-839000</v>
      </c>
      <c r="D157" s="8">
        <v>-1913000</v>
      </c>
      <c r="E157" s="8">
        <v>1128000</v>
      </c>
      <c r="F157" s="8">
        <v>255000</v>
      </c>
    </row>
    <row r="158" spans="1:6" x14ac:dyDescent="0.3">
      <c r="A158" s="9" t="s">
        <v>161</v>
      </c>
      <c r="B158" s="8">
        <v>670000</v>
      </c>
      <c r="C158" s="8">
        <v>1030000</v>
      </c>
      <c r="D158" s="8">
        <v>-106000</v>
      </c>
      <c r="E158" s="8">
        <v>3050000</v>
      </c>
      <c r="F158" s="8">
        <v>2875000</v>
      </c>
    </row>
    <row r="159" spans="1:6" x14ac:dyDescent="0.3">
      <c r="A159" s="9" t="s">
        <v>235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</row>
    <row r="160" spans="1:6" x14ac:dyDescent="0.3">
      <c r="A160" s="9" t="s">
        <v>236</v>
      </c>
      <c r="B160" s="8">
        <v>670000</v>
      </c>
      <c r="C160" s="8">
        <v>1030000</v>
      </c>
      <c r="D160" s="8">
        <v>-106000</v>
      </c>
      <c r="E160" s="8">
        <v>3050000</v>
      </c>
      <c r="F160" s="8">
        <v>2875000</v>
      </c>
    </row>
    <row r="161" spans="1:6" x14ac:dyDescent="0.3">
      <c r="A161" s="9" t="s">
        <v>40</v>
      </c>
      <c r="B161" s="11"/>
      <c r="C161" s="11"/>
      <c r="D161" s="11"/>
      <c r="E161" s="11"/>
      <c r="F161" s="11"/>
    </row>
    <row r="162" spans="1:6" x14ac:dyDescent="0.3">
      <c r="A162" s="12" t="s">
        <v>237</v>
      </c>
      <c r="B162" s="11"/>
      <c r="C162" s="11"/>
      <c r="D162" s="11"/>
      <c r="E162" s="11"/>
      <c r="F162" s="11"/>
    </row>
    <row r="163" spans="1:6" x14ac:dyDescent="0.3">
      <c r="A163" s="12" t="s">
        <v>238</v>
      </c>
      <c r="B163" s="11"/>
      <c r="C163" s="11"/>
      <c r="D163" s="11"/>
      <c r="E163" s="11"/>
      <c r="F163" s="11"/>
    </row>
    <row r="164" spans="1:6" x14ac:dyDescent="0.3">
      <c r="A164" s="9" t="s">
        <v>239</v>
      </c>
      <c r="B164" s="11" t="s">
        <v>60</v>
      </c>
      <c r="C164" s="11" t="s">
        <v>60</v>
      </c>
      <c r="D164" s="11" t="s">
        <v>60</v>
      </c>
      <c r="E164" s="11" t="s">
        <v>60</v>
      </c>
      <c r="F164" s="11" t="s">
        <v>60</v>
      </c>
    </row>
    <row r="165" spans="1:6" x14ac:dyDescent="0.3">
      <c r="A165" s="9" t="s">
        <v>240</v>
      </c>
      <c r="B165" s="11" t="s">
        <v>60</v>
      </c>
      <c r="C165" s="11" t="s">
        <v>60</v>
      </c>
      <c r="D165" s="11" t="s">
        <v>60</v>
      </c>
      <c r="E165" s="11" t="s">
        <v>60</v>
      </c>
      <c r="F165" s="11" t="s">
        <v>60</v>
      </c>
    </row>
    <row r="166" spans="1:6" x14ac:dyDescent="0.3">
      <c r="A166" s="9" t="s">
        <v>241</v>
      </c>
      <c r="B166" s="11" t="s">
        <v>60</v>
      </c>
      <c r="C166" s="11" t="s">
        <v>60</v>
      </c>
      <c r="D166" s="11" t="s">
        <v>60</v>
      </c>
      <c r="E166" s="11" t="s">
        <v>60</v>
      </c>
      <c r="F166" s="11" t="s">
        <v>60</v>
      </c>
    </row>
    <row r="167" spans="1:6" x14ac:dyDescent="0.3">
      <c r="A167" s="9" t="s">
        <v>242</v>
      </c>
      <c r="B167" s="8">
        <v>6201000</v>
      </c>
      <c r="C167" s="8">
        <v>5775000</v>
      </c>
      <c r="D167" s="8">
        <v>6981000</v>
      </c>
      <c r="E167" s="8">
        <v>11024000</v>
      </c>
      <c r="F167" s="8">
        <v>12588000</v>
      </c>
    </row>
    <row r="168" spans="1:6" x14ac:dyDescent="0.3">
      <c r="A168" s="9" t="s">
        <v>243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</row>
    <row r="169" spans="1:6" x14ac:dyDescent="0.3">
      <c r="A169" s="9" t="s">
        <v>244</v>
      </c>
      <c r="B169" s="8">
        <v>6201000</v>
      </c>
      <c r="C169" s="8">
        <v>5775000</v>
      </c>
      <c r="D169" s="8">
        <v>6981000</v>
      </c>
      <c r="E169" s="8">
        <v>11024000</v>
      </c>
      <c r="F169" s="8">
        <v>12588000</v>
      </c>
    </row>
    <row r="170" spans="1:6" x14ac:dyDescent="0.3">
      <c r="A170" s="9" t="s">
        <v>40</v>
      </c>
      <c r="B170" s="11"/>
      <c r="C170" s="11"/>
      <c r="D170" s="11"/>
      <c r="E170" s="11"/>
      <c r="F170" s="11"/>
    </row>
    <row r="171" spans="1:6" x14ac:dyDescent="0.3">
      <c r="A171" s="9" t="s">
        <v>245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</row>
    <row r="172" spans="1:6" x14ac:dyDescent="0.3">
      <c r="A172" s="9" t="s">
        <v>40</v>
      </c>
      <c r="B172" s="11"/>
      <c r="C172" s="11"/>
      <c r="D172" s="11"/>
      <c r="E172" s="11"/>
      <c r="F172" s="11"/>
    </row>
    <row r="173" spans="1:6" x14ac:dyDescent="0.3">
      <c r="A173" s="12" t="s">
        <v>246</v>
      </c>
      <c r="B173" s="11"/>
      <c r="C173" s="11"/>
      <c r="D173" s="11"/>
      <c r="E173" s="11"/>
      <c r="F173" s="11"/>
    </row>
    <row r="174" spans="1:6" x14ac:dyDescent="0.3">
      <c r="A174" s="9" t="s">
        <v>247</v>
      </c>
      <c r="B174" s="11" t="s">
        <v>60</v>
      </c>
      <c r="C174" s="11" t="s">
        <v>60</v>
      </c>
      <c r="D174" s="11" t="s">
        <v>60</v>
      </c>
      <c r="E174" s="11" t="s">
        <v>60</v>
      </c>
      <c r="F174" s="11" t="s">
        <v>60</v>
      </c>
    </row>
    <row r="175" spans="1:6" x14ac:dyDescent="0.3">
      <c r="A175" s="9" t="s">
        <v>248</v>
      </c>
      <c r="B175" s="11" t="s">
        <v>60</v>
      </c>
      <c r="C175" s="11" t="s">
        <v>60</v>
      </c>
      <c r="D175" s="11" t="s">
        <v>60</v>
      </c>
      <c r="E175" s="11" t="s">
        <v>60</v>
      </c>
      <c r="F175" s="11" t="s">
        <v>60</v>
      </c>
    </row>
    <row r="176" spans="1:6" x14ac:dyDescent="0.3">
      <c r="A176" s="9" t="s">
        <v>249</v>
      </c>
      <c r="B176" s="11" t="s">
        <v>60</v>
      </c>
      <c r="C176" s="11" t="s">
        <v>60</v>
      </c>
      <c r="D176" s="11" t="s">
        <v>60</v>
      </c>
      <c r="E176" s="11" t="s">
        <v>60</v>
      </c>
      <c r="F176" s="11" t="s">
        <v>60</v>
      </c>
    </row>
    <row r="177" spans="1:6" x14ac:dyDescent="0.3">
      <c r="A177" s="9" t="s">
        <v>250</v>
      </c>
      <c r="B177" s="8">
        <v>1021000</v>
      </c>
      <c r="C177" s="8">
        <v>769000</v>
      </c>
      <c r="D177" s="8">
        <v>1340000</v>
      </c>
      <c r="E177" s="8">
        <v>4597000</v>
      </c>
      <c r="F177" s="8">
        <v>5851000</v>
      </c>
    </row>
    <row r="178" spans="1:6" x14ac:dyDescent="0.3">
      <c r="A178" s="9" t="s">
        <v>251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</row>
    <row r="179" spans="1:6" x14ac:dyDescent="0.3">
      <c r="A179" s="9" t="s">
        <v>252</v>
      </c>
      <c r="B179" s="8">
        <v>1021000</v>
      </c>
      <c r="C179" s="8">
        <v>769000</v>
      </c>
      <c r="D179" s="8">
        <v>1340000</v>
      </c>
      <c r="E179" s="8">
        <v>4597000</v>
      </c>
      <c r="F179" s="8">
        <v>5851000</v>
      </c>
    </row>
    <row r="180" spans="1:6" x14ac:dyDescent="0.3">
      <c r="A180" s="9" t="s">
        <v>40</v>
      </c>
      <c r="B180" s="11"/>
      <c r="C180" s="11"/>
      <c r="D180" s="11"/>
      <c r="E180" s="11"/>
      <c r="F180" s="11"/>
    </row>
    <row r="181" spans="1:6" x14ac:dyDescent="0.3">
      <c r="A181" s="12" t="s">
        <v>253</v>
      </c>
      <c r="B181" s="11"/>
      <c r="C181" s="11"/>
      <c r="D181" s="11"/>
      <c r="E181" s="11"/>
      <c r="F181" s="11"/>
    </row>
    <row r="182" spans="1:6" x14ac:dyDescent="0.3">
      <c r="A182" s="9" t="s">
        <v>254</v>
      </c>
      <c r="B182" s="8">
        <v>159000</v>
      </c>
      <c r="C182" s="8">
        <v>172000</v>
      </c>
      <c r="D182" s="8">
        <v>161000</v>
      </c>
      <c r="E182" s="8">
        <v>52000</v>
      </c>
      <c r="F182" s="8">
        <v>0</v>
      </c>
    </row>
    <row r="183" spans="1:6" x14ac:dyDescent="0.3">
      <c r="A183" s="9" t="s">
        <v>255</v>
      </c>
      <c r="B183" s="11" t="s">
        <v>60</v>
      </c>
      <c r="C183" s="11" t="s">
        <v>60</v>
      </c>
      <c r="D183" s="11" t="s">
        <v>60</v>
      </c>
      <c r="E183" s="11" t="s">
        <v>60</v>
      </c>
      <c r="F183" s="11" t="s">
        <v>60</v>
      </c>
    </row>
    <row r="184" spans="1:6" x14ac:dyDescent="0.3">
      <c r="A184" s="9" t="s">
        <v>256</v>
      </c>
      <c r="B184" s="11" t="s">
        <v>60</v>
      </c>
      <c r="C184" s="11" t="s">
        <v>60</v>
      </c>
      <c r="D184" s="8">
        <v>256000</v>
      </c>
      <c r="E184" s="8">
        <v>234000</v>
      </c>
      <c r="F184" s="8">
        <v>215000</v>
      </c>
    </row>
    <row r="185" spans="1:6" x14ac:dyDescent="0.3">
      <c r="A185" s="9" t="s">
        <v>257</v>
      </c>
      <c r="B185" s="11" t="s">
        <v>60</v>
      </c>
      <c r="C185" s="11" t="s">
        <v>60</v>
      </c>
      <c r="D185" s="11" t="s">
        <v>60</v>
      </c>
      <c r="E185" s="11" t="s">
        <v>60</v>
      </c>
      <c r="F185" s="11" t="s">
        <v>60</v>
      </c>
    </row>
    <row r="186" spans="1:6" x14ac:dyDescent="0.3">
      <c r="A186" s="9" t="s">
        <v>258</v>
      </c>
      <c r="B186" s="11" t="s">
        <v>60</v>
      </c>
      <c r="C186" s="11" t="s">
        <v>60</v>
      </c>
      <c r="D186" s="11" t="s">
        <v>60</v>
      </c>
      <c r="E186" s="11" t="s">
        <v>60</v>
      </c>
      <c r="F186" s="11" t="s">
        <v>60</v>
      </c>
    </row>
    <row r="187" spans="1:6" x14ac:dyDescent="0.3">
      <c r="A187" s="9" t="s">
        <v>259</v>
      </c>
      <c r="B187" s="11" t="s">
        <v>60</v>
      </c>
      <c r="C187" s="11" t="s">
        <v>60</v>
      </c>
      <c r="D187" s="11" t="s">
        <v>60</v>
      </c>
      <c r="E187" s="11" t="s">
        <v>60</v>
      </c>
      <c r="F187" s="11" t="s">
        <v>60</v>
      </c>
    </row>
    <row r="188" spans="1:6" x14ac:dyDescent="0.3">
      <c r="A188" s="9" t="s">
        <v>260</v>
      </c>
      <c r="B188" s="11" t="s">
        <v>60</v>
      </c>
      <c r="C188" s="11" t="s">
        <v>60</v>
      </c>
      <c r="D188" s="11" t="s">
        <v>60</v>
      </c>
      <c r="E188" s="11" t="s">
        <v>60</v>
      </c>
      <c r="F188" s="11" t="s">
        <v>60</v>
      </c>
    </row>
    <row r="189" spans="1:6" x14ac:dyDescent="0.3">
      <c r="A189" s="9" t="s">
        <v>261</v>
      </c>
      <c r="B189" s="11" t="s">
        <v>60</v>
      </c>
      <c r="C189" s="11" t="s">
        <v>60</v>
      </c>
      <c r="D189" s="11" t="s">
        <v>60</v>
      </c>
      <c r="E189" s="11" t="s">
        <v>60</v>
      </c>
      <c r="F189" s="11" t="s">
        <v>60</v>
      </c>
    </row>
    <row r="190" spans="1:6" x14ac:dyDescent="0.3">
      <c r="A190" s="9" t="s">
        <v>262</v>
      </c>
      <c r="B190" s="11" t="s">
        <v>60</v>
      </c>
      <c r="C190" s="11" t="s">
        <v>60</v>
      </c>
      <c r="D190" s="11" t="s">
        <v>60</v>
      </c>
      <c r="E190" s="11" t="s">
        <v>60</v>
      </c>
      <c r="F190" s="11" t="s">
        <v>60</v>
      </c>
    </row>
    <row r="191" spans="1:6" x14ac:dyDescent="0.3">
      <c r="A191" s="9" t="s">
        <v>263</v>
      </c>
      <c r="B191" s="11" t="s">
        <v>60</v>
      </c>
      <c r="C191" s="11" t="s">
        <v>60</v>
      </c>
      <c r="D191" s="11" t="s">
        <v>60</v>
      </c>
      <c r="E191" s="11" t="s">
        <v>60</v>
      </c>
      <c r="F191" s="11" t="s">
        <v>60</v>
      </c>
    </row>
    <row r="192" spans="1:6" x14ac:dyDescent="0.3">
      <c r="A192" s="9" t="s">
        <v>264</v>
      </c>
      <c r="B192" s="8">
        <v>1216000</v>
      </c>
      <c r="C192" s="8">
        <v>1294000</v>
      </c>
      <c r="D192" s="8">
        <v>1272000</v>
      </c>
      <c r="E192" s="8">
        <v>1319000</v>
      </c>
      <c r="F192" s="8">
        <v>1292000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6AAC-CF4D-4215-A6CA-ABA89913A171}">
  <dimension ref="A1:L129"/>
  <sheetViews>
    <sheetView topLeftCell="A64" workbookViewId="0">
      <selection activeCell="A56" sqref="A56"/>
    </sheetView>
  </sheetViews>
  <sheetFormatPr defaultRowHeight="14.4" x14ac:dyDescent="0.3"/>
  <cols>
    <col min="1" max="1" width="42.66406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106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105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44609</v>
      </c>
      <c r="C16" s="14">
        <v>44974</v>
      </c>
      <c r="D16" s="14">
        <v>45337</v>
      </c>
      <c r="E16" s="14">
        <v>45702</v>
      </c>
      <c r="F16" s="14">
        <v>45702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27672000</v>
      </c>
      <c r="C21" s="8">
        <v>38234000</v>
      </c>
      <c r="D21" s="8">
        <v>34821000</v>
      </c>
      <c r="E21" s="8">
        <v>24607000</v>
      </c>
      <c r="F21" s="8">
        <v>27095000</v>
      </c>
    </row>
    <row r="22" spans="1:6" x14ac:dyDescent="0.3">
      <c r="A22" s="9" t="s">
        <v>66</v>
      </c>
      <c r="B22" s="8">
        <v>194000</v>
      </c>
      <c r="C22" s="8">
        <v>145000</v>
      </c>
      <c r="D22" s="8">
        <v>120000</v>
      </c>
      <c r="E22" s="8">
        <v>108000</v>
      </c>
      <c r="F22" s="8">
        <v>94000</v>
      </c>
    </row>
    <row r="23" spans="1:6" x14ac:dyDescent="0.3">
      <c r="A23" s="9" t="s">
        <v>65</v>
      </c>
      <c r="B23" s="8">
        <v>99242000</v>
      </c>
      <c r="C23" s="8">
        <v>106095000</v>
      </c>
      <c r="D23" s="8">
        <v>96663000</v>
      </c>
      <c r="E23" s="8">
        <v>90389000</v>
      </c>
      <c r="F23" s="8">
        <v>90476000</v>
      </c>
    </row>
    <row r="24" spans="1:6" x14ac:dyDescent="0.3">
      <c r="A24" s="9" t="s">
        <v>64</v>
      </c>
      <c r="B24" s="8">
        <v>-24873000</v>
      </c>
      <c r="C24" s="8">
        <v>-35460000</v>
      </c>
      <c r="D24" s="8">
        <v>-30116000</v>
      </c>
      <c r="E24" s="8">
        <v>-20828000</v>
      </c>
      <c r="F24" s="8">
        <v>-23956000</v>
      </c>
    </row>
    <row r="25" spans="1:6" x14ac:dyDescent="0.3">
      <c r="A25" s="9" t="s">
        <v>63</v>
      </c>
      <c r="B25" s="8">
        <v>2799000</v>
      </c>
      <c r="C25" s="8">
        <v>2774000</v>
      </c>
      <c r="D25" s="8">
        <v>4705000</v>
      </c>
      <c r="E25" s="8">
        <v>3779000</v>
      </c>
      <c r="F25" s="8">
        <v>3139000</v>
      </c>
    </row>
    <row r="26" spans="1:6" x14ac:dyDescent="0.3">
      <c r="A26" s="9" t="s">
        <v>62</v>
      </c>
      <c r="B26" s="8">
        <v>5670000</v>
      </c>
      <c r="C26" s="8">
        <v>3747000</v>
      </c>
      <c r="D26" s="8">
        <v>2661000</v>
      </c>
      <c r="E26" s="8">
        <v>3103000</v>
      </c>
      <c r="F26" s="8">
        <v>3249000</v>
      </c>
    </row>
    <row r="27" spans="1:6" x14ac:dyDescent="0.3">
      <c r="A27" s="9" t="s">
        <v>59</v>
      </c>
      <c r="B27" s="8">
        <v>5670000</v>
      </c>
      <c r="C27" s="8">
        <v>3747000</v>
      </c>
      <c r="D27" s="8">
        <v>2661000</v>
      </c>
      <c r="E27" s="8">
        <v>3103000</v>
      </c>
      <c r="F27" s="8">
        <v>3249000</v>
      </c>
    </row>
    <row r="28" spans="1:6" x14ac:dyDescent="0.3">
      <c r="A28" s="9" t="s">
        <v>40</v>
      </c>
      <c r="B28" s="11"/>
      <c r="C28" s="11"/>
      <c r="D28" s="11"/>
      <c r="E28" s="11"/>
      <c r="F28" s="11"/>
    </row>
    <row r="29" spans="1:6" x14ac:dyDescent="0.3">
      <c r="A29" s="12" t="s">
        <v>58</v>
      </c>
      <c r="B29" s="11"/>
      <c r="C29" s="11"/>
      <c r="D29" s="11"/>
      <c r="E29" s="11"/>
      <c r="F29" s="11"/>
    </row>
    <row r="30" spans="1:6" x14ac:dyDescent="0.3">
      <c r="A30" s="9" t="s">
        <v>57</v>
      </c>
      <c r="B30" s="8">
        <v>1242000</v>
      </c>
      <c r="C30" s="8">
        <v>2135000</v>
      </c>
      <c r="D30" s="8">
        <v>2051000</v>
      </c>
      <c r="E30" s="8">
        <v>2489000</v>
      </c>
      <c r="F30" s="8">
        <v>2260000</v>
      </c>
    </row>
    <row r="31" spans="1:6" x14ac:dyDescent="0.3">
      <c r="A31" s="9" t="s">
        <v>56</v>
      </c>
      <c r="B31" s="8">
        <v>1242000</v>
      </c>
      <c r="C31" s="8">
        <v>2135000</v>
      </c>
      <c r="D31" s="8">
        <v>2051000</v>
      </c>
      <c r="E31" s="8">
        <v>2489000</v>
      </c>
      <c r="F31" s="8">
        <v>2260000</v>
      </c>
    </row>
    <row r="32" spans="1:6" x14ac:dyDescent="0.3">
      <c r="A32" s="9" t="s">
        <v>55</v>
      </c>
      <c r="B32" s="8">
        <v>366000</v>
      </c>
      <c r="C32" s="8">
        <v>776000</v>
      </c>
      <c r="D32" s="8">
        <v>1176000</v>
      </c>
      <c r="E32" s="8">
        <v>1399000</v>
      </c>
      <c r="F32" s="8">
        <v>1180000</v>
      </c>
    </row>
    <row r="33" spans="1:6" x14ac:dyDescent="0.3">
      <c r="A33" s="9" t="s">
        <v>54</v>
      </c>
      <c r="B33" s="8">
        <v>297000</v>
      </c>
      <c r="C33" s="8">
        <v>722000</v>
      </c>
      <c r="D33" s="8">
        <v>1122000</v>
      </c>
      <c r="E33" s="8">
        <v>1352000</v>
      </c>
      <c r="F33" s="8">
        <v>1146000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53</v>
      </c>
      <c r="B35" s="11"/>
      <c r="C35" s="11"/>
      <c r="D35" s="11"/>
      <c r="E35" s="11"/>
      <c r="F35" s="11"/>
    </row>
    <row r="36" spans="1:6" x14ac:dyDescent="0.3">
      <c r="A36" s="9" t="s">
        <v>52</v>
      </c>
      <c r="B36" s="8">
        <v>5797000</v>
      </c>
      <c r="C36" s="8">
        <v>8311000</v>
      </c>
      <c r="D36" s="8">
        <v>377000</v>
      </c>
      <c r="E36" s="8">
        <v>504000</v>
      </c>
      <c r="F36" s="8">
        <v>2498000</v>
      </c>
    </row>
    <row r="37" spans="1:6" x14ac:dyDescent="0.3">
      <c r="A37" s="9" t="s">
        <v>51</v>
      </c>
      <c r="B37" s="8">
        <v>43000</v>
      </c>
      <c r="C37" s="8">
        <v>249000</v>
      </c>
      <c r="D37" s="8">
        <v>265000</v>
      </c>
      <c r="E37" s="8">
        <v>30000</v>
      </c>
      <c r="F37" s="8">
        <v>-2000</v>
      </c>
    </row>
    <row r="38" spans="1:6" x14ac:dyDescent="0.3">
      <c r="A38" s="9" t="s">
        <v>50</v>
      </c>
      <c r="B38" s="8">
        <v>8800000</v>
      </c>
      <c r="C38" s="8">
        <v>5241000</v>
      </c>
      <c r="D38" s="8">
        <v>-7768000</v>
      </c>
      <c r="E38" s="8">
        <v>-7634000</v>
      </c>
      <c r="F38" s="8">
        <v>-998000</v>
      </c>
    </row>
    <row r="39" spans="1:6" x14ac:dyDescent="0.3">
      <c r="A39" s="9" t="s">
        <v>49</v>
      </c>
      <c r="B39" s="8">
        <v>-57000</v>
      </c>
      <c r="C39" s="8">
        <v>-19000</v>
      </c>
      <c r="D39" s="8">
        <v>547000</v>
      </c>
      <c r="E39" s="8">
        <v>-198000</v>
      </c>
      <c r="F39" s="8">
        <v>-13000</v>
      </c>
    </row>
    <row r="40" spans="1:6" x14ac:dyDescent="0.3">
      <c r="A40" s="9" t="s">
        <v>48</v>
      </c>
      <c r="B40" s="8">
        <v>14583000</v>
      </c>
      <c r="C40" s="8">
        <v>13782000</v>
      </c>
      <c r="D40" s="8">
        <v>-6579000</v>
      </c>
      <c r="E40" s="8">
        <v>-7298000</v>
      </c>
      <c r="F40" s="8">
        <v>1485000</v>
      </c>
    </row>
    <row r="41" spans="1:6" x14ac:dyDescent="0.3">
      <c r="A41" s="9" t="s">
        <v>47</v>
      </c>
      <c r="B41" s="8">
        <v>-10000</v>
      </c>
      <c r="C41" s="8">
        <v>-5000</v>
      </c>
      <c r="D41" s="8">
        <v>-21000</v>
      </c>
      <c r="E41" s="8">
        <v>-18000</v>
      </c>
      <c r="F41" s="8">
        <v>-5000</v>
      </c>
    </row>
    <row r="42" spans="1:6" x14ac:dyDescent="0.3">
      <c r="A42" s="9" t="s">
        <v>40</v>
      </c>
      <c r="B42" s="11"/>
      <c r="C42" s="11"/>
      <c r="D42" s="11"/>
      <c r="E42" s="11"/>
      <c r="F42" s="11"/>
    </row>
    <row r="43" spans="1:6" x14ac:dyDescent="0.3">
      <c r="A43" s="12" t="s">
        <v>46</v>
      </c>
      <c r="B43" s="11"/>
      <c r="C43" s="11"/>
      <c r="D43" s="11"/>
      <c r="E43" s="11"/>
      <c r="F43" s="11"/>
    </row>
    <row r="44" spans="1:6" x14ac:dyDescent="0.3">
      <c r="A44" s="9" t="s">
        <v>45</v>
      </c>
      <c r="B44" s="10">
        <v>0.38600000000000001</v>
      </c>
      <c r="C44" s="10">
        <v>0.75600000000000001</v>
      </c>
      <c r="D44" s="10">
        <v>1.1599999999999999</v>
      </c>
      <c r="E44" s="10">
        <v>1.496</v>
      </c>
      <c r="F44" s="10">
        <v>1.3049999999999999</v>
      </c>
    </row>
    <row r="45" spans="1:6" x14ac:dyDescent="0.3">
      <c r="A45" s="9" t="s">
        <v>44</v>
      </c>
      <c r="B45" s="10">
        <v>6.2859999999999996</v>
      </c>
      <c r="C45" s="10">
        <v>16.481000000000002</v>
      </c>
      <c r="D45" s="10">
        <v>36.704000000000001</v>
      </c>
      <c r="E45" s="10">
        <v>48.542999999999999</v>
      </c>
      <c r="F45" s="10">
        <v>37.154000000000003</v>
      </c>
    </row>
    <row r="46" spans="1:6" x14ac:dyDescent="0.3">
      <c r="A46" s="9" t="s">
        <v>43</v>
      </c>
      <c r="B46" s="10">
        <v>5.101</v>
      </c>
      <c r="C46" s="10">
        <v>15.334</v>
      </c>
      <c r="D46" s="10">
        <v>35.018999999999998</v>
      </c>
      <c r="E46" s="10">
        <v>46.911999999999999</v>
      </c>
      <c r="F46" s="10">
        <v>36.082999999999998</v>
      </c>
    </row>
    <row r="47" spans="1:6" x14ac:dyDescent="0.3">
      <c r="A47" s="9" t="s">
        <v>42</v>
      </c>
      <c r="B47" s="10">
        <v>23.913</v>
      </c>
      <c r="C47" s="10">
        <v>33.817</v>
      </c>
      <c r="D47" s="10">
        <v>54.704999999999998</v>
      </c>
      <c r="E47" s="10">
        <v>54.319000000000003</v>
      </c>
      <c r="F47" s="10">
        <v>50.707999999999998</v>
      </c>
    </row>
    <row r="48" spans="1:6" x14ac:dyDescent="0.3">
      <c r="A48" s="9" t="s">
        <v>41</v>
      </c>
      <c r="B48" s="10">
        <v>29.469000000000001</v>
      </c>
      <c r="C48" s="10">
        <v>36.347000000000001</v>
      </c>
      <c r="D48" s="10">
        <v>57.338000000000001</v>
      </c>
      <c r="E48" s="10">
        <v>56.207000000000001</v>
      </c>
      <c r="F48" s="10">
        <v>52.212000000000003</v>
      </c>
    </row>
    <row r="49" spans="1:6" x14ac:dyDescent="0.3">
      <c r="A49" s="9" t="s">
        <v>40</v>
      </c>
      <c r="B49" s="11"/>
      <c r="C49" s="11"/>
      <c r="D49" s="11"/>
      <c r="E49" s="11"/>
      <c r="F49" s="11"/>
    </row>
    <row r="50" spans="1:6" x14ac:dyDescent="0.3">
      <c r="A50" s="16" t="s">
        <v>117</v>
      </c>
      <c r="B50" s="15" t="s">
        <v>78</v>
      </c>
      <c r="C50" s="15" t="s">
        <v>77</v>
      </c>
      <c r="D50" s="15" t="s">
        <v>76</v>
      </c>
      <c r="E50" s="15" t="s">
        <v>75</v>
      </c>
      <c r="F50" s="15" t="s">
        <v>74</v>
      </c>
    </row>
    <row r="51" spans="1:6" x14ac:dyDescent="0.3">
      <c r="A51" s="9" t="s">
        <v>40</v>
      </c>
      <c r="B51" s="11" t="s">
        <v>73</v>
      </c>
      <c r="C51" s="11" t="s">
        <v>73</v>
      </c>
      <c r="D51" s="11" t="s">
        <v>73</v>
      </c>
      <c r="E51" s="11" t="s">
        <v>73</v>
      </c>
      <c r="F51" s="11" t="s">
        <v>73</v>
      </c>
    </row>
    <row r="52" spans="1:6" x14ac:dyDescent="0.3">
      <c r="A52" s="9" t="s">
        <v>72</v>
      </c>
      <c r="B52" s="14">
        <v>44196</v>
      </c>
      <c r="C52" s="14">
        <v>44561</v>
      </c>
      <c r="D52" s="14">
        <v>44926</v>
      </c>
      <c r="E52" s="14">
        <v>45291</v>
      </c>
      <c r="F52" s="14">
        <v>45657</v>
      </c>
    </row>
    <row r="53" spans="1:6" x14ac:dyDescent="0.3">
      <c r="A53" s="9" t="s">
        <v>116</v>
      </c>
      <c r="B53" s="11" t="s">
        <v>115</v>
      </c>
      <c r="C53" s="11" t="s">
        <v>115</v>
      </c>
      <c r="D53" s="11" t="s">
        <v>115</v>
      </c>
      <c r="E53" s="11" t="s">
        <v>115</v>
      </c>
      <c r="F53" s="11" t="s">
        <v>115</v>
      </c>
    </row>
    <row r="54" spans="1:6" x14ac:dyDescent="0.3">
      <c r="A54" s="9" t="s">
        <v>114</v>
      </c>
      <c r="B54" s="11" t="s">
        <v>60</v>
      </c>
      <c r="C54" s="11" t="s">
        <v>60</v>
      </c>
      <c r="D54" s="11" t="s">
        <v>60</v>
      </c>
      <c r="E54" s="11" t="s">
        <v>60</v>
      </c>
      <c r="F54" s="11" t="s">
        <v>60</v>
      </c>
    </row>
    <row r="55" spans="1:6" x14ac:dyDescent="0.3">
      <c r="A55" s="9" t="s">
        <v>70</v>
      </c>
      <c r="B55" s="13">
        <v>1</v>
      </c>
      <c r="C55" s="13">
        <v>1</v>
      </c>
      <c r="D55" s="13">
        <v>1</v>
      </c>
      <c r="E55" s="13">
        <v>1</v>
      </c>
      <c r="F55" s="13">
        <v>1</v>
      </c>
    </row>
    <row r="56" spans="1:6" x14ac:dyDescent="0.3">
      <c r="A56" s="9" t="s">
        <v>69</v>
      </c>
      <c r="B56" s="13">
        <v>1</v>
      </c>
      <c r="C56" s="13">
        <v>1</v>
      </c>
      <c r="D56" s="13">
        <v>1</v>
      </c>
      <c r="E56" s="13">
        <v>1</v>
      </c>
      <c r="F56" s="13">
        <v>1</v>
      </c>
    </row>
    <row r="57" spans="1:6" x14ac:dyDescent="0.3">
      <c r="A57" s="9" t="s">
        <v>113</v>
      </c>
      <c r="B57" s="11" t="s">
        <v>112</v>
      </c>
      <c r="C57" s="11" t="s">
        <v>112</v>
      </c>
      <c r="D57" s="11" t="s">
        <v>112</v>
      </c>
      <c r="E57" s="11" t="s">
        <v>112</v>
      </c>
      <c r="F57" s="11" t="s">
        <v>112</v>
      </c>
    </row>
    <row r="58" spans="1:6" x14ac:dyDescent="0.3">
      <c r="A58" s="9" t="s">
        <v>111</v>
      </c>
      <c r="B58" s="11" t="s">
        <v>110</v>
      </c>
      <c r="C58" s="11" t="s">
        <v>110</v>
      </c>
      <c r="D58" s="11" t="s">
        <v>110</v>
      </c>
      <c r="E58" s="11" t="s">
        <v>110</v>
      </c>
      <c r="F58" s="11" t="s">
        <v>110</v>
      </c>
    </row>
    <row r="59" spans="1:6" x14ac:dyDescent="0.3">
      <c r="A59" s="9" t="s">
        <v>40</v>
      </c>
      <c r="B59" s="11"/>
      <c r="C59" s="11"/>
      <c r="D59" s="11"/>
      <c r="E59" s="11"/>
      <c r="F59" s="11"/>
    </row>
    <row r="60" spans="1:6" x14ac:dyDescent="0.3">
      <c r="A60" s="12" t="s">
        <v>126</v>
      </c>
      <c r="B60" s="11"/>
      <c r="C60" s="11"/>
      <c r="D60" s="11"/>
      <c r="E60" s="11"/>
      <c r="F60" s="11"/>
    </row>
    <row r="61" spans="1:6" x14ac:dyDescent="0.3">
      <c r="A61" s="9" t="s">
        <v>127</v>
      </c>
      <c r="B61" s="8">
        <v>1717000</v>
      </c>
      <c r="C61" s="8">
        <v>1449000</v>
      </c>
      <c r="D61" s="8">
        <v>2036000</v>
      </c>
      <c r="E61" s="8">
        <v>3324000</v>
      </c>
      <c r="F61" s="8">
        <v>3539000</v>
      </c>
    </row>
    <row r="62" spans="1:6" x14ac:dyDescent="0.3">
      <c r="A62" s="9" t="s">
        <v>128</v>
      </c>
      <c r="B62" s="8">
        <v>188000</v>
      </c>
      <c r="C62" s="8">
        <v>107000</v>
      </c>
      <c r="D62" s="8">
        <v>254000</v>
      </c>
      <c r="E62" s="8">
        <v>1231000</v>
      </c>
      <c r="F62" s="8">
        <v>1591000</v>
      </c>
    </row>
    <row r="63" spans="1:6" x14ac:dyDescent="0.3">
      <c r="A63" s="9" t="s">
        <v>129</v>
      </c>
      <c r="B63" s="8">
        <v>1529000</v>
      </c>
      <c r="C63" s="8">
        <v>1342000</v>
      </c>
      <c r="D63" s="8">
        <v>1782000</v>
      </c>
      <c r="E63" s="8">
        <v>2093000</v>
      </c>
      <c r="F63" s="8">
        <v>1948000</v>
      </c>
    </row>
    <row r="64" spans="1:6" x14ac:dyDescent="0.3">
      <c r="A64" s="9" t="s">
        <v>40</v>
      </c>
      <c r="B64" s="11"/>
      <c r="C64" s="11"/>
      <c r="D64" s="11"/>
      <c r="E64" s="11"/>
      <c r="F64" s="11"/>
    </row>
    <row r="65" spans="1:6" x14ac:dyDescent="0.3">
      <c r="A65" s="9" t="s">
        <v>130</v>
      </c>
      <c r="B65" s="8">
        <v>332000</v>
      </c>
      <c r="C65" s="8">
        <v>278000</v>
      </c>
      <c r="D65" s="8">
        <v>348000</v>
      </c>
      <c r="E65" s="8">
        <v>347000</v>
      </c>
      <c r="F65" s="8">
        <v>354000</v>
      </c>
    </row>
    <row r="66" spans="1:6" x14ac:dyDescent="0.3">
      <c r="A66" s="9" t="s">
        <v>131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</row>
    <row r="67" spans="1:6" x14ac:dyDescent="0.3">
      <c r="A67" s="9" t="s">
        <v>132</v>
      </c>
      <c r="B67" s="8">
        <v>38000</v>
      </c>
      <c r="C67" s="8">
        <v>31000</v>
      </c>
      <c r="D67" s="8">
        <v>-30000</v>
      </c>
      <c r="E67" s="8">
        <v>56000</v>
      </c>
      <c r="F67" s="8">
        <v>-30000</v>
      </c>
    </row>
    <row r="68" spans="1:6" x14ac:dyDescent="0.3">
      <c r="A68" s="9" t="s">
        <v>133</v>
      </c>
      <c r="B68" s="11" t="s">
        <v>60</v>
      </c>
      <c r="C68" s="11" t="s">
        <v>60</v>
      </c>
      <c r="D68" s="11" t="s">
        <v>60</v>
      </c>
      <c r="E68" s="11" t="s">
        <v>60</v>
      </c>
      <c r="F68" s="11" t="s">
        <v>60</v>
      </c>
    </row>
    <row r="69" spans="1:6" x14ac:dyDescent="0.3">
      <c r="A69" s="9" t="s">
        <v>134</v>
      </c>
      <c r="B69" s="11" t="s">
        <v>60</v>
      </c>
      <c r="C69" s="11" t="s">
        <v>60</v>
      </c>
      <c r="D69" s="11" t="s">
        <v>60</v>
      </c>
      <c r="E69" s="8">
        <v>5000</v>
      </c>
      <c r="F69" s="8">
        <v>0</v>
      </c>
    </row>
    <row r="70" spans="1:6" x14ac:dyDescent="0.3">
      <c r="A70" s="9" t="s">
        <v>135</v>
      </c>
      <c r="B70" s="8">
        <v>33000</v>
      </c>
      <c r="C70" s="8">
        <v>90000</v>
      </c>
      <c r="D70" s="8">
        <v>-29000</v>
      </c>
      <c r="E70" s="8">
        <v>32000</v>
      </c>
      <c r="F70" s="8">
        <v>5000</v>
      </c>
    </row>
    <row r="71" spans="1:6" x14ac:dyDescent="0.3">
      <c r="A71" s="9" t="s">
        <v>136</v>
      </c>
      <c r="B71" s="8">
        <v>403000</v>
      </c>
      <c r="C71" s="8">
        <v>399000</v>
      </c>
      <c r="D71" s="8">
        <v>289000</v>
      </c>
      <c r="E71" s="8">
        <v>440000</v>
      </c>
      <c r="F71" s="8">
        <v>329000</v>
      </c>
    </row>
    <row r="72" spans="1:6" x14ac:dyDescent="0.3">
      <c r="A72" s="9" t="s">
        <v>40</v>
      </c>
      <c r="B72" s="11"/>
      <c r="C72" s="11"/>
      <c r="D72" s="11"/>
      <c r="E72" s="11"/>
      <c r="F72" s="11"/>
    </row>
    <row r="73" spans="1:6" x14ac:dyDescent="0.3">
      <c r="A73" s="9" t="s">
        <v>125</v>
      </c>
      <c r="B73" s="8">
        <v>1932000</v>
      </c>
      <c r="C73" s="8">
        <v>1741000</v>
      </c>
      <c r="D73" s="8">
        <v>2071000</v>
      </c>
      <c r="E73" s="8">
        <v>2533000</v>
      </c>
      <c r="F73" s="8">
        <v>2277000</v>
      </c>
    </row>
    <row r="74" spans="1:6" x14ac:dyDescent="0.3">
      <c r="A74" s="9" t="s">
        <v>40</v>
      </c>
      <c r="B74" s="11"/>
      <c r="C74" s="11"/>
      <c r="D74" s="11"/>
      <c r="E74" s="11"/>
      <c r="F74" s="11"/>
    </row>
    <row r="75" spans="1:6" x14ac:dyDescent="0.3">
      <c r="A75" s="9" t="s">
        <v>137</v>
      </c>
      <c r="B75" s="8">
        <v>111000</v>
      </c>
      <c r="C75" s="8">
        <v>120000</v>
      </c>
      <c r="D75" s="8">
        <v>58000</v>
      </c>
      <c r="E75" s="8">
        <v>54000</v>
      </c>
      <c r="F75" s="8">
        <v>51000</v>
      </c>
    </row>
    <row r="76" spans="1:6" x14ac:dyDescent="0.3">
      <c r="A76" s="9" t="s">
        <v>138</v>
      </c>
      <c r="B76" s="8">
        <v>763000</v>
      </c>
      <c r="C76" s="8">
        <v>994000</v>
      </c>
      <c r="D76" s="8">
        <v>834000</v>
      </c>
      <c r="E76" s="8">
        <v>847000</v>
      </c>
      <c r="F76" s="8">
        <v>820000</v>
      </c>
    </row>
    <row r="77" spans="1:6" x14ac:dyDescent="0.3">
      <c r="A77" s="9" t="s">
        <v>139</v>
      </c>
      <c r="B77" s="8">
        <v>874000</v>
      </c>
      <c r="C77" s="8">
        <v>1114000</v>
      </c>
      <c r="D77" s="8">
        <v>892000</v>
      </c>
      <c r="E77" s="8">
        <v>901000</v>
      </c>
      <c r="F77" s="8">
        <v>871000</v>
      </c>
    </row>
    <row r="78" spans="1:6" x14ac:dyDescent="0.3">
      <c r="A78" s="9" t="s">
        <v>40</v>
      </c>
      <c r="B78" s="11"/>
      <c r="C78" s="11"/>
      <c r="D78" s="11"/>
      <c r="E78" s="11"/>
      <c r="F78" s="11"/>
    </row>
    <row r="79" spans="1:6" x14ac:dyDescent="0.3">
      <c r="A79" s="9" t="s">
        <v>140</v>
      </c>
      <c r="B79" s="8">
        <v>1058000</v>
      </c>
      <c r="C79" s="8">
        <v>627000</v>
      </c>
      <c r="D79" s="8">
        <v>1179000</v>
      </c>
      <c r="E79" s="8">
        <v>1632000</v>
      </c>
      <c r="F79" s="8">
        <v>1406000</v>
      </c>
    </row>
    <row r="80" spans="1:6" x14ac:dyDescent="0.3">
      <c r="A80" s="9" t="s">
        <v>40</v>
      </c>
      <c r="B80" s="11"/>
      <c r="C80" s="11"/>
      <c r="D80" s="11"/>
      <c r="E80" s="11"/>
      <c r="F80" s="11"/>
    </row>
    <row r="81" spans="1:6" x14ac:dyDescent="0.3">
      <c r="A81" s="9" t="s">
        <v>141</v>
      </c>
      <c r="B81" s="8">
        <v>690000</v>
      </c>
      <c r="C81" s="8">
        <v>-360000</v>
      </c>
      <c r="D81" s="8">
        <v>20000</v>
      </c>
      <c r="E81" s="8">
        <v>44000</v>
      </c>
      <c r="F81" s="8">
        <v>17000</v>
      </c>
    </row>
    <row r="82" spans="1:6" x14ac:dyDescent="0.3">
      <c r="A82" s="9" t="s">
        <v>142</v>
      </c>
      <c r="B82" s="8">
        <v>0</v>
      </c>
      <c r="C82" s="8">
        <v>0</v>
      </c>
      <c r="D82" s="11" t="s">
        <v>60</v>
      </c>
      <c r="E82" s="11" t="s">
        <v>60</v>
      </c>
      <c r="F82" s="11" t="s">
        <v>60</v>
      </c>
    </row>
    <row r="83" spans="1:6" x14ac:dyDescent="0.3">
      <c r="A83" s="9" t="s">
        <v>143</v>
      </c>
      <c r="B83" s="8">
        <v>690000</v>
      </c>
      <c r="C83" s="8">
        <v>-360000</v>
      </c>
      <c r="D83" s="8">
        <v>20000</v>
      </c>
      <c r="E83" s="8">
        <v>44000</v>
      </c>
      <c r="F83" s="8">
        <v>17000</v>
      </c>
    </row>
    <row r="84" spans="1:6" x14ac:dyDescent="0.3">
      <c r="A84" s="9" t="s">
        <v>144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</row>
    <row r="85" spans="1:6" x14ac:dyDescent="0.3">
      <c r="A85" s="9" t="s">
        <v>145</v>
      </c>
      <c r="B85" s="8">
        <v>690000</v>
      </c>
      <c r="C85" s="8">
        <v>-360000</v>
      </c>
      <c r="D85" s="8">
        <v>20000</v>
      </c>
      <c r="E85" s="8">
        <v>44000</v>
      </c>
      <c r="F85" s="8">
        <v>17000</v>
      </c>
    </row>
    <row r="86" spans="1:6" x14ac:dyDescent="0.3">
      <c r="A86" s="9" t="s">
        <v>40</v>
      </c>
      <c r="B86" s="11"/>
      <c r="C86" s="11"/>
      <c r="D86" s="11"/>
      <c r="E86" s="11"/>
      <c r="F86" s="11"/>
    </row>
    <row r="87" spans="1:6" x14ac:dyDescent="0.3">
      <c r="A87" s="9" t="s">
        <v>146</v>
      </c>
      <c r="B87" s="8">
        <v>0</v>
      </c>
      <c r="C87" s="8">
        <v>34000</v>
      </c>
      <c r="D87" s="8">
        <v>0</v>
      </c>
      <c r="E87" s="8">
        <v>0</v>
      </c>
      <c r="F87" s="8">
        <v>0</v>
      </c>
    </row>
    <row r="88" spans="1:6" x14ac:dyDescent="0.3">
      <c r="A88" s="9" t="s">
        <v>147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</row>
    <row r="89" spans="1:6" x14ac:dyDescent="0.3">
      <c r="A89" s="9" t="s">
        <v>148</v>
      </c>
      <c r="B89" s="8">
        <v>0</v>
      </c>
      <c r="C89" s="8">
        <v>34000</v>
      </c>
      <c r="D89" s="8">
        <v>0</v>
      </c>
      <c r="E89" s="8">
        <v>0</v>
      </c>
      <c r="F89" s="8">
        <v>0</v>
      </c>
    </row>
    <row r="90" spans="1:6" x14ac:dyDescent="0.3">
      <c r="A90" s="9" t="s">
        <v>40</v>
      </c>
      <c r="B90" s="11"/>
      <c r="C90" s="11"/>
      <c r="D90" s="11"/>
      <c r="E90" s="11"/>
      <c r="F90" s="11"/>
    </row>
    <row r="91" spans="1:6" x14ac:dyDescent="0.3">
      <c r="A91" s="9" t="s">
        <v>149</v>
      </c>
      <c r="B91" s="8">
        <v>368000</v>
      </c>
      <c r="C91" s="8">
        <v>1021000</v>
      </c>
      <c r="D91" s="8">
        <v>1159000</v>
      </c>
      <c r="E91" s="8">
        <v>1588000</v>
      </c>
      <c r="F91" s="8">
        <v>1389000</v>
      </c>
    </row>
    <row r="92" spans="1:6" x14ac:dyDescent="0.3">
      <c r="A92" s="9" t="s">
        <v>150</v>
      </c>
      <c r="B92" s="8">
        <v>2000</v>
      </c>
      <c r="C92" s="8">
        <v>245000</v>
      </c>
      <c r="D92" s="8">
        <v>-17000</v>
      </c>
      <c r="E92" s="8">
        <v>189000</v>
      </c>
      <c r="F92" s="8">
        <v>209000</v>
      </c>
    </row>
    <row r="93" spans="1:6" x14ac:dyDescent="0.3">
      <c r="A93" s="9" t="s">
        <v>151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</row>
    <row r="94" spans="1:6" x14ac:dyDescent="0.3">
      <c r="A94" s="9" t="s">
        <v>152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</row>
    <row r="95" spans="1:6" x14ac:dyDescent="0.3">
      <c r="A95" s="9" t="s">
        <v>153</v>
      </c>
      <c r="B95" s="8">
        <v>366000</v>
      </c>
      <c r="C95" s="8">
        <v>776000</v>
      </c>
      <c r="D95" s="8">
        <v>1176000</v>
      </c>
      <c r="E95" s="8">
        <v>1399000</v>
      </c>
      <c r="F95" s="8">
        <v>1180000</v>
      </c>
    </row>
    <row r="96" spans="1:6" x14ac:dyDescent="0.3">
      <c r="A96" s="9" t="s">
        <v>40</v>
      </c>
      <c r="B96" s="11"/>
      <c r="C96" s="11"/>
      <c r="D96" s="11"/>
      <c r="E96" s="11"/>
      <c r="F96" s="11"/>
    </row>
    <row r="97" spans="1:6" x14ac:dyDescent="0.3">
      <c r="A97" s="9" t="s">
        <v>154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</row>
    <row r="98" spans="1:6" x14ac:dyDescent="0.3">
      <c r="A98" s="9" t="s">
        <v>155</v>
      </c>
      <c r="B98" s="8">
        <v>366000</v>
      </c>
      <c r="C98" s="8">
        <v>776000</v>
      </c>
      <c r="D98" s="8">
        <v>1176000</v>
      </c>
      <c r="E98" s="8">
        <v>1399000</v>
      </c>
      <c r="F98" s="8">
        <v>1180000</v>
      </c>
    </row>
    <row r="99" spans="1:6" x14ac:dyDescent="0.3">
      <c r="A99" s="9" t="s">
        <v>40</v>
      </c>
      <c r="B99" s="11"/>
      <c r="C99" s="11"/>
      <c r="D99" s="11"/>
      <c r="E99" s="11"/>
      <c r="F99" s="11"/>
    </row>
    <row r="100" spans="1:6" x14ac:dyDescent="0.3">
      <c r="A100" s="9" t="s">
        <v>107</v>
      </c>
      <c r="B100" s="11" t="s">
        <v>60</v>
      </c>
      <c r="C100" s="11" t="s">
        <v>60</v>
      </c>
      <c r="D100" s="11" t="s">
        <v>60</v>
      </c>
      <c r="E100" s="11" t="s">
        <v>60</v>
      </c>
      <c r="F100" s="11" t="s">
        <v>60</v>
      </c>
    </row>
    <row r="101" spans="1:6" x14ac:dyDescent="0.3">
      <c r="A101" s="9" t="s">
        <v>156</v>
      </c>
      <c r="B101" s="11" t="s">
        <v>60</v>
      </c>
      <c r="C101" s="11" t="s">
        <v>60</v>
      </c>
      <c r="D101" s="11" t="s">
        <v>60</v>
      </c>
      <c r="E101" s="11" t="s">
        <v>60</v>
      </c>
      <c r="F101" s="11" t="s">
        <v>60</v>
      </c>
    </row>
    <row r="102" spans="1:6" x14ac:dyDescent="0.3">
      <c r="A102" s="9" t="s">
        <v>40</v>
      </c>
      <c r="B102" s="11"/>
      <c r="C102" s="11"/>
      <c r="D102" s="11"/>
      <c r="E102" s="11"/>
      <c r="F102" s="11"/>
    </row>
    <row r="103" spans="1:6" x14ac:dyDescent="0.3">
      <c r="A103" s="9" t="s">
        <v>157</v>
      </c>
      <c r="B103" s="8">
        <v>869000</v>
      </c>
      <c r="C103" s="8">
        <v>2154000</v>
      </c>
      <c r="D103" s="8">
        <v>904000</v>
      </c>
      <c r="E103" s="8">
        <v>1183000</v>
      </c>
      <c r="F103" s="8">
        <v>1234000</v>
      </c>
    </row>
    <row r="104" spans="1:6" x14ac:dyDescent="0.3">
      <c r="A104" s="9" t="s">
        <v>158</v>
      </c>
      <c r="B104" s="8">
        <v>-503000</v>
      </c>
      <c r="C104" s="8">
        <v>-1378000</v>
      </c>
      <c r="D104" s="8">
        <v>272000</v>
      </c>
      <c r="E104" s="8">
        <v>216000</v>
      </c>
      <c r="F104" s="8">
        <v>-54000</v>
      </c>
    </row>
    <row r="105" spans="1:6" x14ac:dyDescent="0.3">
      <c r="A105" s="9" t="s">
        <v>40</v>
      </c>
      <c r="B105" s="11"/>
      <c r="C105" s="11"/>
      <c r="D105" s="11"/>
      <c r="E105" s="11"/>
      <c r="F105" s="11"/>
    </row>
    <row r="106" spans="1:6" x14ac:dyDescent="0.3">
      <c r="A106" s="12" t="s">
        <v>159</v>
      </c>
      <c r="B106" s="11"/>
      <c r="C106" s="11"/>
      <c r="D106" s="11"/>
      <c r="E106" s="11"/>
      <c r="F106" s="11"/>
    </row>
    <row r="107" spans="1:6" x14ac:dyDescent="0.3">
      <c r="A107" s="9" t="s">
        <v>160</v>
      </c>
      <c r="B107" s="8">
        <v>199000</v>
      </c>
      <c r="C107" s="8">
        <v>-545000</v>
      </c>
      <c r="D107" s="8">
        <v>-1309000</v>
      </c>
      <c r="E107" s="8">
        <v>739000</v>
      </c>
      <c r="F107" s="8">
        <v>200000</v>
      </c>
    </row>
    <row r="108" spans="1:6" x14ac:dyDescent="0.3">
      <c r="A108" s="9" t="s">
        <v>161</v>
      </c>
      <c r="B108" s="8">
        <v>565000</v>
      </c>
      <c r="C108" s="8">
        <v>231000</v>
      </c>
      <c r="D108" s="8">
        <v>-133000</v>
      </c>
      <c r="E108" s="8">
        <v>2138000</v>
      </c>
      <c r="F108" s="8">
        <v>1380000</v>
      </c>
    </row>
    <row r="109" spans="1:6" x14ac:dyDescent="0.3">
      <c r="A109" s="9" t="s">
        <v>40</v>
      </c>
      <c r="B109" s="11"/>
      <c r="C109" s="11"/>
      <c r="D109" s="11"/>
      <c r="E109" s="11"/>
      <c r="F109" s="11"/>
    </row>
    <row r="110" spans="1:6" x14ac:dyDescent="0.3">
      <c r="A110" s="12" t="s">
        <v>162</v>
      </c>
      <c r="B110" s="11"/>
      <c r="C110" s="11"/>
      <c r="D110" s="11"/>
      <c r="E110" s="11"/>
      <c r="F110" s="11"/>
    </row>
    <row r="111" spans="1:6" x14ac:dyDescent="0.3">
      <c r="A111" s="9" t="s">
        <v>129</v>
      </c>
      <c r="B111" s="8">
        <v>1529000</v>
      </c>
      <c r="C111" s="8">
        <v>1342000</v>
      </c>
      <c r="D111" s="8">
        <v>1782000</v>
      </c>
      <c r="E111" s="8">
        <v>2093000</v>
      </c>
      <c r="F111" s="8">
        <v>1948000</v>
      </c>
    </row>
    <row r="112" spans="1:6" x14ac:dyDescent="0.3">
      <c r="A112" s="9" t="s">
        <v>163</v>
      </c>
      <c r="B112" s="8">
        <v>79891500</v>
      </c>
      <c r="C112" s="8">
        <v>79621500</v>
      </c>
      <c r="D112" s="8">
        <v>77564000</v>
      </c>
      <c r="E112" s="8">
        <v>67140500</v>
      </c>
      <c r="F112" s="8">
        <v>60968500</v>
      </c>
    </row>
    <row r="113" spans="1:6" x14ac:dyDescent="0.3">
      <c r="A113" s="9" t="s">
        <v>109</v>
      </c>
      <c r="B113" s="10">
        <v>1.91384565316711</v>
      </c>
      <c r="C113" s="10">
        <v>1.68547440075859</v>
      </c>
      <c r="D113" s="10">
        <v>2.2974575834149902</v>
      </c>
      <c r="E113" s="10">
        <v>3.1173434812073202</v>
      </c>
      <c r="F113" s="10">
        <v>3.1950925477910701</v>
      </c>
    </row>
    <row r="114" spans="1:6" x14ac:dyDescent="0.3">
      <c r="A114" s="9" t="s">
        <v>40</v>
      </c>
      <c r="B114" s="11"/>
      <c r="C114" s="11"/>
      <c r="D114" s="11"/>
      <c r="E114" s="11"/>
      <c r="F114" s="11"/>
    </row>
    <row r="115" spans="1:6" x14ac:dyDescent="0.3">
      <c r="A115" s="9" t="s">
        <v>164</v>
      </c>
      <c r="B115" s="8">
        <v>1717000</v>
      </c>
      <c r="C115" s="8">
        <v>1449000</v>
      </c>
      <c r="D115" s="8">
        <v>2036000</v>
      </c>
      <c r="E115" s="8">
        <v>3324000</v>
      </c>
      <c r="F115" s="8">
        <v>3539000</v>
      </c>
    </row>
    <row r="116" spans="1:6" x14ac:dyDescent="0.3">
      <c r="A116" s="9" t="s">
        <v>163</v>
      </c>
      <c r="B116" s="8">
        <v>79891500</v>
      </c>
      <c r="C116" s="8">
        <v>79621500</v>
      </c>
      <c r="D116" s="8">
        <v>77564000</v>
      </c>
      <c r="E116" s="8">
        <v>67140500</v>
      </c>
      <c r="F116" s="8">
        <v>60968500</v>
      </c>
    </row>
    <row r="117" spans="1:6" x14ac:dyDescent="0.3">
      <c r="A117" s="9" t="s">
        <v>165</v>
      </c>
      <c r="B117" s="10">
        <v>2.14916480476646</v>
      </c>
      <c r="C117" s="10">
        <v>1.81986021363576</v>
      </c>
      <c r="D117" s="10">
        <v>2.6249290908153302</v>
      </c>
      <c r="E117" s="10">
        <v>4.9508121029780803</v>
      </c>
      <c r="F117" s="10">
        <v>5.8046368206532897</v>
      </c>
    </row>
    <row r="118" spans="1:6" x14ac:dyDescent="0.3">
      <c r="A118" s="9" t="s">
        <v>40</v>
      </c>
      <c r="B118" s="11"/>
      <c r="C118" s="11"/>
      <c r="D118" s="11"/>
      <c r="E118" s="11"/>
      <c r="F118" s="11"/>
    </row>
    <row r="119" spans="1:6" x14ac:dyDescent="0.3">
      <c r="A119" s="9" t="s">
        <v>166</v>
      </c>
      <c r="B119" s="8">
        <v>188000</v>
      </c>
      <c r="C119" s="8">
        <v>107000</v>
      </c>
      <c r="D119" s="8">
        <v>254000</v>
      </c>
      <c r="E119" s="8">
        <v>1231000</v>
      </c>
      <c r="F119" s="8">
        <v>1591000</v>
      </c>
    </row>
    <row r="120" spans="1:6" x14ac:dyDescent="0.3">
      <c r="A120" s="9" t="s">
        <v>167</v>
      </c>
      <c r="B120" s="8">
        <v>83691500</v>
      </c>
      <c r="C120" s="8">
        <v>92307000</v>
      </c>
      <c r="D120" s="8">
        <v>92516000</v>
      </c>
      <c r="E120" s="8">
        <v>85653500</v>
      </c>
      <c r="F120" s="8">
        <v>82219500</v>
      </c>
    </row>
    <row r="121" spans="1:6" x14ac:dyDescent="0.3">
      <c r="A121" s="9" t="s">
        <v>168</v>
      </c>
      <c r="B121" s="10">
        <v>0.22463452082947499</v>
      </c>
      <c r="C121" s="10">
        <v>0.115917536048187</v>
      </c>
      <c r="D121" s="10">
        <v>0.27454710536555799</v>
      </c>
      <c r="E121" s="10">
        <v>1.4371858709801699</v>
      </c>
      <c r="F121" s="10">
        <v>1.9350640663103</v>
      </c>
    </row>
    <row r="122" spans="1:6" x14ac:dyDescent="0.3">
      <c r="A122" s="9" t="s">
        <v>40</v>
      </c>
      <c r="B122" s="11"/>
      <c r="C122" s="11"/>
      <c r="D122" s="11"/>
      <c r="E122" s="11"/>
      <c r="F122" s="11"/>
    </row>
    <row r="123" spans="1:6" x14ac:dyDescent="0.3">
      <c r="A123" s="9" t="s">
        <v>169</v>
      </c>
      <c r="B123" s="8">
        <v>1564000</v>
      </c>
      <c r="C123" s="8">
        <v>1292000</v>
      </c>
      <c r="D123" s="8">
        <v>1305000</v>
      </c>
      <c r="E123" s="8">
        <v>1680000</v>
      </c>
      <c r="F123" s="8">
        <v>1692000</v>
      </c>
    </row>
    <row r="124" spans="1:6" x14ac:dyDescent="0.3">
      <c r="A124" s="9" t="s">
        <v>170</v>
      </c>
      <c r="B124" s="8">
        <v>52178000</v>
      </c>
      <c r="C124" s="8">
        <v>46391500</v>
      </c>
      <c r="D124" s="8">
        <v>40496000</v>
      </c>
      <c r="E124" s="8">
        <v>36848000</v>
      </c>
      <c r="F124" s="8">
        <v>34743000</v>
      </c>
    </row>
    <row r="125" spans="1:6" x14ac:dyDescent="0.3">
      <c r="A125" s="9" t="s">
        <v>171</v>
      </c>
      <c r="B125" s="10">
        <v>2.9974318678370202</v>
      </c>
      <c r="C125" s="10">
        <v>2.7849929405171201</v>
      </c>
      <c r="D125" s="10">
        <v>3.2225404978269498</v>
      </c>
      <c r="E125" s="10">
        <v>4.55927051671733</v>
      </c>
      <c r="F125" s="10">
        <v>4.8700457646144502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172</v>
      </c>
      <c r="B127" s="8">
        <v>111000</v>
      </c>
      <c r="C127" s="8">
        <v>42000</v>
      </c>
      <c r="D127" s="8">
        <v>142000</v>
      </c>
      <c r="E127" s="8">
        <v>999000</v>
      </c>
      <c r="F127" s="8">
        <v>1404000</v>
      </c>
    </row>
    <row r="128" spans="1:6" x14ac:dyDescent="0.3">
      <c r="A128" s="9" t="s">
        <v>173</v>
      </c>
      <c r="B128" s="8">
        <v>79720500</v>
      </c>
      <c r="C128" s="8">
        <v>88386000</v>
      </c>
      <c r="D128" s="8">
        <v>87725000</v>
      </c>
      <c r="E128" s="8">
        <v>80405000</v>
      </c>
      <c r="F128" s="8">
        <v>77786500</v>
      </c>
    </row>
    <row r="129" spans="1:6" x14ac:dyDescent="0.3">
      <c r="A129" s="9" t="s">
        <v>174</v>
      </c>
      <c r="B129" s="10">
        <v>0.13923645737294699</v>
      </c>
      <c r="C129" s="10">
        <v>4.75188378249949E-2</v>
      </c>
      <c r="D129" s="10">
        <v>0.16186947848389899</v>
      </c>
      <c r="E129" s="10">
        <v>1.2424600460170401</v>
      </c>
      <c r="F129" s="10">
        <v>1.8049404459642699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5292-C4DF-4948-811E-3DF3B6CDC2C6}">
  <dimension ref="A1:L201"/>
  <sheetViews>
    <sheetView topLeftCell="A91" workbookViewId="0">
      <selection activeCell="D45" sqref="D45"/>
    </sheetView>
  </sheetViews>
  <sheetFormatPr defaultRowHeight="14.4" x14ac:dyDescent="0.3"/>
  <cols>
    <col min="1" max="1" width="45.88671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104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103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44610</v>
      </c>
      <c r="C16" s="14">
        <v>44610</v>
      </c>
      <c r="D16" s="14">
        <v>45338</v>
      </c>
      <c r="E16" s="14">
        <v>45701</v>
      </c>
      <c r="F16" s="14">
        <v>45701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82609000</v>
      </c>
      <c r="C21" s="8">
        <v>119911000</v>
      </c>
      <c r="D21" s="8">
        <v>82631000</v>
      </c>
      <c r="E21" s="8">
        <v>61525000</v>
      </c>
      <c r="F21" s="8">
        <v>50986000</v>
      </c>
    </row>
    <row r="22" spans="1:6" x14ac:dyDescent="0.3">
      <c r="A22" s="9" t="s">
        <v>66</v>
      </c>
      <c r="B22" s="8">
        <v>2911000</v>
      </c>
      <c r="C22" s="8">
        <v>2804000</v>
      </c>
      <c r="D22" s="8">
        <v>2763000</v>
      </c>
      <c r="E22" s="8">
        <v>2780000</v>
      </c>
      <c r="F22" s="8">
        <v>2610000</v>
      </c>
    </row>
    <row r="23" spans="1:6" x14ac:dyDescent="0.3">
      <c r="A23" s="9" t="s">
        <v>65</v>
      </c>
      <c r="B23" s="8">
        <v>389539000</v>
      </c>
      <c r="C23" s="8">
        <v>434563000</v>
      </c>
      <c r="D23" s="8">
        <v>409469000</v>
      </c>
      <c r="E23" s="8">
        <v>415468000</v>
      </c>
      <c r="F23" s="8">
        <v>424309000</v>
      </c>
    </row>
    <row r="24" spans="1:6" x14ac:dyDescent="0.3">
      <c r="A24" s="9" t="s">
        <v>64</v>
      </c>
      <c r="B24" s="8">
        <v>-54909000</v>
      </c>
      <c r="C24" s="8">
        <v>-85748000</v>
      </c>
      <c r="D24" s="8">
        <v>-63910000</v>
      </c>
      <c r="E24" s="8">
        <v>-37119000</v>
      </c>
      <c r="F24" s="8">
        <v>-34329000</v>
      </c>
    </row>
    <row r="25" spans="1:6" x14ac:dyDescent="0.3">
      <c r="A25" s="9" t="s">
        <v>63</v>
      </c>
      <c r="B25" s="8">
        <v>27700000</v>
      </c>
      <c r="C25" s="8">
        <v>34163000</v>
      </c>
      <c r="D25" s="8">
        <v>18721000</v>
      </c>
      <c r="E25" s="8">
        <v>24406000</v>
      </c>
      <c r="F25" s="8">
        <v>16657000</v>
      </c>
    </row>
    <row r="26" spans="1:6" x14ac:dyDescent="0.3">
      <c r="A26" s="9" t="s">
        <v>62</v>
      </c>
      <c r="B26" s="8">
        <v>19882000</v>
      </c>
      <c r="C26" s="8">
        <v>20727000</v>
      </c>
      <c r="D26" s="8">
        <v>20066000</v>
      </c>
      <c r="E26" s="8">
        <v>21395000</v>
      </c>
      <c r="F26" s="8">
        <v>23093000</v>
      </c>
    </row>
    <row r="27" spans="1:6" x14ac:dyDescent="0.3">
      <c r="A27" s="9" t="s">
        <v>61</v>
      </c>
      <c r="B27" s="8">
        <v>10000</v>
      </c>
      <c r="C27" s="8">
        <v>10000</v>
      </c>
      <c r="D27" s="8">
        <v>10000</v>
      </c>
      <c r="E27" s="8">
        <v>35000</v>
      </c>
      <c r="F27" s="8">
        <v>25000</v>
      </c>
    </row>
    <row r="28" spans="1:6" x14ac:dyDescent="0.3">
      <c r="A28" s="9" t="s">
        <v>59</v>
      </c>
      <c r="B28" s="8">
        <v>19892000</v>
      </c>
      <c r="C28" s="8">
        <v>20737000</v>
      </c>
      <c r="D28" s="8">
        <v>20076000</v>
      </c>
      <c r="E28" s="8">
        <v>21430000</v>
      </c>
      <c r="F28" s="8">
        <v>23118000</v>
      </c>
    </row>
    <row r="29" spans="1:6" x14ac:dyDescent="0.3">
      <c r="A29" s="9" t="s">
        <v>40</v>
      </c>
      <c r="B29" s="11"/>
      <c r="C29" s="11"/>
      <c r="D29" s="11"/>
      <c r="E29" s="11"/>
      <c r="F29" s="11"/>
    </row>
    <row r="30" spans="1:6" x14ac:dyDescent="0.3">
      <c r="A30" s="12" t="s">
        <v>58</v>
      </c>
      <c r="B30" s="11"/>
      <c r="C30" s="11"/>
      <c r="D30" s="11"/>
      <c r="E30" s="11"/>
      <c r="F30" s="11"/>
    </row>
    <row r="31" spans="1:6" x14ac:dyDescent="0.3">
      <c r="A31" s="9" t="s">
        <v>57</v>
      </c>
      <c r="B31" s="8">
        <v>6844000</v>
      </c>
      <c r="C31" s="8">
        <v>10199000</v>
      </c>
      <c r="D31" s="8">
        <v>11402000</v>
      </c>
      <c r="E31" s="8">
        <v>11348000</v>
      </c>
      <c r="F31" s="8">
        <v>11626000</v>
      </c>
    </row>
    <row r="32" spans="1:6" x14ac:dyDescent="0.3">
      <c r="A32" s="9" t="s">
        <v>56</v>
      </c>
      <c r="B32" s="8">
        <v>6844000</v>
      </c>
      <c r="C32" s="8">
        <v>10199000</v>
      </c>
      <c r="D32" s="8">
        <v>11402000</v>
      </c>
      <c r="E32" s="8">
        <v>11348000</v>
      </c>
      <c r="F32" s="8">
        <v>11626000</v>
      </c>
    </row>
    <row r="33" spans="1:6" x14ac:dyDescent="0.3">
      <c r="A33" s="9" t="s">
        <v>55</v>
      </c>
      <c r="B33" s="8">
        <v>536000</v>
      </c>
      <c r="C33" s="8">
        <v>2907000</v>
      </c>
      <c r="D33" s="8">
        <v>3689000</v>
      </c>
      <c r="E33" s="8">
        <v>3509000</v>
      </c>
      <c r="F33" s="8">
        <v>3425000</v>
      </c>
    </row>
    <row r="34" spans="1:6" x14ac:dyDescent="0.3">
      <c r="A34" s="9" t="s">
        <v>54</v>
      </c>
      <c r="B34" s="8">
        <v>532000</v>
      </c>
      <c r="C34" s="8">
        <v>2902000</v>
      </c>
      <c r="D34" s="8">
        <v>3684000</v>
      </c>
      <c r="E34" s="8">
        <v>3510000</v>
      </c>
      <c r="F34" s="8">
        <v>3431000</v>
      </c>
    </row>
    <row r="35" spans="1:6" x14ac:dyDescent="0.3">
      <c r="A35" s="9" t="s">
        <v>40</v>
      </c>
      <c r="B35" s="11"/>
      <c r="C35" s="11"/>
      <c r="D35" s="11"/>
      <c r="E35" s="11"/>
      <c r="F35" s="11"/>
    </row>
    <row r="36" spans="1:6" x14ac:dyDescent="0.3">
      <c r="A36" s="12" t="s">
        <v>53</v>
      </c>
      <c r="B36" s="11"/>
      <c r="C36" s="11"/>
      <c r="D36" s="11"/>
      <c r="E36" s="11"/>
      <c r="F36" s="11"/>
    </row>
    <row r="37" spans="1:6" x14ac:dyDescent="0.3">
      <c r="A37" s="9" t="s">
        <v>52</v>
      </c>
      <c r="B37" s="8">
        <v>-21623000</v>
      </c>
      <c r="C37" s="8">
        <v>-5979000</v>
      </c>
      <c r="D37" s="8">
        <v>-23907000</v>
      </c>
      <c r="E37" s="8">
        <v>2076000</v>
      </c>
      <c r="F37" s="8">
        <v>-11596000</v>
      </c>
    </row>
    <row r="38" spans="1:6" x14ac:dyDescent="0.3">
      <c r="A38" s="9" t="s">
        <v>51</v>
      </c>
      <c r="B38" s="8">
        <v>4113000</v>
      </c>
      <c r="C38" s="8">
        <v>2972000</v>
      </c>
      <c r="D38" s="8">
        <v>11232000</v>
      </c>
      <c r="E38" s="8">
        <v>-17805000</v>
      </c>
      <c r="F38" s="8">
        <v>-9956000</v>
      </c>
    </row>
    <row r="39" spans="1:6" x14ac:dyDescent="0.3">
      <c r="A39" s="9" t="s">
        <v>50</v>
      </c>
      <c r="B39" s="8">
        <v>51671000</v>
      </c>
      <c r="C39" s="8">
        <v>42583000</v>
      </c>
      <c r="D39" s="8">
        <v>-18794000</v>
      </c>
      <c r="E39" s="8">
        <v>-8185000</v>
      </c>
      <c r="F39" s="8">
        <v>8937000</v>
      </c>
    </row>
    <row r="40" spans="1:6" x14ac:dyDescent="0.3">
      <c r="A40" s="9" t="s">
        <v>49</v>
      </c>
      <c r="B40" s="8">
        <v>621000</v>
      </c>
      <c r="C40" s="8">
        <v>-979000</v>
      </c>
      <c r="D40" s="8">
        <v>1142000</v>
      </c>
      <c r="E40" s="8">
        <v>-403000</v>
      </c>
      <c r="F40" s="8">
        <v>-256000</v>
      </c>
    </row>
    <row r="41" spans="1:6" x14ac:dyDescent="0.3">
      <c r="A41" s="9" t="s">
        <v>48</v>
      </c>
      <c r="B41" s="8">
        <v>34782000</v>
      </c>
      <c r="C41" s="8">
        <v>38597000</v>
      </c>
      <c r="D41" s="8">
        <v>-30327000</v>
      </c>
      <c r="E41" s="8">
        <v>-24317000</v>
      </c>
      <c r="F41" s="8">
        <v>-12871000</v>
      </c>
    </row>
    <row r="42" spans="1:6" x14ac:dyDescent="0.3">
      <c r="A42" s="9" t="s">
        <v>47</v>
      </c>
      <c r="B42" s="8">
        <v>-344000</v>
      </c>
      <c r="C42" s="8">
        <v>-876000</v>
      </c>
      <c r="D42" s="8">
        <v>-618000</v>
      </c>
      <c r="E42" s="8">
        <v>-787000</v>
      </c>
      <c r="F42" s="8">
        <v>-452000</v>
      </c>
    </row>
    <row r="43" spans="1:6" x14ac:dyDescent="0.3">
      <c r="A43" s="9" t="s">
        <v>40</v>
      </c>
      <c r="B43" s="11"/>
      <c r="C43" s="11"/>
      <c r="D43" s="11"/>
      <c r="E43" s="11"/>
      <c r="F43" s="11"/>
    </row>
    <row r="44" spans="1:6" x14ac:dyDescent="0.3">
      <c r="A44" s="12" t="s">
        <v>46</v>
      </c>
      <c r="B44" s="11"/>
      <c r="C44" s="11"/>
      <c r="D44" s="11"/>
      <c r="E44" s="11"/>
      <c r="F44" s="11"/>
    </row>
    <row r="45" spans="1:6" x14ac:dyDescent="0.3">
      <c r="A45" s="9" t="s">
        <v>45</v>
      </c>
      <c r="B45" s="10">
        <v>0.151</v>
      </c>
      <c r="C45" s="10">
        <v>0.70499999999999996</v>
      </c>
      <c r="D45" s="10">
        <v>0.874</v>
      </c>
      <c r="E45" s="10">
        <v>0.85099999999999998</v>
      </c>
      <c r="F45" s="10">
        <v>0.81599999999999995</v>
      </c>
    </row>
    <row r="46" spans="1:6" x14ac:dyDescent="0.3">
      <c r="A46" s="9" t="s">
        <v>44</v>
      </c>
      <c r="B46" s="10">
        <v>2.71</v>
      </c>
      <c r="C46" s="10">
        <v>14.31</v>
      </c>
      <c r="D46" s="10">
        <v>18.077999999999999</v>
      </c>
      <c r="E46" s="10">
        <v>16.908000000000001</v>
      </c>
      <c r="F46" s="10">
        <v>15.377000000000001</v>
      </c>
    </row>
    <row r="47" spans="1:6" x14ac:dyDescent="0.3">
      <c r="A47" s="9" t="s">
        <v>43</v>
      </c>
      <c r="B47" s="10">
        <v>2.69</v>
      </c>
      <c r="C47" s="10">
        <v>14.292</v>
      </c>
      <c r="D47" s="10">
        <v>18.062000000000001</v>
      </c>
      <c r="E47" s="10">
        <v>16.931999999999999</v>
      </c>
      <c r="F47" s="10">
        <v>15.423999999999999</v>
      </c>
    </row>
    <row r="48" spans="1:6" x14ac:dyDescent="0.3">
      <c r="A48" s="9" t="s">
        <v>42</v>
      </c>
      <c r="B48" s="10">
        <v>7.7729999999999997</v>
      </c>
      <c r="C48" s="10">
        <v>28.454000000000001</v>
      </c>
      <c r="D48" s="10">
        <v>32.31</v>
      </c>
      <c r="E48" s="10">
        <v>30.931000000000001</v>
      </c>
      <c r="F48" s="10">
        <v>29.510999999999999</v>
      </c>
    </row>
    <row r="49" spans="1:6" x14ac:dyDescent="0.3">
      <c r="A49" s="9" t="s">
        <v>41</v>
      </c>
      <c r="B49" s="10">
        <v>7.8319999999999999</v>
      </c>
      <c r="C49" s="10">
        <v>28.503</v>
      </c>
      <c r="D49" s="10">
        <v>32.353999999999999</v>
      </c>
      <c r="E49" s="10">
        <v>30.922000000000001</v>
      </c>
      <c r="F49" s="10">
        <v>29.46</v>
      </c>
    </row>
    <row r="50" spans="1:6" x14ac:dyDescent="0.3">
      <c r="A50" s="9" t="s">
        <v>40</v>
      </c>
      <c r="B50" s="11"/>
      <c r="C50" s="11"/>
      <c r="D50" s="11"/>
      <c r="E50" s="11"/>
      <c r="F50" s="11"/>
    </row>
    <row r="51" spans="1:6" x14ac:dyDescent="0.3">
      <c r="A51" s="12" t="s">
        <v>39</v>
      </c>
      <c r="B51" s="11"/>
      <c r="C51" s="11"/>
      <c r="D51" s="11"/>
      <c r="E51" s="11"/>
      <c r="F51" s="11"/>
    </row>
    <row r="52" spans="1:6" x14ac:dyDescent="0.3">
      <c r="A52" s="9" t="s">
        <v>37</v>
      </c>
      <c r="B52" s="10">
        <v>0.317</v>
      </c>
      <c r="C52" s="10">
        <v>1.7290000000000001</v>
      </c>
      <c r="D52" s="11" t="s">
        <v>60</v>
      </c>
      <c r="E52" s="10">
        <v>2.0920000000000001</v>
      </c>
      <c r="F52" s="10">
        <v>2.044</v>
      </c>
    </row>
    <row r="53" spans="1:6" x14ac:dyDescent="0.3">
      <c r="A53" s="9" t="s">
        <v>36</v>
      </c>
      <c r="B53" s="10">
        <v>0.317</v>
      </c>
      <c r="C53" s="10">
        <v>1.7290000000000001</v>
      </c>
      <c r="D53" s="11" t="s">
        <v>60</v>
      </c>
      <c r="E53" s="10">
        <v>2.0920000000000001</v>
      </c>
      <c r="F53" s="10">
        <v>2.044</v>
      </c>
    </row>
    <row r="54" spans="1:6" x14ac:dyDescent="0.3">
      <c r="A54" s="9" t="s">
        <v>35</v>
      </c>
      <c r="B54" s="10">
        <v>0.317</v>
      </c>
      <c r="C54" s="10">
        <v>1.7290000000000001</v>
      </c>
      <c r="D54" s="11" t="s">
        <v>60</v>
      </c>
      <c r="E54" s="10">
        <v>2.0920000000000001</v>
      </c>
      <c r="F54" s="10">
        <v>2.044</v>
      </c>
    </row>
    <row r="55" spans="1:6" x14ac:dyDescent="0.3">
      <c r="A55" s="9" t="s">
        <v>34</v>
      </c>
      <c r="B55" s="10">
        <v>0.317</v>
      </c>
      <c r="C55" s="10">
        <v>1.7290000000000001</v>
      </c>
      <c r="D55" s="11" t="s">
        <v>60</v>
      </c>
      <c r="E55" s="10">
        <v>2.0920000000000001</v>
      </c>
      <c r="F55" s="10">
        <v>2.044</v>
      </c>
    </row>
    <row r="56" spans="1:6" x14ac:dyDescent="0.3">
      <c r="A56" s="9" t="s">
        <v>33</v>
      </c>
      <c r="B56" s="8">
        <v>1678177000</v>
      </c>
      <c r="C56" s="8">
        <v>1678177000</v>
      </c>
      <c r="D56" s="11" t="s">
        <v>60</v>
      </c>
      <c r="E56" s="8">
        <v>1678177000</v>
      </c>
      <c r="F56" s="8">
        <v>1678177000</v>
      </c>
    </row>
    <row r="57" spans="1:6" x14ac:dyDescent="0.3">
      <c r="A57" s="9" t="s">
        <v>32</v>
      </c>
      <c r="B57" s="8">
        <v>1678177000</v>
      </c>
      <c r="C57" s="8">
        <v>1678177000</v>
      </c>
      <c r="D57" s="11" t="s">
        <v>60</v>
      </c>
      <c r="E57" s="8">
        <v>1678177000</v>
      </c>
      <c r="F57" s="8">
        <v>1678177000</v>
      </c>
    </row>
    <row r="58" spans="1:6" x14ac:dyDescent="0.3">
      <c r="A58" s="7"/>
    </row>
    <row r="59" spans="1:6" x14ac:dyDescent="0.3">
      <c r="A59" s="16" t="s">
        <v>117</v>
      </c>
      <c r="B59" s="15" t="s">
        <v>78</v>
      </c>
      <c r="C59" s="15" t="s">
        <v>77</v>
      </c>
      <c r="D59" s="15" t="s">
        <v>76</v>
      </c>
      <c r="E59" s="15" t="s">
        <v>75</v>
      </c>
      <c r="F59" s="15" t="s">
        <v>74</v>
      </c>
    </row>
    <row r="60" spans="1:6" x14ac:dyDescent="0.3">
      <c r="A60" s="9" t="s">
        <v>40</v>
      </c>
      <c r="B60" s="11" t="s">
        <v>73</v>
      </c>
      <c r="C60" s="11" t="s">
        <v>73</v>
      </c>
      <c r="D60" s="11" t="s">
        <v>73</v>
      </c>
      <c r="E60" s="11" t="s">
        <v>73</v>
      </c>
      <c r="F60" s="11" t="s">
        <v>73</v>
      </c>
    </row>
    <row r="61" spans="1:6" x14ac:dyDescent="0.3">
      <c r="A61" s="9" t="s">
        <v>72</v>
      </c>
      <c r="B61" s="14">
        <v>44196</v>
      </c>
      <c r="C61" s="14">
        <v>44561</v>
      </c>
      <c r="D61" s="14">
        <v>44926</v>
      </c>
      <c r="E61" s="14">
        <v>45291</v>
      </c>
      <c r="F61" s="14">
        <v>45657</v>
      </c>
    </row>
    <row r="62" spans="1:6" x14ac:dyDescent="0.3">
      <c r="A62" s="9" t="s">
        <v>116</v>
      </c>
      <c r="B62" s="11" t="s">
        <v>115</v>
      </c>
      <c r="C62" s="11" t="s">
        <v>115</v>
      </c>
      <c r="D62" s="11" t="s">
        <v>115</v>
      </c>
      <c r="E62" s="11" t="s">
        <v>115</v>
      </c>
      <c r="F62" s="11" t="s">
        <v>115</v>
      </c>
    </row>
    <row r="63" spans="1:6" x14ac:dyDescent="0.3">
      <c r="A63" s="9" t="s">
        <v>114</v>
      </c>
      <c r="B63" s="11" t="s">
        <v>60</v>
      </c>
      <c r="C63" s="11" t="s">
        <v>60</v>
      </c>
      <c r="D63" s="11" t="s">
        <v>60</v>
      </c>
      <c r="E63" s="11" t="s">
        <v>60</v>
      </c>
      <c r="F63" s="11" t="s">
        <v>60</v>
      </c>
    </row>
    <row r="64" spans="1:6" x14ac:dyDescent="0.3">
      <c r="A64" s="9" t="s">
        <v>70</v>
      </c>
      <c r="B64" s="13">
        <v>1</v>
      </c>
      <c r="C64" s="13">
        <v>1</v>
      </c>
      <c r="D64" s="13">
        <v>1</v>
      </c>
      <c r="E64" s="13">
        <v>1</v>
      </c>
      <c r="F64" s="13">
        <v>1</v>
      </c>
    </row>
    <row r="65" spans="1:6" x14ac:dyDescent="0.3">
      <c r="A65" s="9" t="s">
        <v>69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</row>
    <row r="66" spans="1:6" x14ac:dyDescent="0.3">
      <c r="A66" s="9" t="s">
        <v>113</v>
      </c>
      <c r="B66" s="11" t="s">
        <v>112</v>
      </c>
      <c r="C66" s="11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3">
      <c r="A67" s="9" t="s">
        <v>111</v>
      </c>
      <c r="B67" s="11" t="s">
        <v>110</v>
      </c>
      <c r="C67" s="11" t="s">
        <v>110</v>
      </c>
      <c r="D67" s="11" t="s">
        <v>110</v>
      </c>
      <c r="E67" s="11" t="s">
        <v>110</v>
      </c>
      <c r="F67" s="11" t="s">
        <v>110</v>
      </c>
    </row>
    <row r="68" spans="1:6" x14ac:dyDescent="0.3">
      <c r="A68" s="9" t="s">
        <v>40</v>
      </c>
      <c r="B68" s="11"/>
      <c r="C68" s="11"/>
      <c r="D68" s="11"/>
      <c r="E68" s="11"/>
      <c r="F68" s="11"/>
    </row>
    <row r="69" spans="1:6" x14ac:dyDescent="0.3">
      <c r="A69" s="12" t="s">
        <v>183</v>
      </c>
      <c r="B69" s="11"/>
      <c r="C69" s="11"/>
      <c r="D69" s="11"/>
      <c r="E69" s="11"/>
      <c r="F69" s="11"/>
    </row>
    <row r="70" spans="1:6" x14ac:dyDescent="0.3">
      <c r="A70" s="9" t="s">
        <v>127</v>
      </c>
      <c r="B70" s="8">
        <v>6825000</v>
      </c>
      <c r="C70" s="8">
        <v>6721000</v>
      </c>
      <c r="D70" s="8">
        <v>9159000</v>
      </c>
      <c r="E70" s="8">
        <v>14764000</v>
      </c>
      <c r="F70" s="8">
        <v>18100000</v>
      </c>
    </row>
    <row r="71" spans="1:6" x14ac:dyDescent="0.3">
      <c r="A71" s="9" t="s">
        <v>128</v>
      </c>
      <c r="B71" s="8">
        <v>1015000</v>
      </c>
      <c r="C71" s="8">
        <v>719000</v>
      </c>
      <c r="D71" s="8">
        <v>1627000</v>
      </c>
      <c r="E71" s="8">
        <v>6741000</v>
      </c>
      <c r="F71" s="8">
        <v>9892000</v>
      </c>
    </row>
    <row r="72" spans="1:6" x14ac:dyDescent="0.3">
      <c r="A72" s="9" t="s">
        <v>129</v>
      </c>
      <c r="B72" s="8">
        <v>5810000</v>
      </c>
      <c r="C72" s="8">
        <v>6002000</v>
      </c>
      <c r="D72" s="8">
        <v>7532000</v>
      </c>
      <c r="E72" s="8">
        <v>8023000</v>
      </c>
      <c r="F72" s="8">
        <v>8208000</v>
      </c>
    </row>
    <row r="73" spans="1:6" x14ac:dyDescent="0.3">
      <c r="A73" s="9" t="s">
        <v>40</v>
      </c>
      <c r="B73" s="11"/>
      <c r="C73" s="11"/>
      <c r="D73" s="11"/>
      <c r="E73" s="11"/>
      <c r="F73" s="11"/>
    </row>
    <row r="74" spans="1:6" x14ac:dyDescent="0.3">
      <c r="A74" s="9" t="s">
        <v>184</v>
      </c>
      <c r="B74" s="8">
        <v>1685000</v>
      </c>
      <c r="C74" s="8">
        <v>1862000</v>
      </c>
      <c r="D74" s="8">
        <v>2119000</v>
      </c>
      <c r="E74" s="8">
        <v>2177000</v>
      </c>
      <c r="F74" s="8">
        <v>2276000</v>
      </c>
    </row>
    <row r="75" spans="1:6" x14ac:dyDescent="0.3">
      <c r="A75" s="9" t="s">
        <v>185</v>
      </c>
      <c r="B75" s="8">
        <v>301000</v>
      </c>
      <c r="C75" s="8">
        <v>380000</v>
      </c>
      <c r="D75" s="8">
        <v>493000</v>
      </c>
      <c r="E75" s="8">
        <v>508000</v>
      </c>
      <c r="F75" s="8">
        <v>542000</v>
      </c>
    </row>
    <row r="76" spans="1:6" x14ac:dyDescent="0.3">
      <c r="A76" s="9" t="s">
        <v>186</v>
      </c>
      <c r="B76" s="8">
        <v>1384000</v>
      </c>
      <c r="C76" s="8">
        <v>1482000</v>
      </c>
      <c r="D76" s="8">
        <v>1626000</v>
      </c>
      <c r="E76" s="8">
        <v>1669000</v>
      </c>
      <c r="F76" s="8">
        <v>1734000</v>
      </c>
    </row>
    <row r="77" spans="1:6" x14ac:dyDescent="0.3">
      <c r="A77" s="9" t="s">
        <v>40</v>
      </c>
      <c r="B77" s="11"/>
      <c r="C77" s="11"/>
      <c r="D77" s="11"/>
      <c r="E77" s="11"/>
      <c r="F77" s="11"/>
    </row>
    <row r="78" spans="1:6" x14ac:dyDescent="0.3">
      <c r="A78" s="9" t="s">
        <v>187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</row>
    <row r="79" spans="1:6" x14ac:dyDescent="0.3">
      <c r="A79" s="9" t="s">
        <v>188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</row>
    <row r="80" spans="1:6" x14ac:dyDescent="0.3">
      <c r="A80" s="9" t="s">
        <v>189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40</v>
      </c>
      <c r="B81" s="11"/>
      <c r="C81" s="11"/>
      <c r="D81" s="11"/>
      <c r="E81" s="11"/>
      <c r="F81" s="11"/>
    </row>
    <row r="82" spans="1:6" x14ac:dyDescent="0.3">
      <c r="A82" s="9" t="s">
        <v>190</v>
      </c>
      <c r="B82" s="11" t="s">
        <v>60</v>
      </c>
      <c r="C82" s="11" t="s">
        <v>60</v>
      </c>
      <c r="D82" s="11" t="s">
        <v>60</v>
      </c>
      <c r="E82" s="11" t="s">
        <v>60</v>
      </c>
      <c r="F82" s="11" t="s">
        <v>60</v>
      </c>
    </row>
    <row r="83" spans="1:6" x14ac:dyDescent="0.3">
      <c r="A83" s="9" t="s">
        <v>191</v>
      </c>
      <c r="B83" s="8">
        <v>7000</v>
      </c>
      <c r="C83" s="8">
        <v>5000</v>
      </c>
      <c r="D83" s="8">
        <v>-12000</v>
      </c>
      <c r="E83" s="8">
        <v>1000</v>
      </c>
      <c r="F83" s="8">
        <v>15000</v>
      </c>
    </row>
    <row r="84" spans="1:6" x14ac:dyDescent="0.3">
      <c r="A84" s="9" t="s">
        <v>192</v>
      </c>
      <c r="B84" s="8">
        <v>113000</v>
      </c>
      <c r="C84" s="8">
        <v>120000</v>
      </c>
      <c r="D84" s="8">
        <v>-92000</v>
      </c>
      <c r="E84" s="8">
        <v>-43000</v>
      </c>
      <c r="F84" s="8">
        <v>-18000</v>
      </c>
    </row>
    <row r="85" spans="1:6" x14ac:dyDescent="0.3">
      <c r="A85" s="9" t="s">
        <v>193</v>
      </c>
      <c r="B85" s="8">
        <v>8000</v>
      </c>
      <c r="C85" s="8">
        <v>4000</v>
      </c>
      <c r="D85" s="8">
        <v>740000</v>
      </c>
      <c r="E85" s="8">
        <v>452000</v>
      </c>
      <c r="F85" s="8">
        <v>312000</v>
      </c>
    </row>
    <row r="86" spans="1:6" x14ac:dyDescent="0.3">
      <c r="A86" s="9" t="s">
        <v>194</v>
      </c>
      <c r="B86" s="8">
        <v>128000</v>
      </c>
      <c r="C86" s="8">
        <v>129000</v>
      </c>
      <c r="D86" s="8">
        <v>636000</v>
      </c>
      <c r="E86" s="8">
        <v>410000</v>
      </c>
      <c r="F86" s="8">
        <v>309000</v>
      </c>
    </row>
    <row r="87" spans="1:6" x14ac:dyDescent="0.3">
      <c r="A87" s="9" t="s">
        <v>40</v>
      </c>
      <c r="B87" s="11"/>
      <c r="C87" s="11"/>
      <c r="D87" s="11"/>
      <c r="E87" s="11"/>
      <c r="F87" s="11"/>
    </row>
    <row r="88" spans="1:6" x14ac:dyDescent="0.3">
      <c r="A88" s="9" t="s">
        <v>177</v>
      </c>
      <c r="B88" s="8">
        <v>-8000</v>
      </c>
      <c r="C88" s="8">
        <v>-6000</v>
      </c>
      <c r="D88" s="8">
        <v>-6000</v>
      </c>
      <c r="E88" s="8">
        <v>-3000</v>
      </c>
      <c r="F88" s="8">
        <v>-2000</v>
      </c>
    </row>
    <row r="89" spans="1:6" x14ac:dyDescent="0.3">
      <c r="A89" s="9" t="s">
        <v>195</v>
      </c>
      <c r="B89" s="8">
        <v>0</v>
      </c>
      <c r="C89" s="11" t="s">
        <v>60</v>
      </c>
      <c r="D89" s="11" t="s">
        <v>60</v>
      </c>
      <c r="E89" s="11" t="s">
        <v>60</v>
      </c>
      <c r="F89" s="11" t="s">
        <v>60</v>
      </c>
    </row>
    <row r="90" spans="1:6" x14ac:dyDescent="0.3">
      <c r="A90" s="9" t="s">
        <v>176</v>
      </c>
      <c r="B90" s="8">
        <v>240000</v>
      </c>
      <c r="C90" s="8">
        <v>230000</v>
      </c>
      <c r="D90" s="8">
        <v>233000</v>
      </c>
      <c r="E90" s="8">
        <v>237000</v>
      </c>
      <c r="F90" s="8">
        <v>231000</v>
      </c>
    </row>
    <row r="91" spans="1:6" x14ac:dyDescent="0.3">
      <c r="A91" s="9" t="s">
        <v>196</v>
      </c>
      <c r="B91" s="11" t="s">
        <v>60</v>
      </c>
      <c r="C91" s="11" t="s">
        <v>60</v>
      </c>
      <c r="D91" s="11" t="s">
        <v>60</v>
      </c>
      <c r="E91" s="11" t="s">
        <v>60</v>
      </c>
      <c r="F91" s="11" t="s">
        <v>60</v>
      </c>
    </row>
    <row r="92" spans="1:6" x14ac:dyDescent="0.3">
      <c r="A92" s="9" t="s">
        <v>178</v>
      </c>
      <c r="B92" s="8">
        <v>1293000</v>
      </c>
      <c r="C92" s="8">
        <v>1504000</v>
      </c>
      <c r="D92" s="8">
        <v>1490000</v>
      </c>
      <c r="E92" s="8">
        <v>1670000</v>
      </c>
      <c r="F92" s="8">
        <v>1328000</v>
      </c>
    </row>
    <row r="93" spans="1:6" x14ac:dyDescent="0.3">
      <c r="A93" s="9" t="s">
        <v>40</v>
      </c>
      <c r="B93" s="11"/>
      <c r="C93" s="11"/>
      <c r="D93" s="11"/>
      <c r="E93" s="11"/>
      <c r="F93" s="11"/>
    </row>
    <row r="94" spans="1:6" x14ac:dyDescent="0.3">
      <c r="A94" s="9" t="s">
        <v>125</v>
      </c>
      <c r="B94" s="8">
        <v>8847000</v>
      </c>
      <c r="C94" s="8">
        <v>9341000</v>
      </c>
      <c r="D94" s="8">
        <v>11511000</v>
      </c>
      <c r="E94" s="8">
        <v>12006000</v>
      </c>
      <c r="F94" s="8">
        <v>11808000</v>
      </c>
    </row>
    <row r="95" spans="1:6" x14ac:dyDescent="0.3">
      <c r="A95" s="9" t="s">
        <v>40</v>
      </c>
      <c r="B95" s="11"/>
      <c r="C95" s="11"/>
      <c r="D95" s="11"/>
      <c r="E95" s="11"/>
      <c r="F95" s="11"/>
    </row>
    <row r="96" spans="1:6" x14ac:dyDescent="0.3">
      <c r="A96" s="12" t="s">
        <v>179</v>
      </c>
      <c r="B96" s="11"/>
      <c r="C96" s="11"/>
      <c r="D96" s="11"/>
      <c r="E96" s="11"/>
      <c r="F96" s="11"/>
    </row>
    <row r="97" spans="1:6" x14ac:dyDescent="0.3">
      <c r="A97" s="9" t="s">
        <v>197</v>
      </c>
      <c r="B97" s="8">
        <v>281000</v>
      </c>
      <c r="C97" s="8">
        <v>299000</v>
      </c>
      <c r="D97" s="8">
        <v>338000</v>
      </c>
      <c r="E97" s="8">
        <v>425000</v>
      </c>
      <c r="F97" s="8">
        <v>549000</v>
      </c>
    </row>
    <row r="98" spans="1:6" x14ac:dyDescent="0.3">
      <c r="A98" s="9" t="s">
        <v>198</v>
      </c>
      <c r="B98" s="8">
        <v>451000</v>
      </c>
      <c r="C98" s="8">
        <v>452000</v>
      </c>
      <c r="D98" s="8">
        <v>394000</v>
      </c>
      <c r="E98" s="8">
        <v>355000</v>
      </c>
      <c r="F98" s="8">
        <v>359000</v>
      </c>
    </row>
    <row r="99" spans="1:6" x14ac:dyDescent="0.3">
      <c r="A99" s="9" t="s">
        <v>199</v>
      </c>
      <c r="B99" s="8">
        <v>732000</v>
      </c>
      <c r="C99" s="8">
        <v>751000</v>
      </c>
      <c r="D99" s="8">
        <v>732000</v>
      </c>
      <c r="E99" s="8">
        <v>780000</v>
      </c>
      <c r="F99" s="8">
        <v>908000</v>
      </c>
    </row>
    <row r="100" spans="1:6" x14ac:dyDescent="0.3">
      <c r="A100" s="9" t="s">
        <v>200</v>
      </c>
      <c r="B100" s="8">
        <v>2823000</v>
      </c>
      <c r="C100" s="8">
        <v>2815000</v>
      </c>
      <c r="D100" s="8">
        <v>2896000</v>
      </c>
      <c r="E100" s="8">
        <v>3109000</v>
      </c>
      <c r="F100" s="8">
        <v>3301000</v>
      </c>
    </row>
    <row r="101" spans="1:6" x14ac:dyDescent="0.3">
      <c r="A101" s="9" t="s">
        <v>201</v>
      </c>
      <c r="B101" s="8">
        <v>1044000</v>
      </c>
      <c r="C101" s="8">
        <v>948000</v>
      </c>
      <c r="D101" s="8">
        <v>994000</v>
      </c>
      <c r="E101" s="8">
        <v>1039000</v>
      </c>
      <c r="F101" s="8">
        <v>1099000</v>
      </c>
    </row>
    <row r="102" spans="1:6" x14ac:dyDescent="0.3">
      <c r="A102" s="9" t="s">
        <v>202</v>
      </c>
      <c r="B102" s="11" t="s">
        <v>60</v>
      </c>
      <c r="C102" s="11" t="s">
        <v>60</v>
      </c>
      <c r="D102" s="11" t="s">
        <v>60</v>
      </c>
      <c r="E102" s="11" t="s">
        <v>60</v>
      </c>
      <c r="F102" s="11" t="s">
        <v>60</v>
      </c>
    </row>
    <row r="103" spans="1:6" x14ac:dyDescent="0.3">
      <c r="A103" s="9" t="s">
        <v>203</v>
      </c>
      <c r="B103" s="11" t="s">
        <v>60</v>
      </c>
      <c r="C103" s="11" t="s">
        <v>60</v>
      </c>
      <c r="D103" s="11" t="s">
        <v>60</v>
      </c>
      <c r="E103" s="11" t="s">
        <v>60</v>
      </c>
      <c r="F103" s="11" t="s">
        <v>60</v>
      </c>
    </row>
    <row r="104" spans="1:6" x14ac:dyDescent="0.3">
      <c r="A104" s="9" t="s">
        <v>204</v>
      </c>
      <c r="B104" s="8">
        <v>189000</v>
      </c>
      <c r="C104" s="8">
        <v>388000</v>
      </c>
      <c r="D104" s="8">
        <v>122000</v>
      </c>
      <c r="E104" s="8">
        <v>127000</v>
      </c>
      <c r="F104" s="8">
        <v>317000</v>
      </c>
    </row>
    <row r="105" spans="1:6" x14ac:dyDescent="0.3">
      <c r="A105" s="9" t="s">
        <v>180</v>
      </c>
      <c r="B105" s="8">
        <v>1287000</v>
      </c>
      <c r="C105" s="8">
        <v>1272000</v>
      </c>
      <c r="D105" s="8">
        <v>1508000</v>
      </c>
      <c r="E105" s="8">
        <v>1641000</v>
      </c>
      <c r="F105" s="8">
        <v>1259000</v>
      </c>
    </row>
    <row r="106" spans="1:6" x14ac:dyDescent="0.3">
      <c r="A106" s="9" t="s">
        <v>40</v>
      </c>
      <c r="B106" s="11"/>
      <c r="C106" s="11"/>
      <c r="D106" s="11"/>
      <c r="E106" s="11"/>
      <c r="F106" s="11"/>
    </row>
    <row r="107" spans="1:6" x14ac:dyDescent="0.3">
      <c r="A107" s="9" t="s">
        <v>139</v>
      </c>
      <c r="B107" s="8">
        <v>6075000</v>
      </c>
      <c r="C107" s="8">
        <v>6174000</v>
      </c>
      <c r="D107" s="8">
        <v>6252000</v>
      </c>
      <c r="E107" s="8">
        <v>6696000</v>
      </c>
      <c r="F107" s="8">
        <v>6884000</v>
      </c>
    </row>
    <row r="108" spans="1:6" x14ac:dyDescent="0.3">
      <c r="A108" s="9" t="s">
        <v>40</v>
      </c>
      <c r="B108" s="11"/>
      <c r="C108" s="11"/>
      <c r="D108" s="11"/>
      <c r="E108" s="11"/>
      <c r="F108" s="11"/>
    </row>
    <row r="109" spans="1:6" x14ac:dyDescent="0.3">
      <c r="A109" s="12" t="s">
        <v>205</v>
      </c>
      <c r="B109" s="11"/>
      <c r="C109" s="11"/>
      <c r="D109" s="11"/>
      <c r="E109" s="11"/>
      <c r="F109" s="11"/>
    </row>
    <row r="110" spans="1:6" x14ac:dyDescent="0.3">
      <c r="A110" s="9" t="s">
        <v>140</v>
      </c>
      <c r="B110" s="8">
        <v>2772000</v>
      </c>
      <c r="C110" s="8">
        <v>3167000</v>
      </c>
      <c r="D110" s="8">
        <v>5259000</v>
      </c>
      <c r="E110" s="8">
        <v>5310000</v>
      </c>
      <c r="F110" s="8">
        <v>4924000</v>
      </c>
    </row>
    <row r="111" spans="1:6" x14ac:dyDescent="0.3">
      <c r="A111" s="9" t="s">
        <v>40</v>
      </c>
      <c r="B111" s="11"/>
      <c r="C111" s="11"/>
      <c r="D111" s="11"/>
      <c r="E111" s="11"/>
      <c r="F111" s="11"/>
    </row>
    <row r="112" spans="1:6" x14ac:dyDescent="0.3">
      <c r="A112" s="9" t="s">
        <v>206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</row>
    <row r="113" spans="1:6" x14ac:dyDescent="0.3">
      <c r="A113" s="9" t="s">
        <v>207</v>
      </c>
      <c r="B113" s="11" t="s">
        <v>60</v>
      </c>
      <c r="C113" s="11" t="s">
        <v>60</v>
      </c>
      <c r="D113" s="11" t="s">
        <v>60</v>
      </c>
      <c r="E113" s="11" t="s">
        <v>60</v>
      </c>
      <c r="F113" s="11" t="s">
        <v>60</v>
      </c>
    </row>
    <row r="114" spans="1:6" x14ac:dyDescent="0.3">
      <c r="A114" s="9" t="s">
        <v>208</v>
      </c>
      <c r="B114" s="11" t="s">
        <v>60</v>
      </c>
      <c r="C114" s="11" t="s">
        <v>60</v>
      </c>
      <c r="D114" s="11" t="s">
        <v>60</v>
      </c>
      <c r="E114" s="11" t="s">
        <v>60</v>
      </c>
      <c r="F114" s="11" t="s">
        <v>60</v>
      </c>
    </row>
    <row r="115" spans="1:6" x14ac:dyDescent="0.3">
      <c r="A115" s="9" t="s">
        <v>209</v>
      </c>
      <c r="B115" s="8">
        <v>2169000</v>
      </c>
      <c r="C115" s="8">
        <v>-813000</v>
      </c>
      <c r="D115" s="8">
        <v>341000</v>
      </c>
      <c r="E115" s="8">
        <v>504000</v>
      </c>
      <c r="F115" s="8">
        <v>347000</v>
      </c>
    </row>
    <row r="116" spans="1:6" x14ac:dyDescent="0.3">
      <c r="A116" s="9" t="s">
        <v>40</v>
      </c>
      <c r="B116" s="11"/>
      <c r="C116" s="11"/>
      <c r="D116" s="11"/>
      <c r="E116" s="11"/>
      <c r="F116" s="11"/>
    </row>
    <row r="117" spans="1:6" x14ac:dyDescent="0.3">
      <c r="A117" s="9" t="s">
        <v>210</v>
      </c>
      <c r="B117" s="8">
        <v>2169000</v>
      </c>
      <c r="C117" s="8">
        <v>-813000</v>
      </c>
      <c r="D117" s="8">
        <v>341000</v>
      </c>
      <c r="E117" s="8">
        <v>504000</v>
      </c>
      <c r="F117" s="8">
        <v>347000</v>
      </c>
    </row>
    <row r="118" spans="1:6" x14ac:dyDescent="0.3">
      <c r="A118" s="9" t="s">
        <v>211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</row>
    <row r="119" spans="1:6" x14ac:dyDescent="0.3">
      <c r="A119" s="9" t="s">
        <v>40</v>
      </c>
      <c r="B119" s="11"/>
      <c r="C119" s="11"/>
      <c r="D119" s="11"/>
      <c r="E119" s="11"/>
      <c r="F119" s="11"/>
    </row>
    <row r="120" spans="1:6" x14ac:dyDescent="0.3">
      <c r="A120" s="9" t="s">
        <v>212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</row>
    <row r="121" spans="1:6" x14ac:dyDescent="0.3">
      <c r="A121" s="9" t="s">
        <v>213</v>
      </c>
      <c r="B121" s="11" t="s">
        <v>60</v>
      </c>
      <c r="C121" s="11" t="s">
        <v>60</v>
      </c>
      <c r="D121" s="11" t="s">
        <v>60</v>
      </c>
      <c r="E121" s="11" t="s">
        <v>60</v>
      </c>
      <c r="F121" s="11" t="s">
        <v>60</v>
      </c>
    </row>
    <row r="122" spans="1:6" x14ac:dyDescent="0.3">
      <c r="A122" s="9" t="s">
        <v>214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</row>
    <row r="123" spans="1:6" x14ac:dyDescent="0.3">
      <c r="A123" s="9" t="s">
        <v>215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</row>
    <row r="124" spans="1:6" x14ac:dyDescent="0.3">
      <c r="A124" s="9" t="s">
        <v>40</v>
      </c>
      <c r="B124" s="11"/>
      <c r="C124" s="11"/>
      <c r="D124" s="11"/>
      <c r="E124" s="11"/>
      <c r="F124" s="11"/>
    </row>
    <row r="125" spans="1:6" x14ac:dyDescent="0.3">
      <c r="A125" s="9" t="s">
        <v>216</v>
      </c>
      <c r="B125" s="8">
        <v>2169000</v>
      </c>
      <c r="C125" s="8">
        <v>-813000</v>
      </c>
      <c r="D125" s="8">
        <v>341000</v>
      </c>
      <c r="E125" s="8">
        <v>504000</v>
      </c>
      <c r="F125" s="8">
        <v>347000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217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</row>
    <row r="128" spans="1:6" x14ac:dyDescent="0.3">
      <c r="A128" s="9" t="s">
        <v>218</v>
      </c>
      <c r="B128" s="8">
        <v>0</v>
      </c>
      <c r="C128" s="8">
        <v>0</v>
      </c>
      <c r="D128" s="8">
        <v>0</v>
      </c>
      <c r="E128" s="8">
        <v>1000</v>
      </c>
      <c r="F128" s="8">
        <v>1000</v>
      </c>
    </row>
    <row r="129" spans="1:6" x14ac:dyDescent="0.3">
      <c r="A129" s="9" t="s">
        <v>219</v>
      </c>
      <c r="B129" s="8">
        <v>9000</v>
      </c>
      <c r="C129" s="8">
        <v>2000</v>
      </c>
      <c r="D129" s="8">
        <v>0</v>
      </c>
      <c r="E129" s="8">
        <v>22000</v>
      </c>
      <c r="F129" s="8">
        <v>20000</v>
      </c>
    </row>
    <row r="130" spans="1:6" x14ac:dyDescent="0.3">
      <c r="A130" s="9" t="s">
        <v>220</v>
      </c>
      <c r="B130" s="8">
        <v>100000</v>
      </c>
      <c r="C130" s="8">
        <v>23000</v>
      </c>
      <c r="D130" s="8">
        <v>36000</v>
      </c>
      <c r="E130" s="8">
        <v>74000</v>
      </c>
      <c r="F130" s="8">
        <v>58000</v>
      </c>
    </row>
    <row r="131" spans="1:6" x14ac:dyDescent="0.3">
      <c r="A131" s="9" t="s">
        <v>144</v>
      </c>
      <c r="B131" s="8">
        <v>109000</v>
      </c>
      <c r="C131" s="8">
        <v>25000</v>
      </c>
      <c r="D131" s="8">
        <v>36000</v>
      </c>
      <c r="E131" s="8">
        <v>97000</v>
      </c>
      <c r="F131" s="8">
        <v>79000</v>
      </c>
    </row>
    <row r="132" spans="1:6" x14ac:dyDescent="0.3">
      <c r="A132" s="9" t="s">
        <v>145</v>
      </c>
      <c r="B132" s="8">
        <v>2278000</v>
      </c>
      <c r="C132" s="8">
        <v>-788000</v>
      </c>
      <c r="D132" s="8">
        <v>377000</v>
      </c>
      <c r="E132" s="8">
        <v>601000</v>
      </c>
      <c r="F132" s="8">
        <v>426000</v>
      </c>
    </row>
    <row r="133" spans="1:6" x14ac:dyDescent="0.3">
      <c r="A133" s="9" t="s">
        <v>40</v>
      </c>
      <c r="B133" s="11"/>
      <c r="C133" s="11"/>
      <c r="D133" s="11"/>
      <c r="E133" s="11"/>
      <c r="F133" s="11"/>
    </row>
    <row r="134" spans="1:6" x14ac:dyDescent="0.3">
      <c r="A134" s="12" t="s">
        <v>181</v>
      </c>
      <c r="B134" s="11"/>
      <c r="C134" s="11"/>
      <c r="D134" s="11"/>
      <c r="E134" s="11"/>
      <c r="F134" s="11"/>
    </row>
    <row r="135" spans="1:6" x14ac:dyDescent="0.3">
      <c r="A135" s="9" t="s">
        <v>146</v>
      </c>
      <c r="B135" s="8">
        <v>108000</v>
      </c>
      <c r="C135" s="8">
        <v>-72000</v>
      </c>
      <c r="D135" s="8">
        <v>232000</v>
      </c>
      <c r="E135" s="8">
        <v>80000</v>
      </c>
      <c r="F135" s="8">
        <v>165000</v>
      </c>
    </row>
    <row r="136" spans="1:6" x14ac:dyDescent="0.3">
      <c r="A136" s="9" t="s">
        <v>147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</row>
    <row r="137" spans="1:6" x14ac:dyDescent="0.3">
      <c r="A137" s="9" t="s">
        <v>40</v>
      </c>
      <c r="B137" s="11"/>
      <c r="C137" s="11"/>
      <c r="D137" s="11"/>
      <c r="E137" s="11"/>
      <c r="F137" s="11"/>
    </row>
    <row r="138" spans="1:6" x14ac:dyDescent="0.3">
      <c r="A138" s="9" t="s">
        <v>149</v>
      </c>
      <c r="B138" s="8">
        <v>602000</v>
      </c>
      <c r="C138" s="8">
        <v>3883000</v>
      </c>
      <c r="D138" s="8">
        <v>5114000</v>
      </c>
      <c r="E138" s="8">
        <v>4789000</v>
      </c>
      <c r="F138" s="8">
        <v>4663000</v>
      </c>
    </row>
    <row r="139" spans="1:6" x14ac:dyDescent="0.3">
      <c r="A139" s="9" t="s">
        <v>150</v>
      </c>
      <c r="B139" s="8">
        <v>66000</v>
      </c>
      <c r="C139" s="8">
        <v>976000</v>
      </c>
      <c r="D139" s="8">
        <v>1425000</v>
      </c>
      <c r="E139" s="8">
        <v>1280000</v>
      </c>
      <c r="F139" s="8">
        <v>1238000</v>
      </c>
    </row>
    <row r="140" spans="1:6" x14ac:dyDescent="0.3">
      <c r="A140" s="9" t="s">
        <v>221</v>
      </c>
      <c r="B140" s="10">
        <v>10.9634551495017</v>
      </c>
      <c r="C140" s="10">
        <v>25.135204738604202</v>
      </c>
      <c r="D140" s="10">
        <v>27.864685177942899</v>
      </c>
      <c r="E140" s="10">
        <v>26.727918145750699</v>
      </c>
      <c r="F140" s="10">
        <v>26.5494316963328</v>
      </c>
    </row>
    <row r="141" spans="1:6" x14ac:dyDescent="0.3">
      <c r="A141" s="9" t="s">
        <v>152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</row>
    <row r="142" spans="1:6" x14ac:dyDescent="0.3">
      <c r="A142" s="9" t="s">
        <v>151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</row>
    <row r="143" spans="1:6" x14ac:dyDescent="0.3">
      <c r="A143" s="9" t="s">
        <v>153</v>
      </c>
      <c r="B143" s="8">
        <v>536000</v>
      </c>
      <c r="C143" s="8">
        <v>2907000</v>
      </c>
      <c r="D143" s="8">
        <v>3689000</v>
      </c>
      <c r="E143" s="8">
        <v>3509000</v>
      </c>
      <c r="F143" s="8">
        <v>3425000</v>
      </c>
    </row>
    <row r="144" spans="1:6" x14ac:dyDescent="0.3">
      <c r="A144" s="9" t="s">
        <v>40</v>
      </c>
      <c r="B144" s="11"/>
      <c r="C144" s="11"/>
      <c r="D144" s="11"/>
      <c r="E144" s="11"/>
      <c r="F144" s="11"/>
    </row>
    <row r="145" spans="1:6" x14ac:dyDescent="0.3">
      <c r="A145" s="9" t="s">
        <v>154</v>
      </c>
      <c r="B145" s="8">
        <v>4000</v>
      </c>
      <c r="C145" s="8">
        <v>5000</v>
      </c>
      <c r="D145" s="8">
        <v>5000</v>
      </c>
      <c r="E145" s="8">
        <v>-1000</v>
      </c>
      <c r="F145" s="8">
        <v>-6000</v>
      </c>
    </row>
    <row r="146" spans="1:6" x14ac:dyDescent="0.3">
      <c r="A146" s="9" t="s">
        <v>155</v>
      </c>
      <c r="B146" s="8">
        <v>532000</v>
      </c>
      <c r="C146" s="8">
        <v>2902000</v>
      </c>
      <c r="D146" s="8">
        <v>3684000</v>
      </c>
      <c r="E146" s="8">
        <v>3510000</v>
      </c>
      <c r="F146" s="8">
        <v>3431000</v>
      </c>
    </row>
    <row r="147" spans="1:6" x14ac:dyDescent="0.3">
      <c r="A147" s="9" t="s">
        <v>40</v>
      </c>
      <c r="B147" s="11"/>
      <c r="C147" s="11"/>
      <c r="D147" s="11"/>
      <c r="E147" s="11"/>
      <c r="F147" s="11"/>
    </row>
    <row r="148" spans="1:6" x14ac:dyDescent="0.3">
      <c r="A148" s="9" t="s">
        <v>222</v>
      </c>
      <c r="B148" s="8">
        <v>152000</v>
      </c>
      <c r="C148" s="8">
        <v>109000</v>
      </c>
      <c r="D148" s="8">
        <v>120000</v>
      </c>
      <c r="E148" s="8">
        <v>142000</v>
      </c>
      <c r="F148" s="8">
        <v>194000</v>
      </c>
    </row>
    <row r="149" spans="1:6" x14ac:dyDescent="0.3">
      <c r="A149" s="9" t="s">
        <v>223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</row>
    <row r="150" spans="1:6" x14ac:dyDescent="0.3">
      <c r="A150" s="9" t="s">
        <v>224</v>
      </c>
      <c r="B150" s="8">
        <v>380000</v>
      </c>
      <c r="C150" s="8">
        <v>2793000</v>
      </c>
      <c r="D150" s="8">
        <v>3564000</v>
      </c>
      <c r="E150" s="8">
        <v>3368000</v>
      </c>
      <c r="F150" s="8">
        <v>3237000</v>
      </c>
    </row>
    <row r="151" spans="1:6" x14ac:dyDescent="0.3">
      <c r="A151" s="9" t="s">
        <v>225</v>
      </c>
      <c r="B151" s="8">
        <v>380000</v>
      </c>
      <c r="C151" s="8">
        <v>2793000</v>
      </c>
      <c r="D151" s="8">
        <v>3564000</v>
      </c>
      <c r="E151" s="8">
        <v>3368000</v>
      </c>
      <c r="F151" s="8">
        <v>3237000</v>
      </c>
    </row>
    <row r="152" spans="1:6" x14ac:dyDescent="0.3">
      <c r="A152" s="9" t="s">
        <v>40</v>
      </c>
      <c r="B152" s="11"/>
      <c r="C152" s="11"/>
      <c r="D152" s="11"/>
      <c r="E152" s="11"/>
      <c r="F152" s="11"/>
    </row>
    <row r="153" spans="1:6" x14ac:dyDescent="0.3">
      <c r="A153" s="9" t="s">
        <v>226</v>
      </c>
      <c r="B153" s="10">
        <v>0.23</v>
      </c>
      <c r="C153" s="10">
        <v>1.66</v>
      </c>
      <c r="D153" s="10">
        <v>2.12</v>
      </c>
      <c r="E153" s="10">
        <v>2.0099999999999998</v>
      </c>
      <c r="F153" s="10">
        <v>1.93</v>
      </c>
    </row>
    <row r="154" spans="1:6" x14ac:dyDescent="0.3">
      <c r="A154" s="9" t="s">
        <v>227</v>
      </c>
      <c r="B154" s="10">
        <v>0.23</v>
      </c>
      <c r="C154" s="10">
        <v>1.66</v>
      </c>
      <c r="D154" s="10">
        <v>2.12</v>
      </c>
      <c r="E154" s="10">
        <v>2.0099999999999998</v>
      </c>
      <c r="F154" s="10">
        <v>1.93</v>
      </c>
    </row>
    <row r="155" spans="1:6" x14ac:dyDescent="0.3">
      <c r="A155" s="9" t="s">
        <v>108</v>
      </c>
      <c r="B155" s="10">
        <v>0.23</v>
      </c>
      <c r="C155" s="10">
        <v>1.66</v>
      </c>
      <c r="D155" s="10">
        <v>2.12</v>
      </c>
      <c r="E155" s="10">
        <v>2.0099999999999998</v>
      </c>
      <c r="F155" s="10">
        <v>1.93</v>
      </c>
    </row>
    <row r="156" spans="1:6" x14ac:dyDescent="0.3">
      <c r="A156" s="9" t="s">
        <v>107</v>
      </c>
      <c r="B156" s="10">
        <v>0.23</v>
      </c>
      <c r="C156" s="10">
        <v>1.66</v>
      </c>
      <c r="D156" s="10">
        <v>2.12</v>
      </c>
      <c r="E156" s="10">
        <v>2.0099999999999998</v>
      </c>
      <c r="F156" s="10">
        <v>1.93</v>
      </c>
    </row>
    <row r="157" spans="1:6" x14ac:dyDescent="0.3">
      <c r="A157" s="9" t="s">
        <v>40</v>
      </c>
      <c r="B157" s="11"/>
      <c r="C157" s="11"/>
      <c r="D157" s="11"/>
      <c r="E157" s="11"/>
      <c r="F157" s="11"/>
    </row>
    <row r="158" spans="1:6" x14ac:dyDescent="0.3">
      <c r="A158" s="9" t="s">
        <v>228</v>
      </c>
      <c r="B158" s="19">
        <v>-46.511627906976699</v>
      </c>
      <c r="C158" s="19">
        <v>621.73913043478296</v>
      </c>
      <c r="D158" s="19">
        <v>27.710843373494001</v>
      </c>
      <c r="E158" s="19">
        <v>-5.1886792452830299</v>
      </c>
      <c r="F158" s="19">
        <v>-3.9800995024875601</v>
      </c>
    </row>
    <row r="159" spans="1:6" x14ac:dyDescent="0.3">
      <c r="A159" s="9" t="s">
        <v>40</v>
      </c>
      <c r="B159" s="11"/>
      <c r="C159" s="11"/>
      <c r="D159" s="11"/>
      <c r="E159" s="11"/>
      <c r="F159" s="11"/>
    </row>
    <row r="160" spans="1:6" x14ac:dyDescent="0.3">
      <c r="A160" s="12" t="s">
        <v>159</v>
      </c>
      <c r="B160" s="11"/>
      <c r="C160" s="11"/>
      <c r="D160" s="11"/>
      <c r="E160" s="11"/>
      <c r="F160" s="11"/>
    </row>
    <row r="161" spans="1:6" x14ac:dyDescent="0.3">
      <c r="A161" s="9" t="s">
        <v>229</v>
      </c>
      <c r="B161" s="8">
        <v>536000</v>
      </c>
      <c r="C161" s="8">
        <v>2907000</v>
      </c>
      <c r="D161" s="8">
        <v>3689000</v>
      </c>
      <c r="E161" s="8">
        <v>3509000</v>
      </c>
      <c r="F161" s="8">
        <v>3425000</v>
      </c>
    </row>
    <row r="162" spans="1:6" x14ac:dyDescent="0.3">
      <c r="A162" s="9" t="s">
        <v>230</v>
      </c>
      <c r="B162" s="8">
        <v>30000</v>
      </c>
      <c r="C162" s="8">
        <v>-88000</v>
      </c>
      <c r="D162" s="8">
        <v>-268000</v>
      </c>
      <c r="E162" s="8">
        <v>35000</v>
      </c>
      <c r="F162" s="8">
        <v>-22000</v>
      </c>
    </row>
    <row r="163" spans="1:6" x14ac:dyDescent="0.3">
      <c r="A163" s="9" t="s">
        <v>231</v>
      </c>
      <c r="B163" s="8">
        <v>-160000</v>
      </c>
      <c r="C163" s="8">
        <v>132000</v>
      </c>
      <c r="D163" s="8">
        <v>-390000</v>
      </c>
      <c r="E163" s="8">
        <v>-209000</v>
      </c>
      <c r="F163" s="8">
        <v>292000</v>
      </c>
    </row>
    <row r="164" spans="1:6" x14ac:dyDescent="0.3">
      <c r="A164" s="9" t="s">
        <v>232</v>
      </c>
      <c r="B164" s="8">
        <v>7000</v>
      </c>
      <c r="C164" s="8">
        <v>-22000</v>
      </c>
      <c r="D164" s="8">
        <v>-2000</v>
      </c>
      <c r="E164" s="8">
        <v>-17000</v>
      </c>
      <c r="F164" s="8">
        <v>-18000</v>
      </c>
    </row>
    <row r="165" spans="1:6" x14ac:dyDescent="0.3">
      <c r="A165" s="9" t="s">
        <v>233</v>
      </c>
      <c r="B165" s="8">
        <v>-41000</v>
      </c>
      <c r="C165" s="8">
        <v>-373000</v>
      </c>
      <c r="D165" s="8">
        <v>-410000</v>
      </c>
      <c r="E165" s="8">
        <v>-107000</v>
      </c>
      <c r="F165" s="8">
        <v>-111000</v>
      </c>
    </row>
    <row r="166" spans="1:6" x14ac:dyDescent="0.3">
      <c r="A166" s="9" t="s">
        <v>234</v>
      </c>
      <c r="B166" s="8">
        <v>-164000</v>
      </c>
      <c r="C166" s="8">
        <v>-351000</v>
      </c>
      <c r="D166" s="8">
        <v>-1070000</v>
      </c>
      <c r="E166" s="8">
        <v>-298000</v>
      </c>
      <c r="F166" s="8">
        <v>141000</v>
      </c>
    </row>
    <row r="167" spans="1:6" x14ac:dyDescent="0.3">
      <c r="A167" s="9" t="s">
        <v>161</v>
      </c>
      <c r="B167" s="8">
        <v>372000</v>
      </c>
      <c r="C167" s="8">
        <v>2556000</v>
      </c>
      <c r="D167" s="8">
        <v>2619000</v>
      </c>
      <c r="E167" s="8">
        <v>3211000</v>
      </c>
      <c r="F167" s="8">
        <v>3566000</v>
      </c>
    </row>
    <row r="168" spans="1:6" x14ac:dyDescent="0.3">
      <c r="A168" s="9" t="s">
        <v>235</v>
      </c>
      <c r="B168" s="8">
        <v>4000</v>
      </c>
      <c r="C168" s="8">
        <v>5000</v>
      </c>
      <c r="D168" s="8">
        <v>5000</v>
      </c>
      <c r="E168" s="8">
        <v>-1000</v>
      </c>
      <c r="F168" s="8">
        <v>-5000</v>
      </c>
    </row>
    <row r="169" spans="1:6" x14ac:dyDescent="0.3">
      <c r="A169" s="9" t="s">
        <v>236</v>
      </c>
      <c r="B169" s="8">
        <v>368000</v>
      </c>
      <c r="C169" s="8">
        <v>2551000</v>
      </c>
      <c r="D169" s="8">
        <v>2614000</v>
      </c>
      <c r="E169" s="8">
        <v>3212000</v>
      </c>
      <c r="F169" s="8">
        <v>3571000</v>
      </c>
    </row>
    <row r="170" spans="1:6" x14ac:dyDescent="0.3">
      <c r="A170" s="9" t="s">
        <v>40</v>
      </c>
      <c r="B170" s="11"/>
      <c r="C170" s="11"/>
      <c r="D170" s="11"/>
      <c r="E170" s="11"/>
      <c r="F170" s="11"/>
    </row>
    <row r="171" spans="1:6" x14ac:dyDescent="0.3">
      <c r="A171" s="12" t="s">
        <v>237</v>
      </c>
      <c r="B171" s="11"/>
      <c r="C171" s="11"/>
      <c r="D171" s="11"/>
      <c r="E171" s="11"/>
      <c r="F171" s="11"/>
    </row>
    <row r="172" spans="1:6" x14ac:dyDescent="0.3">
      <c r="A172" s="12" t="s">
        <v>238</v>
      </c>
      <c r="B172" s="11"/>
      <c r="C172" s="11"/>
      <c r="D172" s="11"/>
      <c r="E172" s="11"/>
      <c r="F172" s="11"/>
    </row>
    <row r="173" spans="1:6" x14ac:dyDescent="0.3">
      <c r="A173" s="9" t="s">
        <v>239</v>
      </c>
      <c r="B173" s="8">
        <v>6493000</v>
      </c>
      <c r="C173" s="8">
        <v>6448000</v>
      </c>
      <c r="D173" s="8">
        <v>7883000</v>
      </c>
      <c r="E173" s="8">
        <v>12394000</v>
      </c>
      <c r="F173" s="8">
        <v>14620000</v>
      </c>
    </row>
    <row r="174" spans="1:6" x14ac:dyDescent="0.3">
      <c r="A174" s="9" t="s">
        <v>240</v>
      </c>
      <c r="B174" s="8">
        <v>81000</v>
      </c>
      <c r="C174" s="8">
        <v>152000</v>
      </c>
      <c r="D174" s="8">
        <v>1022000</v>
      </c>
      <c r="E174" s="8">
        <v>1405000</v>
      </c>
      <c r="F174" s="8">
        <v>1806000</v>
      </c>
    </row>
    <row r="175" spans="1:6" x14ac:dyDescent="0.3">
      <c r="A175" s="9" t="s">
        <v>241</v>
      </c>
      <c r="B175" s="8">
        <v>251000</v>
      </c>
      <c r="C175" s="8">
        <v>121000</v>
      </c>
      <c r="D175" s="8">
        <v>254000</v>
      </c>
      <c r="E175" s="8">
        <v>965000</v>
      </c>
      <c r="F175" s="8">
        <v>1674000</v>
      </c>
    </row>
    <row r="176" spans="1:6" x14ac:dyDescent="0.3">
      <c r="A176" s="9" t="s">
        <v>242</v>
      </c>
      <c r="B176" s="8">
        <v>6825000</v>
      </c>
      <c r="C176" s="8">
        <v>6721000</v>
      </c>
      <c r="D176" s="8">
        <v>9159000</v>
      </c>
      <c r="E176" s="8">
        <v>14764000</v>
      </c>
      <c r="F176" s="8">
        <v>18100000</v>
      </c>
    </row>
    <row r="177" spans="1:6" x14ac:dyDescent="0.3">
      <c r="A177" s="9" t="s">
        <v>243</v>
      </c>
      <c r="B177" s="11" t="s">
        <v>60</v>
      </c>
      <c r="C177" s="11" t="s">
        <v>60</v>
      </c>
      <c r="D177" s="11" t="s">
        <v>60</v>
      </c>
      <c r="E177" s="11" t="s">
        <v>60</v>
      </c>
      <c r="F177" s="11" t="s">
        <v>60</v>
      </c>
    </row>
    <row r="178" spans="1:6" x14ac:dyDescent="0.3">
      <c r="A178" s="9" t="s">
        <v>244</v>
      </c>
      <c r="B178" s="11" t="s">
        <v>60</v>
      </c>
      <c r="C178" s="11" t="s">
        <v>60</v>
      </c>
      <c r="D178" s="11" t="s">
        <v>60</v>
      </c>
      <c r="E178" s="11" t="s">
        <v>60</v>
      </c>
      <c r="F178" s="11" t="s">
        <v>60</v>
      </c>
    </row>
    <row r="179" spans="1:6" x14ac:dyDescent="0.3">
      <c r="A179" s="9" t="s">
        <v>40</v>
      </c>
      <c r="B179" s="11"/>
      <c r="C179" s="11"/>
      <c r="D179" s="11"/>
      <c r="E179" s="11"/>
      <c r="F179" s="11"/>
    </row>
    <row r="180" spans="1:6" x14ac:dyDescent="0.3">
      <c r="A180" s="9" t="s">
        <v>245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</row>
    <row r="181" spans="1:6" x14ac:dyDescent="0.3">
      <c r="A181" s="9" t="s">
        <v>40</v>
      </c>
      <c r="B181" s="11"/>
      <c r="C181" s="11"/>
      <c r="D181" s="11"/>
      <c r="E181" s="11"/>
      <c r="F181" s="11"/>
    </row>
    <row r="182" spans="1:6" x14ac:dyDescent="0.3">
      <c r="A182" s="12" t="s">
        <v>246</v>
      </c>
      <c r="B182" s="11"/>
      <c r="C182" s="11"/>
      <c r="D182" s="11"/>
      <c r="E182" s="11"/>
      <c r="F182" s="11"/>
    </row>
    <row r="183" spans="1:6" x14ac:dyDescent="0.3">
      <c r="A183" s="9" t="s">
        <v>247</v>
      </c>
      <c r="B183" s="8">
        <v>452000</v>
      </c>
      <c r="C183" s="8">
        <v>247000</v>
      </c>
      <c r="D183" s="8">
        <v>335000</v>
      </c>
      <c r="E183" s="8">
        <v>3042000</v>
      </c>
      <c r="F183" s="8">
        <v>5612000</v>
      </c>
    </row>
    <row r="184" spans="1:6" x14ac:dyDescent="0.3">
      <c r="A184" s="9" t="s">
        <v>248</v>
      </c>
      <c r="B184" s="8">
        <v>352000</v>
      </c>
      <c r="C184" s="8">
        <v>302000</v>
      </c>
      <c r="D184" s="8">
        <v>1044000</v>
      </c>
      <c r="E184" s="8">
        <v>3111000</v>
      </c>
      <c r="F184" s="8">
        <v>3735000</v>
      </c>
    </row>
    <row r="185" spans="1:6" x14ac:dyDescent="0.3">
      <c r="A185" s="9" t="s">
        <v>249</v>
      </c>
      <c r="B185" s="8">
        <v>211000</v>
      </c>
      <c r="C185" s="8">
        <v>170000</v>
      </c>
      <c r="D185" s="8">
        <v>248000</v>
      </c>
      <c r="E185" s="8">
        <v>588000</v>
      </c>
      <c r="F185" s="8">
        <v>545000</v>
      </c>
    </row>
    <row r="186" spans="1:6" x14ac:dyDescent="0.3">
      <c r="A186" s="9" t="s">
        <v>250</v>
      </c>
      <c r="B186" s="8">
        <v>1015000</v>
      </c>
      <c r="C186" s="8">
        <v>719000</v>
      </c>
      <c r="D186" s="8">
        <v>1627000</v>
      </c>
      <c r="E186" s="8">
        <v>6741000</v>
      </c>
      <c r="F186" s="8">
        <v>9892000</v>
      </c>
    </row>
    <row r="187" spans="1:6" x14ac:dyDescent="0.3">
      <c r="A187" s="9" t="s">
        <v>251</v>
      </c>
      <c r="B187" s="11" t="s">
        <v>60</v>
      </c>
      <c r="C187" s="11" t="s">
        <v>60</v>
      </c>
      <c r="D187" s="11" t="s">
        <v>60</v>
      </c>
      <c r="E187" s="11" t="s">
        <v>60</v>
      </c>
      <c r="F187" s="11" t="s">
        <v>60</v>
      </c>
    </row>
    <row r="188" spans="1:6" x14ac:dyDescent="0.3">
      <c r="A188" s="9" t="s">
        <v>252</v>
      </c>
      <c r="B188" s="11" t="s">
        <v>60</v>
      </c>
      <c r="C188" s="11" t="s">
        <v>60</v>
      </c>
      <c r="D188" s="11" t="s">
        <v>60</v>
      </c>
      <c r="E188" s="11" t="s">
        <v>60</v>
      </c>
      <c r="F188" s="11" t="s">
        <v>60</v>
      </c>
    </row>
    <row r="189" spans="1:6" x14ac:dyDescent="0.3">
      <c r="A189" s="9" t="s">
        <v>40</v>
      </c>
      <c r="B189" s="11"/>
      <c r="C189" s="11"/>
      <c r="D189" s="11"/>
      <c r="E189" s="11"/>
      <c r="F189" s="11"/>
    </row>
    <row r="190" spans="1:6" x14ac:dyDescent="0.3">
      <c r="A190" s="12" t="s">
        <v>253</v>
      </c>
      <c r="B190" s="11"/>
      <c r="C190" s="11"/>
      <c r="D190" s="11"/>
      <c r="E190" s="11"/>
      <c r="F190" s="11"/>
    </row>
    <row r="191" spans="1:6" x14ac:dyDescent="0.3">
      <c r="A191" s="9" t="s">
        <v>254</v>
      </c>
      <c r="B191" s="8">
        <v>208000</v>
      </c>
      <c r="C191" s="8">
        <v>217000</v>
      </c>
      <c r="D191" s="8">
        <v>217000</v>
      </c>
      <c r="E191" s="8">
        <v>207000</v>
      </c>
      <c r="F191" s="8">
        <v>233000</v>
      </c>
    </row>
    <row r="192" spans="1:6" x14ac:dyDescent="0.3">
      <c r="A192" s="9" t="s">
        <v>255</v>
      </c>
      <c r="B192" s="11" t="s">
        <v>60</v>
      </c>
      <c r="C192" s="11" t="s">
        <v>60</v>
      </c>
      <c r="D192" s="11" t="s">
        <v>60</v>
      </c>
      <c r="E192" s="11" t="s">
        <v>60</v>
      </c>
      <c r="F192" s="11" t="s">
        <v>60</v>
      </c>
    </row>
    <row r="193" spans="1:6" x14ac:dyDescent="0.3">
      <c r="A193" s="9" t="s">
        <v>256</v>
      </c>
      <c r="B193" s="8">
        <v>47000</v>
      </c>
      <c r="C193" s="8">
        <v>43000</v>
      </c>
      <c r="D193" s="8">
        <v>40000</v>
      </c>
      <c r="E193" s="8">
        <v>33000</v>
      </c>
      <c r="F193" s="8">
        <v>36000</v>
      </c>
    </row>
    <row r="194" spans="1:6" x14ac:dyDescent="0.3">
      <c r="A194" s="9" t="s">
        <v>257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258</v>
      </c>
      <c r="B195" s="11" t="s">
        <v>60</v>
      </c>
      <c r="C195" s="11" t="s">
        <v>60</v>
      </c>
      <c r="D195" s="11" t="s">
        <v>60</v>
      </c>
      <c r="E195" s="11" t="s">
        <v>60</v>
      </c>
      <c r="F195" s="11" t="s">
        <v>60</v>
      </c>
    </row>
    <row r="196" spans="1:6" x14ac:dyDescent="0.3">
      <c r="A196" s="9" t="s">
        <v>259</v>
      </c>
      <c r="B196" s="8">
        <v>423000</v>
      </c>
      <c r="C196" s="8">
        <v>437000</v>
      </c>
      <c r="D196" s="8">
        <v>469000</v>
      </c>
      <c r="E196" s="8">
        <v>506000</v>
      </c>
      <c r="F196" s="8">
        <v>533000</v>
      </c>
    </row>
    <row r="197" spans="1:6" x14ac:dyDescent="0.3">
      <c r="A197" s="9" t="s">
        <v>260</v>
      </c>
      <c r="B197" s="11" t="s">
        <v>60</v>
      </c>
      <c r="C197" s="11" t="s">
        <v>60</v>
      </c>
      <c r="D197" s="11" t="s">
        <v>60</v>
      </c>
      <c r="E197" s="11" t="s">
        <v>60</v>
      </c>
      <c r="F197" s="11" t="s">
        <v>60</v>
      </c>
    </row>
    <row r="198" spans="1:6" x14ac:dyDescent="0.3">
      <c r="A198" s="9" t="s">
        <v>261</v>
      </c>
      <c r="B198" s="8">
        <v>344000</v>
      </c>
      <c r="C198" s="8">
        <v>397000</v>
      </c>
      <c r="D198" s="8">
        <v>507000</v>
      </c>
      <c r="E198" s="8">
        <v>533000</v>
      </c>
      <c r="F198" s="8">
        <v>543000</v>
      </c>
    </row>
    <row r="199" spans="1:6" x14ac:dyDescent="0.3">
      <c r="A199" s="9" t="s">
        <v>262</v>
      </c>
      <c r="B199" s="11" t="s">
        <v>60</v>
      </c>
      <c r="C199" s="11" t="s">
        <v>60</v>
      </c>
      <c r="D199" s="11" t="s">
        <v>60</v>
      </c>
      <c r="E199" s="11" t="s">
        <v>60</v>
      </c>
      <c r="F199" s="11" t="s">
        <v>60</v>
      </c>
    </row>
    <row r="200" spans="1:6" x14ac:dyDescent="0.3">
      <c r="A200" s="9" t="s">
        <v>263</v>
      </c>
      <c r="B200" s="11" t="s">
        <v>60</v>
      </c>
      <c r="C200" s="11" t="s">
        <v>60</v>
      </c>
      <c r="D200" s="11" t="s">
        <v>60</v>
      </c>
      <c r="E200" s="11" t="s">
        <v>60</v>
      </c>
      <c r="F200" s="11" t="s">
        <v>60</v>
      </c>
    </row>
    <row r="201" spans="1:6" x14ac:dyDescent="0.3">
      <c r="A201" s="9" t="s">
        <v>264</v>
      </c>
      <c r="B201" s="8">
        <v>663000</v>
      </c>
      <c r="C201" s="8">
        <v>768000</v>
      </c>
      <c r="D201" s="8">
        <v>886000</v>
      </c>
      <c r="E201" s="8">
        <v>898000</v>
      </c>
      <c r="F201" s="8">
        <v>931000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E0AA-844B-467F-A207-3B430A043B06}">
  <dimension ref="A1:L203"/>
  <sheetViews>
    <sheetView topLeftCell="A40" workbookViewId="0">
      <selection activeCell="D45" sqref="D45"/>
    </sheetView>
  </sheetViews>
  <sheetFormatPr defaultRowHeight="14.4" x14ac:dyDescent="0.3"/>
  <cols>
    <col min="1" max="1" width="45.88671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94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93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44614</v>
      </c>
      <c r="C16" s="14">
        <v>44978</v>
      </c>
      <c r="D16" s="14">
        <v>45343</v>
      </c>
      <c r="E16" s="14">
        <v>45707</v>
      </c>
      <c r="F16" s="14">
        <v>45707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80025000</v>
      </c>
      <c r="C21" s="8">
        <v>122240000</v>
      </c>
      <c r="D21" s="8">
        <v>108373000</v>
      </c>
      <c r="E21" s="8">
        <v>81169000</v>
      </c>
      <c r="F21" s="8">
        <v>72890000</v>
      </c>
    </row>
    <row r="22" spans="1:6" x14ac:dyDescent="0.3">
      <c r="A22" s="9" t="s">
        <v>66</v>
      </c>
      <c r="B22" s="8">
        <v>828000</v>
      </c>
      <c r="C22" s="8">
        <v>734000</v>
      </c>
      <c r="D22" s="8">
        <v>629000</v>
      </c>
      <c r="E22" s="8">
        <v>540000</v>
      </c>
      <c r="F22" s="8">
        <v>528000</v>
      </c>
    </row>
    <row r="23" spans="1:6" x14ac:dyDescent="0.3">
      <c r="A23" s="9" t="s">
        <v>65</v>
      </c>
      <c r="B23" s="8">
        <v>304864000</v>
      </c>
      <c r="C23" s="8">
        <v>346063000</v>
      </c>
      <c r="D23" s="8">
        <v>342441000</v>
      </c>
      <c r="E23" s="8">
        <v>332876000</v>
      </c>
      <c r="F23" s="8">
        <v>340877000</v>
      </c>
    </row>
    <row r="24" spans="1:6" x14ac:dyDescent="0.3">
      <c r="A24" s="9" t="s">
        <v>64</v>
      </c>
      <c r="B24" s="8">
        <v>-62334000</v>
      </c>
      <c r="C24" s="8">
        <v>-97880000</v>
      </c>
      <c r="D24" s="8">
        <v>-84890000</v>
      </c>
      <c r="E24" s="8">
        <v>-59635000</v>
      </c>
      <c r="F24" s="8">
        <v>-54470000</v>
      </c>
    </row>
    <row r="25" spans="1:6" x14ac:dyDescent="0.3">
      <c r="A25" s="9" t="s">
        <v>63</v>
      </c>
      <c r="B25" s="8">
        <v>17691000</v>
      </c>
      <c r="C25" s="8">
        <v>24360000</v>
      </c>
      <c r="D25" s="8">
        <v>23483000</v>
      </c>
      <c r="E25" s="8">
        <v>21534000</v>
      </c>
      <c r="F25" s="8">
        <v>18420000</v>
      </c>
    </row>
    <row r="26" spans="1:6" x14ac:dyDescent="0.3">
      <c r="A26" s="9" t="s">
        <v>62</v>
      </c>
      <c r="B26" s="8">
        <v>22798000</v>
      </c>
      <c r="C26" s="8">
        <v>23745000</v>
      </c>
      <c r="D26" s="8">
        <v>22166000</v>
      </c>
      <c r="E26" s="8">
        <v>26010000</v>
      </c>
      <c r="F26" s="8">
        <v>25911000</v>
      </c>
    </row>
    <row r="27" spans="1:6" x14ac:dyDescent="0.3">
      <c r="A27" s="9" t="s">
        <v>61</v>
      </c>
      <c r="B27" s="8">
        <v>60000</v>
      </c>
      <c r="C27" s="8">
        <v>60000</v>
      </c>
      <c r="D27" s="8">
        <v>60000</v>
      </c>
      <c r="E27" s="8">
        <v>60000</v>
      </c>
      <c r="F27" s="8">
        <v>60000</v>
      </c>
    </row>
    <row r="28" spans="1:6" x14ac:dyDescent="0.3">
      <c r="A28" s="9" t="s">
        <v>59</v>
      </c>
      <c r="B28" s="8">
        <v>22858000</v>
      </c>
      <c r="C28" s="8">
        <v>23805000</v>
      </c>
      <c r="D28" s="8">
        <v>22226000</v>
      </c>
      <c r="E28" s="8">
        <v>26070000</v>
      </c>
      <c r="F28" s="8">
        <v>25971000</v>
      </c>
    </row>
    <row r="29" spans="1:6" x14ac:dyDescent="0.3">
      <c r="A29" s="9" t="s">
        <v>40</v>
      </c>
      <c r="B29" s="11"/>
      <c r="C29" s="11"/>
      <c r="D29" s="11"/>
      <c r="E29" s="11"/>
      <c r="F29" s="11"/>
    </row>
    <row r="30" spans="1:6" x14ac:dyDescent="0.3">
      <c r="A30" s="12" t="s">
        <v>58</v>
      </c>
      <c r="B30" s="11"/>
      <c r="C30" s="11"/>
      <c r="D30" s="11"/>
      <c r="E30" s="11"/>
      <c r="F30" s="11"/>
    </row>
    <row r="31" spans="1:6" x14ac:dyDescent="0.3">
      <c r="A31" s="9" t="s">
        <v>57</v>
      </c>
      <c r="B31" s="8">
        <v>3916000</v>
      </c>
      <c r="C31" s="8">
        <v>7239000</v>
      </c>
      <c r="D31" s="8">
        <v>7470000</v>
      </c>
      <c r="E31" s="8">
        <v>9079000</v>
      </c>
      <c r="F31" s="8">
        <v>9664000</v>
      </c>
    </row>
    <row r="32" spans="1:6" x14ac:dyDescent="0.3">
      <c r="A32" s="9" t="s">
        <v>56</v>
      </c>
      <c r="B32" s="8">
        <v>3916000</v>
      </c>
      <c r="C32" s="8">
        <v>7239000</v>
      </c>
      <c r="D32" s="8">
        <v>7470000</v>
      </c>
      <c r="E32" s="8">
        <v>9079000</v>
      </c>
      <c r="F32" s="8">
        <v>9664000</v>
      </c>
    </row>
    <row r="33" spans="1:6" x14ac:dyDescent="0.3">
      <c r="A33" s="9" t="s">
        <v>55</v>
      </c>
      <c r="B33" s="8">
        <v>80000</v>
      </c>
      <c r="C33" s="8">
        <v>2368000</v>
      </c>
      <c r="D33" s="8">
        <v>2876000</v>
      </c>
      <c r="E33" s="8">
        <v>5254000</v>
      </c>
      <c r="F33" s="8">
        <v>4139000</v>
      </c>
    </row>
    <row r="34" spans="1:6" x14ac:dyDescent="0.3">
      <c r="A34" s="9" t="s">
        <v>54</v>
      </c>
      <c r="B34" s="8">
        <v>76000</v>
      </c>
      <c r="C34" s="8">
        <v>2363000</v>
      </c>
      <c r="D34" s="8">
        <v>2871000</v>
      </c>
      <c r="E34" s="8">
        <v>5249000</v>
      </c>
      <c r="F34" s="8">
        <v>4134000</v>
      </c>
    </row>
    <row r="35" spans="1:6" x14ac:dyDescent="0.3">
      <c r="A35" s="9" t="s">
        <v>40</v>
      </c>
      <c r="B35" s="11"/>
      <c r="C35" s="11"/>
      <c r="D35" s="11"/>
      <c r="E35" s="11"/>
      <c r="F35" s="11"/>
    </row>
    <row r="36" spans="1:6" x14ac:dyDescent="0.3">
      <c r="A36" s="12" t="s">
        <v>53</v>
      </c>
      <c r="B36" s="11"/>
      <c r="C36" s="11"/>
      <c r="D36" s="11"/>
      <c r="E36" s="11"/>
      <c r="F36" s="11"/>
    </row>
    <row r="37" spans="1:6" x14ac:dyDescent="0.3">
      <c r="A37" s="9" t="s">
        <v>52</v>
      </c>
      <c r="B37" s="8">
        <v>-4562000</v>
      </c>
      <c r="C37" s="8">
        <v>-2730000</v>
      </c>
      <c r="D37" s="8">
        <v>-8458000</v>
      </c>
      <c r="E37" s="8">
        <v>1000</v>
      </c>
      <c r="F37" s="8">
        <v>-8558000</v>
      </c>
    </row>
    <row r="38" spans="1:6" x14ac:dyDescent="0.3">
      <c r="A38" s="9" t="s">
        <v>51</v>
      </c>
      <c r="B38" s="8">
        <v>843000</v>
      </c>
      <c r="C38" s="8">
        <v>4132000</v>
      </c>
      <c r="D38" s="8">
        <v>-2238000</v>
      </c>
      <c r="E38" s="8">
        <v>-6698000</v>
      </c>
      <c r="F38" s="8">
        <v>-11185000</v>
      </c>
    </row>
    <row r="39" spans="1:6" x14ac:dyDescent="0.3">
      <c r="A39" s="9" t="s">
        <v>50</v>
      </c>
      <c r="B39" s="8">
        <v>42912000</v>
      </c>
      <c r="C39" s="8">
        <v>35316000</v>
      </c>
      <c r="D39" s="8">
        <v>-3168000</v>
      </c>
      <c r="E39" s="8">
        <v>-20194000</v>
      </c>
      <c r="F39" s="8">
        <v>9818000</v>
      </c>
    </row>
    <row r="40" spans="1:6" x14ac:dyDescent="0.3">
      <c r="A40" s="9" t="s">
        <v>49</v>
      </c>
      <c r="B40" s="8">
        <v>143000</v>
      </c>
      <c r="C40" s="8">
        <v>-6000</v>
      </c>
      <c r="D40" s="8">
        <v>49000</v>
      </c>
      <c r="E40" s="8">
        <v>-47000</v>
      </c>
      <c r="F40" s="8">
        <v>-90000</v>
      </c>
    </row>
    <row r="41" spans="1:6" x14ac:dyDescent="0.3">
      <c r="A41" s="9" t="s">
        <v>48</v>
      </c>
      <c r="B41" s="8">
        <v>39336000</v>
      </c>
      <c r="C41" s="8">
        <v>36712000</v>
      </c>
      <c r="D41" s="8">
        <v>-13815000</v>
      </c>
      <c r="E41" s="8">
        <v>-26938000</v>
      </c>
      <c r="F41" s="8">
        <v>-10015000</v>
      </c>
    </row>
    <row r="42" spans="1:6" x14ac:dyDescent="0.3">
      <c r="A42" s="9" t="s">
        <v>47</v>
      </c>
      <c r="B42" s="8">
        <v>-58000</v>
      </c>
      <c r="C42" s="8">
        <v>-53000</v>
      </c>
      <c r="D42" s="8">
        <v>-80000</v>
      </c>
      <c r="E42" s="8">
        <v>-45000</v>
      </c>
      <c r="F42" s="8">
        <v>-71000</v>
      </c>
    </row>
    <row r="43" spans="1:6" x14ac:dyDescent="0.3">
      <c r="A43" s="9" t="s">
        <v>40</v>
      </c>
      <c r="B43" s="11"/>
      <c r="C43" s="11"/>
      <c r="D43" s="11"/>
      <c r="E43" s="11"/>
      <c r="F43" s="11"/>
    </row>
    <row r="44" spans="1:6" x14ac:dyDescent="0.3">
      <c r="A44" s="12" t="s">
        <v>46</v>
      </c>
      <c r="B44" s="11"/>
      <c r="C44" s="11"/>
      <c r="D44" s="11"/>
      <c r="E44" s="11"/>
      <c r="F44" s="11"/>
    </row>
    <row r="45" spans="1:6" x14ac:dyDescent="0.3">
      <c r="A45" s="9" t="s">
        <v>45</v>
      </c>
      <c r="B45" s="10">
        <v>2.8000000000000001E-2</v>
      </c>
      <c r="C45" s="10">
        <v>0.72799999999999998</v>
      </c>
      <c r="D45" s="10">
        <v>0.83499999999999996</v>
      </c>
      <c r="E45" s="10">
        <v>1.556</v>
      </c>
      <c r="F45" s="10">
        <v>1.2290000000000001</v>
      </c>
    </row>
    <row r="46" spans="1:6" x14ac:dyDescent="0.3">
      <c r="A46" s="9" t="s">
        <v>44</v>
      </c>
      <c r="B46" s="10">
        <v>0.35499999999999998</v>
      </c>
      <c r="C46" s="10">
        <v>10.148999999999999</v>
      </c>
      <c r="D46" s="10">
        <v>12.496</v>
      </c>
      <c r="E46" s="10">
        <v>21.757000000000001</v>
      </c>
      <c r="F46" s="10">
        <v>15.907</v>
      </c>
    </row>
    <row r="47" spans="1:6" x14ac:dyDescent="0.3">
      <c r="A47" s="9" t="s">
        <v>43</v>
      </c>
      <c r="B47" s="10">
        <v>0.33800000000000002</v>
      </c>
      <c r="C47" s="10">
        <v>10.154</v>
      </c>
      <c r="D47" s="10">
        <v>12.507</v>
      </c>
      <c r="E47" s="10">
        <v>21.791</v>
      </c>
      <c r="F47" s="10">
        <v>15.923999999999999</v>
      </c>
    </row>
    <row r="48" spans="1:6" x14ac:dyDescent="0.3">
      <c r="A48" s="9" t="s">
        <v>42</v>
      </c>
      <c r="B48" s="10">
        <v>1.9410000000000001</v>
      </c>
      <c r="C48" s="10">
        <v>32.643000000000001</v>
      </c>
      <c r="D48" s="10">
        <v>38.433999999999997</v>
      </c>
      <c r="E48" s="10">
        <v>57.814999999999998</v>
      </c>
      <c r="F48" s="10">
        <v>42.777000000000001</v>
      </c>
    </row>
    <row r="49" spans="1:6" x14ac:dyDescent="0.3">
      <c r="A49" s="9" t="s">
        <v>41</v>
      </c>
      <c r="B49" s="10">
        <v>2.0430000000000001</v>
      </c>
      <c r="C49" s="10">
        <v>32.712000000000003</v>
      </c>
      <c r="D49" s="10">
        <v>38.500999999999998</v>
      </c>
      <c r="E49" s="10">
        <v>57.87</v>
      </c>
      <c r="F49" s="10">
        <v>42.829000000000001</v>
      </c>
    </row>
    <row r="50" spans="1:6" x14ac:dyDescent="0.3">
      <c r="A50" s="9" t="s">
        <v>40</v>
      </c>
      <c r="B50" s="11"/>
      <c r="C50" s="11"/>
      <c r="D50" s="11"/>
      <c r="E50" s="11"/>
      <c r="F50" s="11"/>
    </row>
    <row r="51" spans="1:6" x14ac:dyDescent="0.3">
      <c r="A51" s="12" t="s">
        <v>39</v>
      </c>
      <c r="B51" s="11"/>
      <c r="C51" s="11"/>
      <c r="D51" s="11"/>
      <c r="E51" s="11"/>
      <c r="F51" s="11"/>
    </row>
    <row r="52" spans="1:6" x14ac:dyDescent="0.3">
      <c r="A52" s="9" t="s">
        <v>38</v>
      </c>
      <c r="B52" s="11" t="s">
        <v>60</v>
      </c>
      <c r="C52" s="10">
        <v>22479</v>
      </c>
      <c r="D52" s="10">
        <v>25919</v>
      </c>
      <c r="E52" s="10">
        <v>33159</v>
      </c>
      <c r="F52" s="11" t="s">
        <v>60</v>
      </c>
    </row>
    <row r="53" spans="1:6" x14ac:dyDescent="0.3">
      <c r="A53" s="9" t="s">
        <v>37</v>
      </c>
      <c r="B53" s="10">
        <v>1519.9390000000001</v>
      </c>
      <c r="C53" s="10">
        <v>47258.11</v>
      </c>
      <c r="D53" s="10">
        <v>57417.703000000001</v>
      </c>
      <c r="E53" s="10">
        <v>104975.80100000001</v>
      </c>
      <c r="F53" s="10">
        <v>82676.692999999999</v>
      </c>
    </row>
    <row r="54" spans="1:6" x14ac:dyDescent="0.3">
      <c r="A54" s="9" t="s">
        <v>36</v>
      </c>
      <c r="B54" s="10">
        <v>1519.9390000000001</v>
      </c>
      <c r="C54" s="10">
        <v>47258.11</v>
      </c>
      <c r="D54" s="10">
        <v>57417.703000000001</v>
      </c>
      <c r="E54" s="10">
        <v>104975.80100000001</v>
      </c>
      <c r="F54" s="10">
        <v>82676.692999999999</v>
      </c>
    </row>
    <row r="55" spans="1:6" x14ac:dyDescent="0.3">
      <c r="A55" s="9" t="s">
        <v>35</v>
      </c>
      <c r="B55" s="10">
        <v>1519.9390000000001</v>
      </c>
      <c r="C55" s="10">
        <v>47258.11</v>
      </c>
      <c r="D55" s="10">
        <v>57417.703000000001</v>
      </c>
      <c r="E55" s="10">
        <v>104975.80100000001</v>
      </c>
      <c r="F55" s="10">
        <v>82676.692999999999</v>
      </c>
    </row>
    <row r="56" spans="1:6" x14ac:dyDescent="0.3">
      <c r="A56" s="9" t="s">
        <v>34</v>
      </c>
      <c r="B56" s="10">
        <v>1519.9390000000001</v>
      </c>
      <c r="C56" s="10">
        <v>47258.11</v>
      </c>
      <c r="D56" s="10">
        <v>57417.703000000001</v>
      </c>
      <c r="E56" s="10">
        <v>104975.80100000001</v>
      </c>
      <c r="F56" s="10">
        <v>82676.692999999999</v>
      </c>
    </row>
    <row r="57" spans="1:6" x14ac:dyDescent="0.3">
      <c r="A57" s="9" t="s">
        <v>33</v>
      </c>
      <c r="B57" s="8">
        <v>50002</v>
      </c>
      <c r="C57" s="8">
        <v>50002</v>
      </c>
      <c r="D57" s="8">
        <v>50002</v>
      </c>
      <c r="E57" s="8">
        <v>50002</v>
      </c>
      <c r="F57" s="8">
        <v>50002</v>
      </c>
    </row>
    <row r="58" spans="1:6" x14ac:dyDescent="0.3">
      <c r="A58" s="9" t="s">
        <v>32</v>
      </c>
      <c r="B58" s="8">
        <v>50002</v>
      </c>
      <c r="C58" s="8">
        <v>50002</v>
      </c>
      <c r="D58" s="8">
        <v>50002</v>
      </c>
      <c r="E58" s="8">
        <v>50002</v>
      </c>
      <c r="F58" s="8">
        <v>50002</v>
      </c>
    </row>
    <row r="59" spans="1:6" x14ac:dyDescent="0.3">
      <c r="A59" s="7"/>
    </row>
    <row r="61" spans="1:6" x14ac:dyDescent="0.3">
      <c r="A61" s="16" t="s">
        <v>117</v>
      </c>
      <c r="B61" s="15" t="s">
        <v>78</v>
      </c>
      <c r="C61" s="15" t="s">
        <v>77</v>
      </c>
      <c r="D61" s="15" t="s">
        <v>76</v>
      </c>
      <c r="E61" s="15" t="s">
        <v>75</v>
      </c>
      <c r="F61" s="15" t="s">
        <v>74</v>
      </c>
    </row>
    <row r="62" spans="1:6" x14ac:dyDescent="0.3">
      <c r="A62" s="9" t="s">
        <v>40</v>
      </c>
      <c r="B62" s="11" t="s">
        <v>73</v>
      </c>
      <c r="C62" s="11" t="s">
        <v>73</v>
      </c>
      <c r="D62" s="11" t="s">
        <v>73</v>
      </c>
      <c r="E62" s="11" t="s">
        <v>73</v>
      </c>
      <c r="F62" s="11" t="s">
        <v>73</v>
      </c>
    </row>
    <row r="63" spans="1:6" x14ac:dyDescent="0.3">
      <c r="A63" s="9" t="s">
        <v>72</v>
      </c>
      <c r="B63" s="14">
        <v>44196</v>
      </c>
      <c r="C63" s="14">
        <v>44561</v>
      </c>
      <c r="D63" s="14">
        <v>44926</v>
      </c>
      <c r="E63" s="14">
        <v>45291</v>
      </c>
      <c r="F63" s="14">
        <v>45657</v>
      </c>
    </row>
    <row r="64" spans="1:6" x14ac:dyDescent="0.3">
      <c r="A64" s="9" t="s">
        <v>116</v>
      </c>
      <c r="B64" s="11" t="s">
        <v>115</v>
      </c>
      <c r="C64" s="11" t="s">
        <v>115</v>
      </c>
      <c r="D64" s="11" t="s">
        <v>115</v>
      </c>
      <c r="E64" s="11" t="s">
        <v>115</v>
      </c>
      <c r="F64" s="11" t="s">
        <v>115</v>
      </c>
    </row>
    <row r="65" spans="1:6" x14ac:dyDescent="0.3">
      <c r="A65" s="9" t="s">
        <v>114</v>
      </c>
      <c r="B65" s="11" t="s">
        <v>60</v>
      </c>
      <c r="C65" s="11" t="s">
        <v>60</v>
      </c>
      <c r="D65" s="11" t="s">
        <v>60</v>
      </c>
      <c r="E65" s="11" t="s">
        <v>60</v>
      </c>
      <c r="F65" s="11" t="s">
        <v>60</v>
      </c>
    </row>
    <row r="66" spans="1:6" x14ac:dyDescent="0.3">
      <c r="A66" s="9" t="s">
        <v>70</v>
      </c>
      <c r="B66" s="13">
        <v>1</v>
      </c>
      <c r="C66" s="13">
        <v>1</v>
      </c>
      <c r="D66" s="13">
        <v>1</v>
      </c>
      <c r="E66" s="13">
        <v>1</v>
      </c>
      <c r="F66" s="13">
        <v>1</v>
      </c>
    </row>
    <row r="67" spans="1:6" x14ac:dyDescent="0.3">
      <c r="A67" s="9" t="s">
        <v>69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</row>
    <row r="68" spans="1:6" x14ac:dyDescent="0.3">
      <c r="A68" s="9" t="s">
        <v>113</v>
      </c>
      <c r="B68" s="11" t="s">
        <v>112</v>
      </c>
      <c r="C68" s="11" t="s">
        <v>112</v>
      </c>
      <c r="D68" s="11" t="s">
        <v>112</v>
      </c>
      <c r="E68" s="11" t="s">
        <v>112</v>
      </c>
      <c r="F68" s="11" t="s">
        <v>112</v>
      </c>
    </row>
    <row r="69" spans="1:6" x14ac:dyDescent="0.3">
      <c r="A69" s="9" t="s">
        <v>111</v>
      </c>
      <c r="B69" s="11" t="s">
        <v>110</v>
      </c>
      <c r="C69" s="11" t="s">
        <v>110</v>
      </c>
      <c r="D69" s="11" t="s">
        <v>110</v>
      </c>
      <c r="E69" s="11" t="s">
        <v>110</v>
      </c>
      <c r="F69" s="11" t="s">
        <v>110</v>
      </c>
    </row>
    <row r="70" spans="1:6" x14ac:dyDescent="0.3">
      <c r="A70" s="9" t="s">
        <v>40</v>
      </c>
      <c r="B70" s="11"/>
      <c r="C70" s="11"/>
      <c r="D70" s="11"/>
      <c r="E70" s="11"/>
      <c r="F70" s="11"/>
    </row>
    <row r="71" spans="1:6" x14ac:dyDescent="0.3">
      <c r="A71" s="12" t="s">
        <v>183</v>
      </c>
      <c r="B71" s="11"/>
      <c r="C71" s="11"/>
      <c r="D71" s="11"/>
      <c r="E71" s="11"/>
      <c r="F71" s="11"/>
    </row>
    <row r="72" spans="1:6" x14ac:dyDescent="0.3">
      <c r="A72" s="9" t="s">
        <v>127</v>
      </c>
      <c r="B72" s="8">
        <v>5197000</v>
      </c>
      <c r="C72" s="8">
        <v>5072000</v>
      </c>
      <c r="D72" s="8">
        <v>7592000</v>
      </c>
      <c r="E72" s="8">
        <v>12915000</v>
      </c>
      <c r="F72" s="8">
        <v>14789000</v>
      </c>
    </row>
    <row r="73" spans="1:6" x14ac:dyDescent="0.3">
      <c r="A73" s="9" t="s">
        <v>128</v>
      </c>
      <c r="B73" s="8">
        <v>646000</v>
      </c>
      <c r="C73" s="8">
        <v>422000</v>
      </c>
      <c r="D73" s="8">
        <v>1389000</v>
      </c>
      <c r="E73" s="8">
        <v>5128000</v>
      </c>
      <c r="F73" s="8">
        <v>6705000</v>
      </c>
    </row>
    <row r="74" spans="1:6" x14ac:dyDescent="0.3">
      <c r="A74" s="9" t="s">
        <v>129</v>
      </c>
      <c r="B74" s="8">
        <v>4551000</v>
      </c>
      <c r="C74" s="8">
        <v>4650000</v>
      </c>
      <c r="D74" s="8">
        <v>6203000</v>
      </c>
      <c r="E74" s="8">
        <v>7787000</v>
      </c>
      <c r="F74" s="8">
        <v>8084000</v>
      </c>
    </row>
    <row r="75" spans="1:6" x14ac:dyDescent="0.3">
      <c r="A75" s="9" t="s">
        <v>40</v>
      </c>
      <c r="B75" s="11"/>
      <c r="C75" s="11"/>
      <c r="D75" s="11"/>
      <c r="E75" s="11"/>
      <c r="F75" s="11"/>
    </row>
    <row r="76" spans="1:6" x14ac:dyDescent="0.3">
      <c r="A76" s="9" t="s">
        <v>184</v>
      </c>
      <c r="B76" s="8">
        <v>1191000</v>
      </c>
      <c r="C76" s="8">
        <v>1329000</v>
      </c>
      <c r="D76" s="8">
        <v>1493000</v>
      </c>
      <c r="E76" s="8">
        <v>1554000</v>
      </c>
      <c r="F76" s="8">
        <v>1605000</v>
      </c>
    </row>
    <row r="77" spans="1:6" x14ac:dyDescent="0.3">
      <c r="A77" s="9" t="s">
        <v>185</v>
      </c>
      <c r="B77" s="8">
        <v>175000</v>
      </c>
      <c r="C77" s="8">
        <v>249000</v>
      </c>
      <c r="D77" s="8">
        <v>248000</v>
      </c>
      <c r="E77" s="8">
        <v>270000</v>
      </c>
      <c r="F77" s="8">
        <v>297000</v>
      </c>
    </row>
    <row r="78" spans="1:6" x14ac:dyDescent="0.3">
      <c r="A78" s="9" t="s">
        <v>186</v>
      </c>
      <c r="B78" s="8">
        <v>1016000</v>
      </c>
      <c r="C78" s="8">
        <v>1080000</v>
      </c>
      <c r="D78" s="8">
        <v>1245000</v>
      </c>
      <c r="E78" s="8">
        <v>1284000</v>
      </c>
      <c r="F78" s="8">
        <v>1308000</v>
      </c>
    </row>
    <row r="79" spans="1:6" x14ac:dyDescent="0.3">
      <c r="A79" s="9" t="s">
        <v>40</v>
      </c>
      <c r="B79" s="11"/>
      <c r="C79" s="11"/>
      <c r="D79" s="11"/>
      <c r="E79" s="11"/>
      <c r="F79" s="11"/>
    </row>
    <row r="80" spans="1:6" x14ac:dyDescent="0.3">
      <c r="A80" s="9" t="s">
        <v>187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188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</row>
    <row r="82" spans="1:6" x14ac:dyDescent="0.3">
      <c r="A82" s="9" t="s">
        <v>189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</row>
    <row r="83" spans="1:6" x14ac:dyDescent="0.3">
      <c r="A83" s="9" t="s">
        <v>40</v>
      </c>
      <c r="B83" s="11"/>
      <c r="C83" s="11"/>
      <c r="D83" s="11"/>
      <c r="E83" s="11"/>
      <c r="F83" s="11"/>
    </row>
    <row r="84" spans="1:6" x14ac:dyDescent="0.3">
      <c r="A84" s="9" t="s">
        <v>190</v>
      </c>
      <c r="B84" s="11" t="s">
        <v>60</v>
      </c>
      <c r="C84" s="11" t="s">
        <v>60</v>
      </c>
      <c r="D84" s="11" t="s">
        <v>60</v>
      </c>
      <c r="E84" s="11" t="s">
        <v>60</v>
      </c>
      <c r="F84" s="11" t="s">
        <v>60</v>
      </c>
    </row>
    <row r="85" spans="1:6" x14ac:dyDescent="0.3">
      <c r="A85" s="9" t="s">
        <v>191</v>
      </c>
      <c r="B85" s="8">
        <v>356000</v>
      </c>
      <c r="C85" s="8">
        <v>333000</v>
      </c>
      <c r="D85" s="8">
        <v>420000</v>
      </c>
      <c r="E85" s="11" t="s">
        <v>60</v>
      </c>
      <c r="F85" s="11" t="s">
        <v>60</v>
      </c>
    </row>
    <row r="86" spans="1:6" x14ac:dyDescent="0.3">
      <c r="A86" s="9" t="s">
        <v>192</v>
      </c>
      <c r="B86" s="8">
        <v>73000</v>
      </c>
      <c r="C86" s="8">
        <v>101000</v>
      </c>
      <c r="D86" s="8">
        <v>37000</v>
      </c>
      <c r="E86" s="11" t="s">
        <v>60</v>
      </c>
      <c r="F86" s="11" t="s">
        <v>60</v>
      </c>
    </row>
    <row r="87" spans="1:6" x14ac:dyDescent="0.3">
      <c r="A87" s="9" t="s">
        <v>193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</row>
    <row r="88" spans="1:6" x14ac:dyDescent="0.3">
      <c r="A88" s="9" t="s">
        <v>194</v>
      </c>
      <c r="B88" s="8">
        <v>429000</v>
      </c>
      <c r="C88" s="8">
        <v>434000</v>
      </c>
      <c r="D88" s="8">
        <v>457000</v>
      </c>
      <c r="E88" s="11" t="s">
        <v>60</v>
      </c>
      <c r="F88" s="11" t="s">
        <v>60</v>
      </c>
    </row>
    <row r="89" spans="1:6" x14ac:dyDescent="0.3">
      <c r="A89" s="9" t="s">
        <v>40</v>
      </c>
      <c r="B89" s="11"/>
      <c r="C89" s="11"/>
      <c r="D89" s="11"/>
      <c r="E89" s="11"/>
      <c r="F89" s="11"/>
    </row>
    <row r="90" spans="1:6" x14ac:dyDescent="0.3">
      <c r="A90" s="9" t="s">
        <v>177</v>
      </c>
      <c r="B90" s="11" t="s">
        <v>60</v>
      </c>
      <c r="C90" s="11" t="s">
        <v>60</v>
      </c>
      <c r="D90" s="11" t="s">
        <v>60</v>
      </c>
      <c r="E90" s="11" t="s">
        <v>60</v>
      </c>
      <c r="F90" s="11" t="s">
        <v>60</v>
      </c>
    </row>
    <row r="91" spans="1:6" x14ac:dyDescent="0.3">
      <c r="A91" s="9" t="s">
        <v>195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</row>
    <row r="92" spans="1:6" x14ac:dyDescent="0.3">
      <c r="A92" s="9" t="s">
        <v>176</v>
      </c>
      <c r="B92" s="11" t="s">
        <v>60</v>
      </c>
      <c r="C92" s="11" t="s">
        <v>60</v>
      </c>
      <c r="D92" s="11" t="s">
        <v>60</v>
      </c>
      <c r="E92" s="11" t="s">
        <v>60</v>
      </c>
      <c r="F92" s="11" t="s">
        <v>60</v>
      </c>
    </row>
    <row r="93" spans="1:6" x14ac:dyDescent="0.3">
      <c r="A93" s="9" t="s">
        <v>196</v>
      </c>
      <c r="B93" s="11" t="s">
        <v>60</v>
      </c>
      <c r="C93" s="11" t="s">
        <v>60</v>
      </c>
      <c r="D93" s="11" t="s">
        <v>60</v>
      </c>
      <c r="E93" s="11" t="s">
        <v>60</v>
      </c>
      <c r="F93" s="11" t="s">
        <v>60</v>
      </c>
    </row>
    <row r="94" spans="1:6" x14ac:dyDescent="0.3">
      <c r="A94" s="9" t="s">
        <v>178</v>
      </c>
      <c r="B94" s="8">
        <v>35000</v>
      </c>
      <c r="C94" s="8">
        <v>86000</v>
      </c>
      <c r="D94" s="8">
        <v>47000</v>
      </c>
      <c r="E94" s="8">
        <v>15000</v>
      </c>
      <c r="F94" s="8">
        <v>133000</v>
      </c>
    </row>
    <row r="95" spans="1:6" x14ac:dyDescent="0.3">
      <c r="A95" s="9" t="s">
        <v>40</v>
      </c>
      <c r="B95" s="11"/>
      <c r="C95" s="11"/>
      <c r="D95" s="11"/>
      <c r="E95" s="11"/>
      <c r="F95" s="11"/>
    </row>
    <row r="96" spans="1:6" x14ac:dyDescent="0.3">
      <c r="A96" s="9" t="s">
        <v>125</v>
      </c>
      <c r="B96" s="8">
        <v>6031000</v>
      </c>
      <c r="C96" s="8">
        <v>6250000</v>
      </c>
      <c r="D96" s="8">
        <v>7952000</v>
      </c>
      <c r="E96" s="8">
        <v>9500000</v>
      </c>
      <c r="F96" s="8">
        <v>9979000</v>
      </c>
    </row>
    <row r="97" spans="1:6" x14ac:dyDescent="0.3">
      <c r="A97" s="9" t="s">
        <v>40</v>
      </c>
      <c r="B97" s="11"/>
      <c r="C97" s="11"/>
      <c r="D97" s="11"/>
      <c r="E97" s="11"/>
      <c r="F97" s="11"/>
    </row>
    <row r="98" spans="1:6" x14ac:dyDescent="0.3">
      <c r="A98" s="12" t="s">
        <v>179</v>
      </c>
      <c r="B98" s="11"/>
      <c r="C98" s="11"/>
      <c r="D98" s="11"/>
      <c r="E98" s="11"/>
      <c r="F98" s="11"/>
    </row>
    <row r="99" spans="1:6" x14ac:dyDescent="0.3">
      <c r="A99" s="9" t="s">
        <v>197</v>
      </c>
      <c r="B99" s="8">
        <v>183000</v>
      </c>
      <c r="C99" s="8">
        <v>247000</v>
      </c>
      <c r="D99" s="8">
        <v>318000</v>
      </c>
      <c r="E99" s="8">
        <v>319000</v>
      </c>
      <c r="F99" s="8">
        <v>348000</v>
      </c>
    </row>
    <row r="100" spans="1:6" x14ac:dyDescent="0.3">
      <c r="A100" s="9" t="s">
        <v>198</v>
      </c>
      <c r="B100" s="8">
        <v>181000</v>
      </c>
      <c r="C100" s="8">
        <v>174000</v>
      </c>
      <c r="D100" s="8">
        <v>164000</v>
      </c>
      <c r="E100" s="8">
        <v>116000</v>
      </c>
      <c r="F100" s="8">
        <v>99000</v>
      </c>
    </row>
    <row r="101" spans="1:6" x14ac:dyDescent="0.3">
      <c r="A101" s="9" t="s">
        <v>199</v>
      </c>
      <c r="B101" s="8">
        <v>364000</v>
      </c>
      <c r="C101" s="8">
        <v>421000</v>
      </c>
      <c r="D101" s="8">
        <v>482000</v>
      </c>
      <c r="E101" s="8">
        <v>435000</v>
      </c>
      <c r="F101" s="8">
        <v>447000</v>
      </c>
    </row>
    <row r="102" spans="1:6" x14ac:dyDescent="0.3">
      <c r="A102" s="9" t="s">
        <v>200</v>
      </c>
      <c r="B102" s="8">
        <v>985000</v>
      </c>
      <c r="C102" s="8">
        <v>1022000</v>
      </c>
      <c r="D102" s="8">
        <v>1079000</v>
      </c>
      <c r="E102" s="8">
        <v>1007000</v>
      </c>
      <c r="F102" s="8">
        <v>1128000</v>
      </c>
    </row>
    <row r="103" spans="1:6" x14ac:dyDescent="0.3">
      <c r="A103" s="9" t="s">
        <v>201</v>
      </c>
      <c r="B103" s="11" t="s">
        <v>60</v>
      </c>
      <c r="C103" s="11" t="s">
        <v>60</v>
      </c>
      <c r="D103" s="11" t="s">
        <v>60</v>
      </c>
      <c r="E103" s="11" t="s">
        <v>60</v>
      </c>
      <c r="F103" s="11" t="s">
        <v>60</v>
      </c>
    </row>
    <row r="104" spans="1:6" x14ac:dyDescent="0.3">
      <c r="A104" s="9" t="s">
        <v>202</v>
      </c>
      <c r="B104" s="11" t="s">
        <v>60</v>
      </c>
      <c r="C104" s="11" t="s">
        <v>60</v>
      </c>
      <c r="D104" s="11" t="s">
        <v>60</v>
      </c>
      <c r="E104" s="11" t="s">
        <v>60</v>
      </c>
      <c r="F104" s="11" t="s">
        <v>60</v>
      </c>
    </row>
    <row r="105" spans="1:6" x14ac:dyDescent="0.3">
      <c r="A105" s="9" t="s">
        <v>203</v>
      </c>
      <c r="B105" s="11" t="s">
        <v>60</v>
      </c>
      <c r="C105" s="11" t="s">
        <v>60</v>
      </c>
      <c r="D105" s="11" t="s">
        <v>60</v>
      </c>
      <c r="E105" s="11" t="s">
        <v>60</v>
      </c>
      <c r="F105" s="11" t="s">
        <v>60</v>
      </c>
    </row>
    <row r="106" spans="1:6" x14ac:dyDescent="0.3">
      <c r="A106" s="9" t="s">
        <v>204</v>
      </c>
      <c r="B106" s="11" t="s">
        <v>60</v>
      </c>
      <c r="C106" s="11" t="s">
        <v>60</v>
      </c>
      <c r="D106" s="11" t="s">
        <v>60</v>
      </c>
      <c r="E106" s="11" t="s">
        <v>60</v>
      </c>
      <c r="F106" s="11" t="s">
        <v>60</v>
      </c>
    </row>
    <row r="107" spans="1:6" x14ac:dyDescent="0.3">
      <c r="A107" s="9" t="s">
        <v>180</v>
      </c>
      <c r="B107" s="8">
        <v>2225000</v>
      </c>
      <c r="C107" s="8">
        <v>2057000</v>
      </c>
      <c r="D107" s="8">
        <v>1842000</v>
      </c>
      <c r="E107" s="8">
        <v>2265000</v>
      </c>
      <c r="F107" s="8">
        <v>2442000</v>
      </c>
    </row>
    <row r="108" spans="1:6" x14ac:dyDescent="0.3">
      <c r="A108" s="9" t="s">
        <v>40</v>
      </c>
      <c r="B108" s="11"/>
      <c r="C108" s="11"/>
      <c r="D108" s="11"/>
      <c r="E108" s="11"/>
      <c r="F108" s="11"/>
    </row>
    <row r="109" spans="1:6" x14ac:dyDescent="0.3">
      <c r="A109" s="9" t="s">
        <v>139</v>
      </c>
      <c r="B109" s="8">
        <v>3574000</v>
      </c>
      <c r="C109" s="8">
        <v>3500000</v>
      </c>
      <c r="D109" s="8">
        <v>3403000</v>
      </c>
      <c r="E109" s="8">
        <v>3707000</v>
      </c>
      <c r="F109" s="8">
        <v>4017000</v>
      </c>
    </row>
    <row r="110" spans="1:6" x14ac:dyDescent="0.3">
      <c r="A110" s="9" t="s">
        <v>40</v>
      </c>
      <c r="B110" s="11"/>
      <c r="C110" s="11"/>
      <c r="D110" s="11"/>
      <c r="E110" s="11"/>
      <c r="F110" s="11"/>
    </row>
    <row r="111" spans="1:6" x14ac:dyDescent="0.3">
      <c r="A111" s="12" t="s">
        <v>205</v>
      </c>
      <c r="B111" s="11"/>
      <c r="C111" s="11"/>
      <c r="D111" s="11"/>
      <c r="E111" s="11"/>
      <c r="F111" s="11"/>
    </row>
    <row r="112" spans="1:6" x14ac:dyDescent="0.3">
      <c r="A112" s="9" t="s">
        <v>140</v>
      </c>
      <c r="B112" s="8">
        <v>2457000</v>
      </c>
      <c r="C112" s="8">
        <v>2750000</v>
      </c>
      <c r="D112" s="8">
        <v>4549000</v>
      </c>
      <c r="E112" s="8">
        <v>5793000</v>
      </c>
      <c r="F112" s="8">
        <v>5962000</v>
      </c>
    </row>
    <row r="113" spans="1:6" x14ac:dyDescent="0.3">
      <c r="A113" s="9" t="s">
        <v>40</v>
      </c>
      <c r="B113" s="11"/>
      <c r="C113" s="11"/>
      <c r="D113" s="11"/>
      <c r="E113" s="11"/>
      <c r="F113" s="11"/>
    </row>
    <row r="114" spans="1:6" x14ac:dyDescent="0.3">
      <c r="A114" s="9" t="s">
        <v>206</v>
      </c>
      <c r="B114" s="11" t="s">
        <v>60</v>
      </c>
      <c r="C114" s="8">
        <v>0</v>
      </c>
      <c r="D114" s="11" t="s">
        <v>60</v>
      </c>
      <c r="E114" s="11" t="s">
        <v>60</v>
      </c>
      <c r="F114" s="11" t="s">
        <v>60</v>
      </c>
    </row>
    <row r="115" spans="1:6" x14ac:dyDescent="0.3">
      <c r="A115" s="9" t="s">
        <v>207</v>
      </c>
      <c r="B115" s="11" t="s">
        <v>60</v>
      </c>
      <c r="C115" s="11" t="s">
        <v>60</v>
      </c>
      <c r="D115" s="11" t="s">
        <v>60</v>
      </c>
      <c r="E115" s="11" t="s">
        <v>60</v>
      </c>
      <c r="F115" s="11" t="s">
        <v>60</v>
      </c>
    </row>
    <row r="116" spans="1:6" x14ac:dyDescent="0.3">
      <c r="A116" s="9" t="s">
        <v>208</v>
      </c>
      <c r="B116" s="11" t="s">
        <v>60</v>
      </c>
      <c r="C116" s="11" t="s">
        <v>60</v>
      </c>
      <c r="D116" s="11" t="s">
        <v>60</v>
      </c>
      <c r="E116" s="11" t="s">
        <v>60</v>
      </c>
      <c r="F116" s="11" t="s">
        <v>60</v>
      </c>
    </row>
    <row r="117" spans="1:6" x14ac:dyDescent="0.3">
      <c r="A117" s="9" t="s">
        <v>209</v>
      </c>
      <c r="B117" s="8">
        <v>2115000</v>
      </c>
      <c r="C117" s="8">
        <v>-989000</v>
      </c>
      <c r="D117" s="8">
        <v>482000</v>
      </c>
      <c r="E117" s="8">
        <v>421000</v>
      </c>
      <c r="F117" s="8">
        <v>315000</v>
      </c>
    </row>
    <row r="118" spans="1:6" x14ac:dyDescent="0.3">
      <c r="A118" s="9" t="s">
        <v>40</v>
      </c>
      <c r="B118" s="11"/>
      <c r="C118" s="11"/>
      <c r="D118" s="11"/>
      <c r="E118" s="11"/>
      <c r="F118" s="11"/>
    </row>
    <row r="119" spans="1:6" x14ac:dyDescent="0.3">
      <c r="A119" s="9" t="s">
        <v>210</v>
      </c>
      <c r="B119" s="8">
        <v>2115000</v>
      </c>
      <c r="C119" s="8">
        <v>-989000</v>
      </c>
      <c r="D119" s="8">
        <v>482000</v>
      </c>
      <c r="E119" s="8">
        <v>421000</v>
      </c>
      <c r="F119" s="8">
        <v>315000</v>
      </c>
    </row>
    <row r="120" spans="1:6" x14ac:dyDescent="0.3">
      <c r="A120" s="9" t="s">
        <v>211</v>
      </c>
      <c r="B120" s="11" t="s">
        <v>60</v>
      </c>
      <c r="C120" s="11" t="s">
        <v>60</v>
      </c>
      <c r="D120" s="11" t="s">
        <v>60</v>
      </c>
      <c r="E120" s="11" t="s">
        <v>60</v>
      </c>
      <c r="F120" s="11" t="s">
        <v>60</v>
      </c>
    </row>
    <row r="121" spans="1:6" x14ac:dyDescent="0.3">
      <c r="A121" s="9" t="s">
        <v>40</v>
      </c>
      <c r="B121" s="11"/>
      <c r="C121" s="11"/>
      <c r="D121" s="11"/>
      <c r="E121" s="11"/>
      <c r="F121" s="11"/>
    </row>
    <row r="122" spans="1:6" x14ac:dyDescent="0.3">
      <c r="A122" s="9" t="s">
        <v>212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</row>
    <row r="123" spans="1:6" x14ac:dyDescent="0.3">
      <c r="A123" s="9" t="s">
        <v>213</v>
      </c>
      <c r="B123" s="11" t="s">
        <v>60</v>
      </c>
      <c r="C123" s="11" t="s">
        <v>60</v>
      </c>
      <c r="D123" s="11" t="s">
        <v>60</v>
      </c>
      <c r="E123" s="11" t="s">
        <v>60</v>
      </c>
      <c r="F123" s="11" t="s">
        <v>60</v>
      </c>
    </row>
    <row r="124" spans="1:6" x14ac:dyDescent="0.3">
      <c r="A124" s="9" t="s">
        <v>214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</row>
    <row r="125" spans="1:6" x14ac:dyDescent="0.3">
      <c r="A125" s="9" t="s">
        <v>215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216</v>
      </c>
      <c r="B127" s="8">
        <v>2115000</v>
      </c>
      <c r="C127" s="8">
        <v>-989000</v>
      </c>
      <c r="D127" s="8">
        <v>482000</v>
      </c>
      <c r="E127" s="8">
        <v>421000</v>
      </c>
      <c r="F127" s="8">
        <v>315000</v>
      </c>
    </row>
    <row r="128" spans="1:6" x14ac:dyDescent="0.3">
      <c r="A128" s="9" t="s">
        <v>40</v>
      </c>
      <c r="B128" s="11"/>
      <c r="C128" s="11"/>
      <c r="D128" s="11"/>
      <c r="E128" s="11"/>
      <c r="F128" s="11"/>
    </row>
    <row r="129" spans="1:6" x14ac:dyDescent="0.3">
      <c r="A129" s="9" t="s">
        <v>217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</row>
    <row r="130" spans="1:6" x14ac:dyDescent="0.3">
      <c r="A130" s="9" t="s">
        <v>218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</row>
    <row r="131" spans="1:6" x14ac:dyDescent="0.3">
      <c r="A131" s="9" t="s">
        <v>219</v>
      </c>
      <c r="B131" s="11" t="s">
        <v>60</v>
      </c>
      <c r="C131" s="11" t="s">
        <v>60</v>
      </c>
      <c r="D131" s="11" t="s">
        <v>60</v>
      </c>
      <c r="E131" s="11" t="s">
        <v>60</v>
      </c>
      <c r="F131" s="11" t="s">
        <v>60</v>
      </c>
    </row>
    <row r="132" spans="1:6" x14ac:dyDescent="0.3">
      <c r="A132" s="9" t="s">
        <v>220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</row>
    <row r="133" spans="1:6" x14ac:dyDescent="0.3">
      <c r="A133" s="9" t="s">
        <v>144</v>
      </c>
      <c r="B133" s="11" t="s">
        <v>60</v>
      </c>
      <c r="C133" s="11" t="s">
        <v>60</v>
      </c>
      <c r="D133" s="11" t="s">
        <v>60</v>
      </c>
      <c r="E133" s="11" t="s">
        <v>60</v>
      </c>
      <c r="F133" s="11" t="s">
        <v>60</v>
      </c>
    </row>
    <row r="134" spans="1:6" x14ac:dyDescent="0.3">
      <c r="A134" s="9" t="s">
        <v>145</v>
      </c>
      <c r="B134" s="8">
        <v>2115000</v>
      </c>
      <c r="C134" s="8">
        <v>-989000</v>
      </c>
      <c r="D134" s="8">
        <v>482000</v>
      </c>
      <c r="E134" s="8">
        <v>421000</v>
      </c>
      <c r="F134" s="8">
        <v>315000</v>
      </c>
    </row>
    <row r="135" spans="1:6" x14ac:dyDescent="0.3">
      <c r="A135" s="9" t="s">
        <v>40</v>
      </c>
      <c r="B135" s="11"/>
      <c r="C135" s="11"/>
      <c r="D135" s="11"/>
      <c r="E135" s="11"/>
      <c r="F135" s="11"/>
    </row>
    <row r="136" spans="1:6" x14ac:dyDescent="0.3">
      <c r="A136" s="12" t="s">
        <v>181</v>
      </c>
      <c r="B136" s="11"/>
      <c r="C136" s="11"/>
      <c r="D136" s="11"/>
      <c r="E136" s="11"/>
      <c r="F136" s="11"/>
    </row>
    <row r="137" spans="1:6" x14ac:dyDescent="0.3">
      <c r="A137" s="9" t="s">
        <v>146</v>
      </c>
      <c r="B137" s="8">
        <v>0</v>
      </c>
      <c r="C137" s="8">
        <v>0</v>
      </c>
      <c r="D137" s="8">
        <v>0</v>
      </c>
      <c r="E137" s="8">
        <v>1307000</v>
      </c>
      <c r="F137" s="8">
        <v>0</v>
      </c>
    </row>
    <row r="138" spans="1:6" x14ac:dyDescent="0.3">
      <c r="A138" s="9" t="s">
        <v>147</v>
      </c>
      <c r="B138" s="8">
        <v>179000</v>
      </c>
      <c r="C138" s="8">
        <v>259000</v>
      </c>
      <c r="D138" s="8">
        <v>429000</v>
      </c>
      <c r="E138" s="8">
        <v>0</v>
      </c>
      <c r="F138" s="8">
        <v>0</v>
      </c>
    </row>
    <row r="139" spans="1:6" x14ac:dyDescent="0.3">
      <c r="A139" s="9" t="s">
        <v>40</v>
      </c>
      <c r="B139" s="11"/>
      <c r="C139" s="11"/>
      <c r="D139" s="11"/>
      <c r="E139" s="11"/>
      <c r="F139" s="11"/>
    </row>
    <row r="140" spans="1:6" x14ac:dyDescent="0.3">
      <c r="A140" s="9" t="s">
        <v>149</v>
      </c>
      <c r="B140" s="8">
        <v>163000</v>
      </c>
      <c r="C140" s="8">
        <v>3480000</v>
      </c>
      <c r="D140" s="8">
        <v>3638000</v>
      </c>
      <c r="E140" s="8">
        <v>6679000</v>
      </c>
      <c r="F140" s="8">
        <v>5647000</v>
      </c>
    </row>
    <row r="141" spans="1:6" x14ac:dyDescent="0.3">
      <c r="A141" s="9" t="s">
        <v>150</v>
      </c>
      <c r="B141" s="8">
        <v>83000</v>
      </c>
      <c r="C141" s="8">
        <v>1112000</v>
      </c>
      <c r="D141" s="8">
        <v>762000</v>
      </c>
      <c r="E141" s="8">
        <v>1425000</v>
      </c>
      <c r="F141" s="8">
        <v>1508000</v>
      </c>
    </row>
    <row r="142" spans="1:6" x14ac:dyDescent="0.3">
      <c r="A142" s="9" t="s">
        <v>221</v>
      </c>
      <c r="B142" s="10">
        <v>50.920245398772998</v>
      </c>
      <c r="C142" s="10">
        <v>31.954022988505699</v>
      </c>
      <c r="D142" s="10">
        <v>20.945574491478801</v>
      </c>
      <c r="E142" s="10">
        <v>21.335529270848902</v>
      </c>
      <c r="F142" s="10">
        <v>26.704444837967099</v>
      </c>
    </row>
    <row r="143" spans="1:6" x14ac:dyDescent="0.3">
      <c r="A143" s="9" t="s">
        <v>152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</row>
    <row r="144" spans="1:6" x14ac:dyDescent="0.3">
      <c r="A144" s="9" t="s">
        <v>151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</row>
    <row r="145" spans="1:6" x14ac:dyDescent="0.3">
      <c r="A145" s="9" t="s">
        <v>153</v>
      </c>
      <c r="B145" s="8">
        <v>80000</v>
      </c>
      <c r="C145" s="8">
        <v>2368000</v>
      </c>
      <c r="D145" s="8">
        <v>2876000</v>
      </c>
      <c r="E145" s="8">
        <v>5254000</v>
      </c>
      <c r="F145" s="8">
        <v>4139000</v>
      </c>
    </row>
    <row r="146" spans="1:6" x14ac:dyDescent="0.3">
      <c r="A146" s="9" t="s">
        <v>40</v>
      </c>
      <c r="B146" s="11"/>
      <c r="C146" s="11"/>
      <c r="D146" s="11"/>
      <c r="E146" s="11"/>
      <c r="F146" s="11"/>
    </row>
    <row r="147" spans="1:6" x14ac:dyDescent="0.3">
      <c r="A147" s="9" t="s">
        <v>154</v>
      </c>
      <c r="B147" s="8">
        <v>4000</v>
      </c>
      <c r="C147" s="8">
        <v>5000</v>
      </c>
      <c r="D147" s="8">
        <v>5000</v>
      </c>
      <c r="E147" s="8">
        <v>5000</v>
      </c>
      <c r="F147" s="8">
        <v>5000</v>
      </c>
    </row>
    <row r="148" spans="1:6" x14ac:dyDescent="0.3">
      <c r="A148" s="9" t="s">
        <v>155</v>
      </c>
      <c r="B148" s="8">
        <v>76000</v>
      </c>
      <c r="C148" s="8">
        <v>2363000</v>
      </c>
      <c r="D148" s="8">
        <v>2871000</v>
      </c>
      <c r="E148" s="8">
        <v>5249000</v>
      </c>
      <c r="F148" s="8">
        <v>4134000</v>
      </c>
    </row>
    <row r="149" spans="1:6" x14ac:dyDescent="0.3">
      <c r="A149" s="9" t="s">
        <v>40</v>
      </c>
      <c r="B149" s="11"/>
      <c r="C149" s="11"/>
      <c r="D149" s="11"/>
      <c r="E149" s="11"/>
      <c r="F149" s="11"/>
    </row>
    <row r="150" spans="1:6" x14ac:dyDescent="0.3">
      <c r="A150" s="9" t="s">
        <v>222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</row>
    <row r="151" spans="1:6" x14ac:dyDescent="0.3">
      <c r="A151" s="9" t="s">
        <v>223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</row>
    <row r="152" spans="1:6" x14ac:dyDescent="0.3">
      <c r="A152" s="9" t="s">
        <v>224</v>
      </c>
      <c r="B152" s="8">
        <v>76000</v>
      </c>
      <c r="C152" s="8">
        <v>2363000</v>
      </c>
      <c r="D152" s="8">
        <v>2871000</v>
      </c>
      <c r="E152" s="8">
        <v>5249000</v>
      </c>
      <c r="F152" s="8">
        <v>4134000</v>
      </c>
    </row>
    <row r="153" spans="1:6" x14ac:dyDescent="0.3">
      <c r="A153" s="9" t="s">
        <v>225</v>
      </c>
      <c r="B153" s="8">
        <v>76000</v>
      </c>
      <c r="C153" s="8">
        <v>2363000</v>
      </c>
      <c r="D153" s="8">
        <v>2871000</v>
      </c>
      <c r="E153" s="8">
        <v>5249000</v>
      </c>
      <c r="F153" s="8">
        <v>4134000</v>
      </c>
    </row>
    <row r="154" spans="1:6" x14ac:dyDescent="0.3">
      <c r="A154" s="9" t="s">
        <v>40</v>
      </c>
      <c r="B154" s="11"/>
      <c r="C154" s="11"/>
      <c r="D154" s="11"/>
      <c r="E154" s="11"/>
      <c r="F154" s="11"/>
    </row>
    <row r="155" spans="1:6" x14ac:dyDescent="0.3">
      <c r="A155" s="9" t="s">
        <v>226</v>
      </c>
      <c r="B155" s="10">
        <v>1519.94</v>
      </c>
      <c r="C155" s="10">
        <v>47258.11</v>
      </c>
      <c r="D155" s="10">
        <v>57417.7</v>
      </c>
      <c r="E155" s="10">
        <v>104975.8</v>
      </c>
      <c r="F155" s="10">
        <v>82676.69</v>
      </c>
    </row>
    <row r="156" spans="1:6" x14ac:dyDescent="0.3">
      <c r="A156" s="9" t="s">
        <v>227</v>
      </c>
      <c r="B156" s="10">
        <v>1519.94</v>
      </c>
      <c r="C156" s="10">
        <v>47258.11</v>
      </c>
      <c r="D156" s="10">
        <v>57417.7</v>
      </c>
      <c r="E156" s="10">
        <v>104975.8</v>
      </c>
      <c r="F156" s="10">
        <v>82676.69</v>
      </c>
    </row>
    <row r="157" spans="1:6" x14ac:dyDescent="0.3">
      <c r="A157" s="9" t="s">
        <v>108</v>
      </c>
      <c r="B157" s="10">
        <v>1519.94</v>
      </c>
      <c r="C157" s="10">
        <v>47258.11</v>
      </c>
      <c r="D157" s="10">
        <v>57417.7</v>
      </c>
      <c r="E157" s="10">
        <v>104975.8</v>
      </c>
      <c r="F157" s="10">
        <v>82676.69</v>
      </c>
    </row>
    <row r="158" spans="1:6" x14ac:dyDescent="0.3">
      <c r="A158" s="9" t="s">
        <v>107</v>
      </c>
      <c r="B158" s="10">
        <v>1519.94</v>
      </c>
      <c r="C158" s="10">
        <v>47258.11</v>
      </c>
      <c r="D158" s="10">
        <v>57417.7</v>
      </c>
      <c r="E158" s="10">
        <v>104975.8</v>
      </c>
      <c r="F158" s="10">
        <v>82676.69</v>
      </c>
    </row>
    <row r="159" spans="1:6" x14ac:dyDescent="0.3">
      <c r="A159" s="9" t="s">
        <v>40</v>
      </c>
      <c r="B159" s="11"/>
      <c r="C159" s="11"/>
      <c r="D159" s="11"/>
      <c r="E159" s="11"/>
      <c r="F159" s="11"/>
    </row>
    <row r="160" spans="1:6" x14ac:dyDescent="0.3">
      <c r="A160" s="9" t="s">
        <v>228</v>
      </c>
      <c r="B160" s="19">
        <v>-85.156241607330003</v>
      </c>
      <c r="C160" s="11" t="s">
        <v>124</v>
      </c>
      <c r="D160" s="19">
        <v>21.498087841430799</v>
      </c>
      <c r="E160" s="19">
        <v>82.828291624359807</v>
      </c>
      <c r="F160" s="19">
        <v>-21.242143427342299</v>
      </c>
    </row>
    <row r="161" spans="1:6" x14ac:dyDescent="0.3">
      <c r="A161" s="9" t="s">
        <v>40</v>
      </c>
      <c r="B161" s="11"/>
      <c r="C161" s="11"/>
      <c r="D161" s="11"/>
      <c r="E161" s="11"/>
      <c r="F161" s="11"/>
    </row>
    <row r="162" spans="1:6" x14ac:dyDescent="0.3">
      <c r="A162" s="12" t="s">
        <v>159</v>
      </c>
      <c r="B162" s="11"/>
      <c r="C162" s="11"/>
      <c r="D162" s="11"/>
      <c r="E162" s="11"/>
      <c r="F162" s="11"/>
    </row>
    <row r="163" spans="1:6" x14ac:dyDescent="0.3">
      <c r="A163" s="9" t="s">
        <v>229</v>
      </c>
      <c r="B163" s="8">
        <v>80000</v>
      </c>
      <c r="C163" s="8">
        <v>2368000</v>
      </c>
      <c r="D163" s="8">
        <v>2876000</v>
      </c>
      <c r="E163" s="8">
        <v>5254000</v>
      </c>
      <c r="F163" s="8">
        <v>4139000</v>
      </c>
    </row>
    <row r="164" spans="1:6" x14ac:dyDescent="0.3">
      <c r="A164" s="9" t="s">
        <v>230</v>
      </c>
      <c r="B164" s="8">
        <v>142000</v>
      </c>
      <c r="C164" s="8">
        <v>-89000</v>
      </c>
      <c r="D164" s="8">
        <v>-300000</v>
      </c>
      <c r="E164" s="8">
        <v>66000</v>
      </c>
      <c r="F164" s="8">
        <v>-35000</v>
      </c>
    </row>
    <row r="165" spans="1:6" x14ac:dyDescent="0.3">
      <c r="A165" s="9" t="s">
        <v>231</v>
      </c>
      <c r="B165" s="8">
        <v>13000</v>
      </c>
      <c r="C165" s="8">
        <v>-91000</v>
      </c>
      <c r="D165" s="8">
        <v>-1234000</v>
      </c>
      <c r="E165" s="8">
        <v>1031000</v>
      </c>
      <c r="F165" s="8">
        <v>-365000</v>
      </c>
    </row>
    <row r="166" spans="1:6" x14ac:dyDescent="0.3">
      <c r="A166" s="9" t="s">
        <v>232</v>
      </c>
      <c r="B166" s="8">
        <v>-5000</v>
      </c>
      <c r="C166" s="8">
        <v>-1000</v>
      </c>
      <c r="D166" s="8">
        <v>-2000</v>
      </c>
      <c r="E166" s="8">
        <v>8000</v>
      </c>
      <c r="F166" s="8">
        <v>1000</v>
      </c>
    </row>
    <row r="167" spans="1:6" x14ac:dyDescent="0.3">
      <c r="A167" s="9" t="s">
        <v>233</v>
      </c>
      <c r="B167" s="8">
        <v>553000</v>
      </c>
      <c r="C167" s="8">
        <v>-510000</v>
      </c>
      <c r="D167" s="8">
        <v>-1023000</v>
      </c>
      <c r="E167" s="8">
        <v>-128000</v>
      </c>
      <c r="F167" s="8">
        <v>-285000</v>
      </c>
    </row>
    <row r="168" spans="1:6" x14ac:dyDescent="0.3">
      <c r="A168" s="9" t="s">
        <v>234</v>
      </c>
      <c r="B168" s="8">
        <v>703000</v>
      </c>
      <c r="C168" s="8">
        <v>-691000</v>
      </c>
      <c r="D168" s="8">
        <v>-2559000</v>
      </c>
      <c r="E168" s="8">
        <v>977000</v>
      </c>
      <c r="F168" s="8">
        <v>-684000</v>
      </c>
    </row>
    <row r="169" spans="1:6" x14ac:dyDescent="0.3">
      <c r="A169" s="9" t="s">
        <v>161</v>
      </c>
      <c r="B169" s="8">
        <v>783000</v>
      </c>
      <c r="C169" s="8">
        <v>1677000</v>
      </c>
      <c r="D169" s="8">
        <v>317000</v>
      </c>
      <c r="E169" s="8">
        <v>6231000</v>
      </c>
      <c r="F169" s="8">
        <v>3455000</v>
      </c>
    </row>
    <row r="170" spans="1:6" x14ac:dyDescent="0.3">
      <c r="A170" s="9" t="s">
        <v>235</v>
      </c>
      <c r="B170" s="8">
        <v>4000</v>
      </c>
      <c r="C170" s="8">
        <v>5000</v>
      </c>
      <c r="D170" s="8">
        <v>5000</v>
      </c>
      <c r="E170" s="8">
        <v>5000</v>
      </c>
      <c r="F170" s="8">
        <v>5000</v>
      </c>
    </row>
    <row r="171" spans="1:6" x14ac:dyDescent="0.3">
      <c r="A171" s="9" t="s">
        <v>236</v>
      </c>
      <c r="B171" s="8">
        <v>779000</v>
      </c>
      <c r="C171" s="8">
        <v>1672000</v>
      </c>
      <c r="D171" s="8">
        <v>312000</v>
      </c>
      <c r="E171" s="8">
        <v>6226000</v>
      </c>
      <c r="F171" s="8">
        <v>3450000</v>
      </c>
    </row>
    <row r="172" spans="1:6" x14ac:dyDescent="0.3">
      <c r="A172" s="9" t="s">
        <v>40</v>
      </c>
      <c r="B172" s="11"/>
      <c r="C172" s="11"/>
      <c r="D172" s="11"/>
      <c r="E172" s="11"/>
      <c r="F172" s="11"/>
    </row>
    <row r="173" spans="1:6" x14ac:dyDescent="0.3">
      <c r="A173" s="12" t="s">
        <v>237</v>
      </c>
      <c r="B173" s="11"/>
      <c r="C173" s="11"/>
      <c r="D173" s="11"/>
      <c r="E173" s="11"/>
      <c r="F173" s="11"/>
    </row>
    <row r="174" spans="1:6" x14ac:dyDescent="0.3">
      <c r="A174" s="12" t="s">
        <v>238</v>
      </c>
      <c r="B174" s="11"/>
      <c r="C174" s="11"/>
      <c r="D174" s="11"/>
      <c r="E174" s="11"/>
      <c r="F174" s="11"/>
    </row>
    <row r="175" spans="1:6" x14ac:dyDescent="0.3">
      <c r="A175" s="9" t="s">
        <v>239</v>
      </c>
      <c r="B175" s="11" t="s">
        <v>60</v>
      </c>
      <c r="C175" s="11" t="s">
        <v>60</v>
      </c>
      <c r="D175" s="11" t="s">
        <v>60</v>
      </c>
      <c r="E175" s="11" t="s">
        <v>60</v>
      </c>
      <c r="F175" s="11" t="s">
        <v>60</v>
      </c>
    </row>
    <row r="176" spans="1:6" x14ac:dyDescent="0.3">
      <c r="A176" s="9" t="s">
        <v>240</v>
      </c>
      <c r="B176" s="11" t="s">
        <v>60</v>
      </c>
      <c r="C176" s="11" t="s">
        <v>60</v>
      </c>
      <c r="D176" s="11" t="s">
        <v>60</v>
      </c>
      <c r="E176" s="11" t="s">
        <v>60</v>
      </c>
      <c r="F176" s="11" t="s">
        <v>60</v>
      </c>
    </row>
    <row r="177" spans="1:6" x14ac:dyDescent="0.3">
      <c r="A177" s="9" t="s">
        <v>241</v>
      </c>
      <c r="B177" s="11" t="s">
        <v>60</v>
      </c>
      <c r="C177" s="11" t="s">
        <v>60</v>
      </c>
      <c r="D177" s="11" t="s">
        <v>60</v>
      </c>
      <c r="E177" s="11" t="s">
        <v>60</v>
      </c>
      <c r="F177" s="11" t="s">
        <v>60</v>
      </c>
    </row>
    <row r="178" spans="1:6" x14ac:dyDescent="0.3">
      <c r="A178" s="9" t="s">
        <v>242</v>
      </c>
      <c r="B178" s="8">
        <v>5197000</v>
      </c>
      <c r="C178" s="8">
        <v>5072000</v>
      </c>
      <c r="D178" s="8">
        <v>7592000</v>
      </c>
      <c r="E178" s="8">
        <v>12915000</v>
      </c>
      <c r="F178" s="8">
        <v>14789000</v>
      </c>
    </row>
    <row r="179" spans="1:6" x14ac:dyDescent="0.3">
      <c r="A179" s="9" t="s">
        <v>243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</row>
    <row r="180" spans="1:6" x14ac:dyDescent="0.3">
      <c r="A180" s="9" t="s">
        <v>244</v>
      </c>
      <c r="B180" s="8">
        <v>5197000</v>
      </c>
      <c r="C180" s="8">
        <v>5072000</v>
      </c>
      <c r="D180" s="8">
        <v>7592000</v>
      </c>
      <c r="E180" s="8">
        <v>12915000</v>
      </c>
      <c r="F180" s="8">
        <v>14789000</v>
      </c>
    </row>
    <row r="181" spans="1:6" x14ac:dyDescent="0.3">
      <c r="A181" s="9" t="s">
        <v>40</v>
      </c>
      <c r="B181" s="11"/>
      <c r="C181" s="11"/>
      <c r="D181" s="11"/>
      <c r="E181" s="11"/>
      <c r="F181" s="11"/>
    </row>
    <row r="182" spans="1:6" x14ac:dyDescent="0.3">
      <c r="A182" s="9" t="s">
        <v>245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</row>
    <row r="183" spans="1:6" x14ac:dyDescent="0.3">
      <c r="A183" s="9" t="s">
        <v>40</v>
      </c>
      <c r="B183" s="11"/>
      <c r="C183" s="11"/>
      <c r="D183" s="11"/>
      <c r="E183" s="11"/>
      <c r="F183" s="11"/>
    </row>
    <row r="184" spans="1:6" x14ac:dyDescent="0.3">
      <c r="A184" s="12" t="s">
        <v>246</v>
      </c>
      <c r="B184" s="11"/>
      <c r="C184" s="11"/>
      <c r="D184" s="11"/>
      <c r="E184" s="11"/>
      <c r="F184" s="11"/>
    </row>
    <row r="185" spans="1:6" x14ac:dyDescent="0.3">
      <c r="A185" s="9" t="s">
        <v>247</v>
      </c>
      <c r="B185" s="11" t="s">
        <v>60</v>
      </c>
      <c r="C185" s="11" t="s">
        <v>60</v>
      </c>
      <c r="D185" s="11" t="s">
        <v>60</v>
      </c>
      <c r="E185" s="11" t="s">
        <v>60</v>
      </c>
      <c r="F185" s="11" t="s">
        <v>60</v>
      </c>
    </row>
    <row r="186" spans="1:6" x14ac:dyDescent="0.3">
      <c r="A186" s="9" t="s">
        <v>248</v>
      </c>
      <c r="B186" s="11" t="s">
        <v>60</v>
      </c>
      <c r="C186" s="11" t="s">
        <v>60</v>
      </c>
      <c r="D186" s="11" t="s">
        <v>60</v>
      </c>
      <c r="E186" s="11" t="s">
        <v>60</v>
      </c>
      <c r="F186" s="11" t="s">
        <v>60</v>
      </c>
    </row>
    <row r="187" spans="1:6" x14ac:dyDescent="0.3">
      <c r="A187" s="9" t="s">
        <v>249</v>
      </c>
      <c r="B187" s="11" t="s">
        <v>60</v>
      </c>
      <c r="C187" s="11" t="s">
        <v>60</v>
      </c>
      <c r="D187" s="11" t="s">
        <v>60</v>
      </c>
      <c r="E187" s="11" t="s">
        <v>60</v>
      </c>
      <c r="F187" s="11" t="s">
        <v>60</v>
      </c>
    </row>
    <row r="188" spans="1:6" x14ac:dyDescent="0.3">
      <c r="A188" s="9" t="s">
        <v>250</v>
      </c>
      <c r="B188" s="8">
        <v>646000</v>
      </c>
      <c r="C188" s="8">
        <v>422000</v>
      </c>
      <c r="D188" s="8">
        <v>1389000</v>
      </c>
      <c r="E188" s="8">
        <v>5128000</v>
      </c>
      <c r="F188" s="8">
        <v>6705000</v>
      </c>
    </row>
    <row r="189" spans="1:6" x14ac:dyDescent="0.3">
      <c r="A189" s="9" t="s">
        <v>251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</row>
    <row r="190" spans="1:6" x14ac:dyDescent="0.3">
      <c r="A190" s="9" t="s">
        <v>252</v>
      </c>
      <c r="B190" s="8">
        <v>646000</v>
      </c>
      <c r="C190" s="8">
        <v>422000</v>
      </c>
      <c r="D190" s="8">
        <v>1389000</v>
      </c>
      <c r="E190" s="8">
        <v>5128000</v>
      </c>
      <c r="F190" s="8">
        <v>6705000</v>
      </c>
    </row>
    <row r="191" spans="1:6" x14ac:dyDescent="0.3">
      <c r="A191" s="9" t="s">
        <v>40</v>
      </c>
      <c r="B191" s="11"/>
      <c r="C191" s="11"/>
      <c r="D191" s="11"/>
      <c r="E191" s="11"/>
      <c r="F191" s="11"/>
    </row>
    <row r="192" spans="1:6" x14ac:dyDescent="0.3">
      <c r="A192" s="12" t="s">
        <v>253</v>
      </c>
      <c r="B192" s="11"/>
      <c r="C192" s="11"/>
      <c r="D192" s="11"/>
      <c r="E192" s="11"/>
      <c r="F192" s="11"/>
    </row>
    <row r="193" spans="1:6" x14ac:dyDescent="0.3">
      <c r="A193" s="9" t="s">
        <v>254</v>
      </c>
      <c r="B193" s="8">
        <v>105000</v>
      </c>
      <c r="C193" s="8">
        <v>126000</v>
      </c>
      <c r="D193" s="8">
        <v>114000</v>
      </c>
      <c r="E193" s="8">
        <v>120000</v>
      </c>
      <c r="F193" s="8">
        <v>132000</v>
      </c>
    </row>
    <row r="194" spans="1:6" x14ac:dyDescent="0.3">
      <c r="A194" s="9" t="s">
        <v>255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256</v>
      </c>
      <c r="B195" s="11" t="s">
        <v>60</v>
      </c>
      <c r="C195" s="11" t="s">
        <v>60</v>
      </c>
      <c r="D195" s="11" t="s">
        <v>60</v>
      </c>
      <c r="E195" s="11" t="s">
        <v>60</v>
      </c>
      <c r="F195" s="11" t="s">
        <v>60</v>
      </c>
    </row>
    <row r="196" spans="1:6" x14ac:dyDescent="0.3">
      <c r="A196" s="9" t="s">
        <v>257</v>
      </c>
      <c r="B196" s="11" t="s">
        <v>60</v>
      </c>
      <c r="C196" s="11" t="s">
        <v>60</v>
      </c>
      <c r="D196" s="11" t="s">
        <v>60</v>
      </c>
      <c r="E196" s="11" t="s">
        <v>60</v>
      </c>
      <c r="F196" s="11" t="s">
        <v>60</v>
      </c>
    </row>
    <row r="197" spans="1:6" x14ac:dyDescent="0.3">
      <c r="A197" s="9" t="s">
        <v>258</v>
      </c>
      <c r="B197" s="8">
        <v>263000</v>
      </c>
      <c r="C197" s="8">
        <v>276000</v>
      </c>
      <c r="D197" s="8">
        <v>257000</v>
      </c>
      <c r="E197" s="8">
        <v>272000</v>
      </c>
      <c r="F197" s="8">
        <v>278000</v>
      </c>
    </row>
    <row r="198" spans="1:6" x14ac:dyDescent="0.3">
      <c r="A198" s="9" t="s">
        <v>259</v>
      </c>
      <c r="B198" s="8">
        <v>150000</v>
      </c>
      <c r="C198" s="8">
        <v>173000</v>
      </c>
      <c r="D198" s="8">
        <v>160000</v>
      </c>
      <c r="E198" s="8">
        <v>175000</v>
      </c>
      <c r="F198" s="8">
        <v>192000</v>
      </c>
    </row>
    <row r="199" spans="1:6" x14ac:dyDescent="0.3">
      <c r="A199" s="9" t="s">
        <v>260</v>
      </c>
      <c r="B199" s="8">
        <v>413000</v>
      </c>
      <c r="C199" s="8">
        <v>449000</v>
      </c>
      <c r="D199" s="8">
        <v>417000</v>
      </c>
      <c r="E199" s="8">
        <v>447000</v>
      </c>
      <c r="F199" s="8">
        <v>470000</v>
      </c>
    </row>
    <row r="200" spans="1:6" x14ac:dyDescent="0.3">
      <c r="A200" s="9" t="s">
        <v>261</v>
      </c>
      <c r="B200" s="8">
        <v>369000</v>
      </c>
      <c r="C200" s="8">
        <v>410000</v>
      </c>
      <c r="D200" s="8">
        <v>580000</v>
      </c>
      <c r="E200" s="8">
        <v>582000</v>
      </c>
      <c r="F200" s="8">
        <v>590000</v>
      </c>
    </row>
    <row r="201" spans="1:6" x14ac:dyDescent="0.3">
      <c r="A201" s="9" t="s">
        <v>262</v>
      </c>
      <c r="B201" s="8">
        <v>47000</v>
      </c>
      <c r="C201" s="8">
        <v>59000</v>
      </c>
      <c r="D201" s="8">
        <v>25000</v>
      </c>
      <c r="E201" s="8">
        <v>11000</v>
      </c>
      <c r="F201" s="8">
        <v>16000</v>
      </c>
    </row>
    <row r="202" spans="1:6" x14ac:dyDescent="0.3">
      <c r="A202" s="9" t="s">
        <v>263</v>
      </c>
      <c r="B202" s="11" t="s">
        <v>60</v>
      </c>
      <c r="C202" s="11" t="s">
        <v>60</v>
      </c>
      <c r="D202" s="11" t="s">
        <v>60</v>
      </c>
      <c r="E202" s="11" t="s">
        <v>60</v>
      </c>
      <c r="F202" s="11" t="s">
        <v>60</v>
      </c>
    </row>
    <row r="203" spans="1:6" x14ac:dyDescent="0.3">
      <c r="A203" s="9" t="s">
        <v>264</v>
      </c>
      <c r="B203" s="8">
        <v>257000</v>
      </c>
      <c r="C203" s="8">
        <v>285000</v>
      </c>
      <c r="D203" s="8">
        <v>357000</v>
      </c>
      <c r="E203" s="8">
        <v>394000</v>
      </c>
      <c r="F203" s="8">
        <v>397000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4348-B12F-4BD9-BEC8-0771BF9822C2}">
  <dimension ref="A1:L202"/>
  <sheetViews>
    <sheetView topLeftCell="A37" workbookViewId="0">
      <selection activeCell="D45" sqref="D45"/>
    </sheetView>
  </sheetViews>
  <sheetFormatPr defaultRowHeight="14.4" x14ac:dyDescent="0.3"/>
  <cols>
    <col min="1" max="1" width="45.88671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96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95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44630</v>
      </c>
      <c r="C16" s="14">
        <v>45045</v>
      </c>
      <c r="D16" s="14">
        <v>45351</v>
      </c>
      <c r="E16" s="14">
        <v>45715</v>
      </c>
      <c r="F16" s="14">
        <v>45715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8749000</v>
      </c>
      <c r="C21" s="8">
        <v>6792000</v>
      </c>
      <c r="D21" s="8">
        <v>5821000</v>
      </c>
      <c r="E21" s="8">
        <v>5202000</v>
      </c>
      <c r="F21" s="8">
        <v>6468000</v>
      </c>
    </row>
    <row r="22" spans="1:6" x14ac:dyDescent="0.3">
      <c r="A22" s="9" t="s">
        <v>66</v>
      </c>
      <c r="B22" s="8">
        <v>1226000</v>
      </c>
      <c r="C22" s="8">
        <v>1104000</v>
      </c>
      <c r="D22" s="8">
        <v>1017000</v>
      </c>
      <c r="E22" s="8">
        <v>975000</v>
      </c>
      <c r="F22" s="8">
        <v>968000</v>
      </c>
    </row>
    <row r="23" spans="1:6" x14ac:dyDescent="0.3">
      <c r="A23" s="9" t="s">
        <v>65</v>
      </c>
      <c r="B23" s="8">
        <v>310328000</v>
      </c>
      <c r="C23" s="8">
        <v>310560000</v>
      </c>
      <c r="D23" s="8">
        <v>320241000</v>
      </c>
      <c r="E23" s="8">
        <v>322430000</v>
      </c>
      <c r="F23" s="8">
        <v>331084000</v>
      </c>
    </row>
    <row r="24" spans="1:6" x14ac:dyDescent="0.3">
      <c r="A24" s="9" t="s">
        <v>64</v>
      </c>
      <c r="B24" s="8">
        <v>29608000</v>
      </c>
      <c r="C24" s="8">
        <v>37213000</v>
      </c>
      <c r="D24" s="8">
        <v>37256000</v>
      </c>
      <c r="E24" s="8">
        <v>40269000</v>
      </c>
      <c r="F24" s="8">
        <v>29842000</v>
      </c>
    </row>
    <row r="25" spans="1:6" x14ac:dyDescent="0.3">
      <c r="A25" s="9" t="s">
        <v>63</v>
      </c>
      <c r="B25" s="8">
        <v>38357000</v>
      </c>
      <c r="C25" s="8">
        <v>44005000</v>
      </c>
      <c r="D25" s="8">
        <v>43077000</v>
      </c>
      <c r="E25" s="8">
        <v>45471000</v>
      </c>
      <c r="F25" s="8">
        <v>36310000</v>
      </c>
    </row>
    <row r="26" spans="1:6" x14ac:dyDescent="0.3">
      <c r="A26" s="9" t="s">
        <v>62</v>
      </c>
      <c r="B26" s="8">
        <v>13380000</v>
      </c>
      <c r="C26" s="8">
        <v>14035000</v>
      </c>
      <c r="D26" s="8">
        <v>16038000</v>
      </c>
      <c r="E26" s="8">
        <v>16591000</v>
      </c>
      <c r="F26" s="8">
        <v>16222000</v>
      </c>
    </row>
    <row r="27" spans="1:6" x14ac:dyDescent="0.3">
      <c r="A27" s="9" t="s">
        <v>61</v>
      </c>
      <c r="B27" s="8">
        <v>8000</v>
      </c>
      <c r="C27" s="8">
        <v>8000</v>
      </c>
      <c r="D27" s="8">
        <v>8000</v>
      </c>
      <c r="E27" s="8">
        <v>8000</v>
      </c>
      <c r="F27" s="8">
        <v>8000</v>
      </c>
    </row>
    <row r="28" spans="1:6" x14ac:dyDescent="0.3">
      <c r="A28" s="9" t="s">
        <v>59</v>
      </c>
      <c r="B28" s="8">
        <v>13388000</v>
      </c>
      <c r="C28" s="8">
        <v>14043000</v>
      </c>
      <c r="D28" s="8">
        <v>16046000</v>
      </c>
      <c r="E28" s="8">
        <v>16599000</v>
      </c>
      <c r="F28" s="8">
        <v>16230000</v>
      </c>
    </row>
    <row r="29" spans="1:6" x14ac:dyDescent="0.3">
      <c r="A29" s="9" t="s">
        <v>40</v>
      </c>
      <c r="B29" s="11"/>
      <c r="C29" s="11"/>
      <c r="D29" s="11"/>
      <c r="E29" s="11"/>
      <c r="F29" s="11"/>
    </row>
    <row r="30" spans="1:6" x14ac:dyDescent="0.3">
      <c r="A30" s="12" t="s">
        <v>58</v>
      </c>
      <c r="B30" s="11"/>
      <c r="C30" s="11"/>
      <c r="D30" s="11"/>
      <c r="E30" s="11"/>
      <c r="F30" s="11"/>
    </row>
    <row r="31" spans="1:6" x14ac:dyDescent="0.3">
      <c r="A31" s="9" t="s">
        <v>57</v>
      </c>
      <c r="B31" s="8">
        <v>3525000</v>
      </c>
      <c r="C31" s="8">
        <v>6138000</v>
      </c>
      <c r="D31" s="8">
        <v>4299000</v>
      </c>
      <c r="E31" s="8">
        <v>3710000</v>
      </c>
      <c r="F31" s="8">
        <v>4424000</v>
      </c>
    </row>
    <row r="32" spans="1:6" x14ac:dyDescent="0.3">
      <c r="A32" s="9" t="s">
        <v>56</v>
      </c>
      <c r="B32" s="8">
        <v>3525000</v>
      </c>
      <c r="C32" s="8">
        <v>6138000</v>
      </c>
      <c r="D32" s="8">
        <v>4299000</v>
      </c>
      <c r="E32" s="8">
        <v>3710000</v>
      </c>
      <c r="F32" s="8">
        <v>4424000</v>
      </c>
    </row>
    <row r="33" spans="1:6" x14ac:dyDescent="0.3">
      <c r="A33" s="9" t="s">
        <v>55</v>
      </c>
      <c r="B33" s="8">
        <v>913000</v>
      </c>
      <c r="C33" s="8">
        <v>1948000</v>
      </c>
      <c r="D33" s="8">
        <v>1066000</v>
      </c>
      <c r="E33" s="8">
        <v>335000</v>
      </c>
      <c r="F33" s="8">
        <v>811000</v>
      </c>
    </row>
    <row r="34" spans="1:6" x14ac:dyDescent="0.3">
      <c r="A34" s="9" t="s">
        <v>54</v>
      </c>
      <c r="B34" s="8">
        <v>913000</v>
      </c>
      <c r="C34" s="8">
        <v>1947000</v>
      </c>
      <c r="D34" s="8">
        <v>1066000</v>
      </c>
      <c r="E34" s="8">
        <v>335000</v>
      </c>
      <c r="F34" s="8">
        <v>811000</v>
      </c>
    </row>
    <row r="35" spans="1:6" x14ac:dyDescent="0.3">
      <c r="A35" s="9" t="s">
        <v>40</v>
      </c>
      <c r="B35" s="11"/>
      <c r="C35" s="11"/>
      <c r="D35" s="11"/>
      <c r="E35" s="11"/>
      <c r="F35" s="11"/>
    </row>
    <row r="36" spans="1:6" x14ac:dyDescent="0.3">
      <c r="A36" s="12" t="s">
        <v>53</v>
      </c>
      <c r="B36" s="11"/>
      <c r="C36" s="11"/>
      <c r="D36" s="11"/>
      <c r="E36" s="11"/>
      <c r="F36" s="11"/>
    </row>
    <row r="37" spans="1:6" x14ac:dyDescent="0.3">
      <c r="A37" s="9" t="s">
        <v>52</v>
      </c>
      <c r="B37" s="8">
        <v>-9037000</v>
      </c>
      <c r="C37" s="8">
        <v>-951000</v>
      </c>
      <c r="D37" s="8">
        <v>-1686000</v>
      </c>
      <c r="E37" s="8">
        <v>288000</v>
      </c>
      <c r="F37" s="8">
        <v>2312000</v>
      </c>
    </row>
    <row r="38" spans="1:6" x14ac:dyDescent="0.3">
      <c r="A38" s="9" t="s">
        <v>51</v>
      </c>
      <c r="B38" s="8">
        <v>-280000</v>
      </c>
      <c r="C38" s="8">
        <v>162000</v>
      </c>
      <c r="D38" s="8">
        <v>1797000</v>
      </c>
      <c r="E38" s="8">
        <v>-211000</v>
      </c>
      <c r="F38" s="8">
        <v>-241000</v>
      </c>
    </row>
    <row r="39" spans="1:6" x14ac:dyDescent="0.3">
      <c r="A39" s="9" t="s">
        <v>50</v>
      </c>
      <c r="B39" s="8">
        <v>9406000</v>
      </c>
      <c r="C39" s="8">
        <v>746000</v>
      </c>
      <c r="D39" s="8">
        <v>-224000</v>
      </c>
      <c r="E39" s="8">
        <v>-4000</v>
      </c>
      <c r="F39" s="8">
        <v>-1314000</v>
      </c>
    </row>
    <row r="40" spans="1:6" x14ac:dyDescent="0.3">
      <c r="A40" s="9" t="s">
        <v>49</v>
      </c>
      <c r="B40" s="8">
        <v>1000</v>
      </c>
      <c r="C40" s="8">
        <v>-1000</v>
      </c>
      <c r="D40" s="11" t="s">
        <v>60</v>
      </c>
      <c r="E40" s="11" t="s">
        <v>60</v>
      </c>
      <c r="F40" s="11" t="s">
        <v>60</v>
      </c>
    </row>
    <row r="41" spans="1:6" x14ac:dyDescent="0.3">
      <c r="A41" s="9" t="s">
        <v>48</v>
      </c>
      <c r="B41" s="8">
        <v>90000</v>
      </c>
      <c r="C41" s="8">
        <v>-44000</v>
      </c>
      <c r="D41" s="8">
        <v>-113000</v>
      </c>
      <c r="E41" s="8">
        <v>73000</v>
      </c>
      <c r="F41" s="8">
        <v>757000</v>
      </c>
    </row>
    <row r="42" spans="1:6" x14ac:dyDescent="0.3">
      <c r="A42" s="9" t="s">
        <v>47</v>
      </c>
      <c r="B42" s="8">
        <v>-179000</v>
      </c>
      <c r="C42" s="8">
        <v>-171000</v>
      </c>
      <c r="D42" s="8">
        <v>-158000</v>
      </c>
      <c r="E42" s="8">
        <v>-132000</v>
      </c>
      <c r="F42" s="8">
        <v>-197000</v>
      </c>
    </row>
    <row r="43" spans="1:6" x14ac:dyDescent="0.3">
      <c r="A43" s="9" t="s">
        <v>40</v>
      </c>
      <c r="B43" s="11"/>
      <c r="C43" s="11"/>
      <c r="D43" s="11"/>
      <c r="E43" s="11"/>
      <c r="F43" s="11"/>
    </row>
    <row r="44" spans="1:6" x14ac:dyDescent="0.3">
      <c r="A44" s="12" t="s">
        <v>46</v>
      </c>
      <c r="B44" s="11"/>
      <c r="C44" s="11"/>
      <c r="D44" s="11"/>
      <c r="E44" s="11"/>
      <c r="F44" s="11"/>
    </row>
    <row r="45" spans="1:6" x14ac:dyDescent="0.3">
      <c r="A45" s="9" t="s">
        <v>45</v>
      </c>
      <c r="B45" s="10">
        <v>0.26600000000000001</v>
      </c>
      <c r="C45" s="10">
        <v>0.627</v>
      </c>
      <c r="D45" s="10">
        <v>0.33800000000000002</v>
      </c>
      <c r="E45" s="10">
        <v>0.104</v>
      </c>
      <c r="F45" s="10">
        <v>0.248</v>
      </c>
    </row>
    <row r="46" spans="1:6" x14ac:dyDescent="0.3">
      <c r="A46" s="9" t="s">
        <v>44</v>
      </c>
      <c r="B46" s="10">
        <v>6.8959999999999999</v>
      </c>
      <c r="C46" s="10">
        <v>14.202999999999999</v>
      </c>
      <c r="D46" s="10">
        <v>7.0860000000000003</v>
      </c>
      <c r="E46" s="10">
        <v>2.052</v>
      </c>
      <c r="F46" s="10">
        <v>4.9409999999999998</v>
      </c>
    </row>
    <row r="47" spans="1:6" x14ac:dyDescent="0.3">
      <c r="A47" s="9" t="s">
        <v>43</v>
      </c>
      <c r="B47" s="10">
        <v>6.9</v>
      </c>
      <c r="C47" s="10">
        <v>14.204000000000001</v>
      </c>
      <c r="D47" s="10">
        <v>7.0890000000000004</v>
      </c>
      <c r="E47" s="10">
        <v>2.0529999999999999</v>
      </c>
      <c r="F47" s="10">
        <v>4.9429999999999996</v>
      </c>
    </row>
    <row r="48" spans="1:6" x14ac:dyDescent="0.3">
      <c r="A48" s="9" t="s">
        <v>42</v>
      </c>
      <c r="B48" s="10">
        <v>25.901</v>
      </c>
      <c r="C48" s="10">
        <v>31.72</v>
      </c>
      <c r="D48" s="10">
        <v>24.795999999999999</v>
      </c>
      <c r="E48" s="10">
        <v>9.0299999999999994</v>
      </c>
      <c r="F48" s="10">
        <v>18.332000000000001</v>
      </c>
    </row>
    <row r="49" spans="1:6" x14ac:dyDescent="0.3">
      <c r="A49" s="9" t="s">
        <v>41</v>
      </c>
      <c r="B49" s="10">
        <v>25.901</v>
      </c>
      <c r="C49" s="10">
        <v>31.736999999999998</v>
      </c>
      <c r="D49" s="10">
        <v>24.795999999999999</v>
      </c>
      <c r="E49" s="10">
        <v>9.0299999999999994</v>
      </c>
      <c r="F49" s="10">
        <v>18.332000000000001</v>
      </c>
    </row>
    <row r="50" spans="1:6" x14ac:dyDescent="0.3">
      <c r="A50" s="9" t="s">
        <v>40</v>
      </c>
      <c r="B50" s="11"/>
      <c r="C50" s="11"/>
      <c r="D50" s="11"/>
      <c r="E50" s="11"/>
      <c r="F50" s="11"/>
    </row>
    <row r="51" spans="1:6" x14ac:dyDescent="0.3">
      <c r="A51" s="12" t="s">
        <v>39</v>
      </c>
      <c r="B51" s="11"/>
      <c r="C51" s="11"/>
      <c r="D51" s="11"/>
      <c r="E51" s="11"/>
      <c r="F51" s="11"/>
    </row>
    <row r="52" spans="1:6" x14ac:dyDescent="0.3">
      <c r="A52" s="9" t="s">
        <v>37</v>
      </c>
      <c r="B52" s="10">
        <v>3.9E-2</v>
      </c>
      <c r="C52" s="10">
        <v>8.3000000000000004E-2</v>
      </c>
      <c r="D52" s="10">
        <v>4.5999999999999999E-2</v>
      </c>
      <c r="E52" s="10">
        <v>1.4E-2</v>
      </c>
      <c r="F52" s="10">
        <v>3.5000000000000003E-2</v>
      </c>
    </row>
    <row r="53" spans="1:6" x14ac:dyDescent="0.3">
      <c r="A53" s="9" t="s">
        <v>36</v>
      </c>
      <c r="B53" s="10">
        <v>3.9E-2</v>
      </c>
      <c r="C53" s="10">
        <v>8.3000000000000004E-2</v>
      </c>
      <c r="D53" s="10">
        <v>4.5999999999999999E-2</v>
      </c>
      <c r="E53" s="10">
        <v>1.4E-2</v>
      </c>
      <c r="F53" s="10">
        <v>3.5000000000000003E-2</v>
      </c>
    </row>
    <row r="54" spans="1:6" x14ac:dyDescent="0.3">
      <c r="A54" s="9" t="s">
        <v>35</v>
      </c>
      <c r="B54" s="10">
        <v>3.9E-2</v>
      </c>
      <c r="C54" s="10">
        <v>8.3000000000000004E-2</v>
      </c>
      <c r="D54" s="10">
        <v>4.5999999999999999E-2</v>
      </c>
      <c r="E54" s="10">
        <v>1.4E-2</v>
      </c>
      <c r="F54" s="10">
        <v>3.5000000000000003E-2</v>
      </c>
    </row>
    <row r="55" spans="1:6" x14ac:dyDescent="0.3">
      <c r="A55" s="9" t="s">
        <v>34</v>
      </c>
      <c r="B55" s="10">
        <v>3.9E-2</v>
      </c>
      <c r="C55" s="10">
        <v>8.3000000000000004E-2</v>
      </c>
      <c r="D55" s="10">
        <v>4.5999999999999999E-2</v>
      </c>
      <c r="E55" s="10">
        <v>1.4E-2</v>
      </c>
      <c r="F55" s="10">
        <v>3.5000000000000003E-2</v>
      </c>
    </row>
    <row r="56" spans="1:6" x14ac:dyDescent="0.3">
      <c r="A56" s="9" t="s">
        <v>33</v>
      </c>
      <c r="B56" s="8">
        <v>23388340553</v>
      </c>
      <c r="C56" s="8">
        <v>23388340553</v>
      </c>
      <c r="D56" s="8">
        <v>23388340553</v>
      </c>
      <c r="E56" s="8">
        <v>23388340553</v>
      </c>
      <c r="F56" s="8">
        <v>23388340553</v>
      </c>
    </row>
    <row r="57" spans="1:6" x14ac:dyDescent="0.3">
      <c r="A57" s="9" t="s">
        <v>32</v>
      </c>
      <c r="B57" s="8">
        <v>23388340553</v>
      </c>
      <c r="C57" s="8">
        <v>23388340553</v>
      </c>
      <c r="D57" s="8">
        <v>23388340553</v>
      </c>
      <c r="E57" s="8">
        <v>23388340553</v>
      </c>
      <c r="F57" s="8">
        <v>23388340553</v>
      </c>
    </row>
    <row r="58" spans="1:6" x14ac:dyDescent="0.3">
      <c r="A58" s="7"/>
    </row>
    <row r="60" spans="1:6" x14ac:dyDescent="0.3">
      <c r="A60" s="16" t="s">
        <v>117</v>
      </c>
      <c r="B60" s="15" t="s">
        <v>78</v>
      </c>
      <c r="C60" s="15" t="s">
        <v>77</v>
      </c>
      <c r="D60" s="15" t="s">
        <v>76</v>
      </c>
      <c r="E60" s="15" t="s">
        <v>75</v>
      </c>
      <c r="F60" s="15" t="s">
        <v>74</v>
      </c>
    </row>
    <row r="61" spans="1:6" x14ac:dyDescent="0.3">
      <c r="A61" s="9" t="s">
        <v>40</v>
      </c>
      <c r="B61" s="11" t="s">
        <v>73</v>
      </c>
      <c r="C61" s="11" t="s">
        <v>73</v>
      </c>
      <c r="D61" s="11" t="s">
        <v>73</v>
      </c>
      <c r="E61" s="11" t="s">
        <v>73</v>
      </c>
      <c r="F61" s="11" t="s">
        <v>73</v>
      </c>
    </row>
    <row r="62" spans="1:6" x14ac:dyDescent="0.3">
      <c r="A62" s="9" t="s">
        <v>72</v>
      </c>
      <c r="B62" s="14">
        <v>44196</v>
      </c>
      <c r="C62" s="14">
        <v>44561</v>
      </c>
      <c r="D62" s="14">
        <v>44926</v>
      </c>
      <c r="E62" s="14">
        <v>45291</v>
      </c>
      <c r="F62" s="14">
        <v>45657</v>
      </c>
    </row>
    <row r="63" spans="1:6" x14ac:dyDescent="0.3">
      <c r="A63" s="9" t="s">
        <v>116</v>
      </c>
      <c r="B63" s="11" t="s">
        <v>115</v>
      </c>
      <c r="C63" s="11" t="s">
        <v>115</v>
      </c>
      <c r="D63" s="11" t="s">
        <v>115</v>
      </c>
      <c r="E63" s="11" t="s">
        <v>115</v>
      </c>
      <c r="F63" s="11" t="s">
        <v>115</v>
      </c>
    </row>
    <row r="64" spans="1:6" x14ac:dyDescent="0.3">
      <c r="A64" s="9" t="s">
        <v>114</v>
      </c>
      <c r="B64" s="11" t="s">
        <v>60</v>
      </c>
      <c r="C64" s="11" t="s">
        <v>60</v>
      </c>
      <c r="D64" s="11" t="s">
        <v>60</v>
      </c>
      <c r="E64" s="11" t="s">
        <v>60</v>
      </c>
      <c r="F64" s="11" t="s">
        <v>60</v>
      </c>
    </row>
    <row r="65" spans="1:6" x14ac:dyDescent="0.3">
      <c r="A65" s="9" t="s">
        <v>70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</row>
    <row r="66" spans="1:6" x14ac:dyDescent="0.3">
      <c r="A66" s="9" t="s">
        <v>69</v>
      </c>
      <c r="B66" s="13">
        <v>1</v>
      </c>
      <c r="C66" s="13">
        <v>1</v>
      </c>
      <c r="D66" s="13">
        <v>1</v>
      </c>
      <c r="E66" s="13">
        <v>1</v>
      </c>
      <c r="F66" s="13">
        <v>1</v>
      </c>
    </row>
    <row r="67" spans="1:6" x14ac:dyDescent="0.3">
      <c r="A67" s="9" t="s">
        <v>113</v>
      </c>
      <c r="B67" s="11" t="s">
        <v>112</v>
      </c>
      <c r="C67" s="11" t="s">
        <v>112</v>
      </c>
      <c r="D67" s="11" t="s">
        <v>112</v>
      </c>
      <c r="E67" s="11" t="s">
        <v>112</v>
      </c>
      <c r="F67" s="11" t="s">
        <v>112</v>
      </c>
    </row>
    <row r="68" spans="1:6" x14ac:dyDescent="0.3">
      <c r="A68" s="9" t="s">
        <v>111</v>
      </c>
      <c r="B68" s="11" t="s">
        <v>110</v>
      </c>
      <c r="C68" s="11" t="s">
        <v>110</v>
      </c>
      <c r="D68" s="11" t="s">
        <v>110</v>
      </c>
      <c r="E68" s="11" t="s">
        <v>110</v>
      </c>
      <c r="F68" s="11" t="s">
        <v>110</v>
      </c>
    </row>
    <row r="69" spans="1:6" x14ac:dyDescent="0.3">
      <c r="A69" s="9" t="s">
        <v>40</v>
      </c>
      <c r="B69" s="11"/>
      <c r="C69" s="11"/>
      <c r="D69" s="11"/>
      <c r="E69" s="11"/>
      <c r="F69" s="11"/>
    </row>
    <row r="70" spans="1:6" x14ac:dyDescent="0.3">
      <c r="A70" s="12" t="s">
        <v>183</v>
      </c>
      <c r="B70" s="11"/>
      <c r="C70" s="11"/>
      <c r="D70" s="11"/>
      <c r="E70" s="11"/>
      <c r="F70" s="11"/>
    </row>
    <row r="71" spans="1:6" x14ac:dyDescent="0.3">
      <c r="A71" s="9" t="s">
        <v>127</v>
      </c>
      <c r="B71" s="8">
        <v>7565000</v>
      </c>
      <c r="C71" s="8">
        <v>7222000</v>
      </c>
      <c r="D71" s="8">
        <v>8189000</v>
      </c>
      <c r="E71" s="8">
        <v>11699000</v>
      </c>
      <c r="F71" s="8">
        <v>14334000</v>
      </c>
    </row>
    <row r="72" spans="1:6" x14ac:dyDescent="0.3">
      <c r="A72" s="9" t="s">
        <v>128</v>
      </c>
      <c r="B72" s="8">
        <v>2357000</v>
      </c>
      <c r="C72" s="8">
        <v>1898000</v>
      </c>
      <c r="D72" s="8">
        <v>3642000</v>
      </c>
      <c r="E72" s="8">
        <v>8828000</v>
      </c>
      <c r="F72" s="8">
        <v>10287000</v>
      </c>
    </row>
    <row r="73" spans="1:6" x14ac:dyDescent="0.3">
      <c r="A73" s="9" t="s">
        <v>129</v>
      </c>
      <c r="B73" s="8">
        <v>5208000</v>
      </c>
      <c r="C73" s="8">
        <v>5324000</v>
      </c>
      <c r="D73" s="8">
        <v>4547000</v>
      </c>
      <c r="E73" s="8">
        <v>2871000</v>
      </c>
      <c r="F73" s="8">
        <v>4047000</v>
      </c>
    </row>
    <row r="74" spans="1:6" x14ac:dyDescent="0.3">
      <c r="A74" s="9" t="s">
        <v>40</v>
      </c>
      <c r="B74" s="11"/>
      <c r="C74" s="11"/>
      <c r="D74" s="11"/>
      <c r="E74" s="11"/>
      <c r="F74" s="11"/>
    </row>
    <row r="75" spans="1:6" x14ac:dyDescent="0.3">
      <c r="A75" s="9" t="s">
        <v>184</v>
      </c>
      <c r="B75" s="8">
        <v>468000</v>
      </c>
      <c r="C75" s="8">
        <v>532000</v>
      </c>
      <c r="D75" s="8">
        <v>590000</v>
      </c>
      <c r="E75" s="8">
        <v>686000</v>
      </c>
      <c r="F75" s="8">
        <v>690000</v>
      </c>
    </row>
    <row r="76" spans="1:6" x14ac:dyDescent="0.3">
      <c r="A76" s="9" t="s">
        <v>185</v>
      </c>
      <c r="B76" s="8">
        <v>269000</v>
      </c>
      <c r="C76" s="8">
        <v>277000</v>
      </c>
      <c r="D76" s="8">
        <v>310000</v>
      </c>
      <c r="E76" s="8">
        <v>324000</v>
      </c>
      <c r="F76" s="8">
        <v>405000</v>
      </c>
    </row>
    <row r="77" spans="1:6" x14ac:dyDescent="0.3">
      <c r="A77" s="9" t="s">
        <v>186</v>
      </c>
      <c r="B77" s="8">
        <v>199000</v>
      </c>
      <c r="C77" s="8">
        <v>255000</v>
      </c>
      <c r="D77" s="8">
        <v>280000</v>
      </c>
      <c r="E77" s="8">
        <v>362000</v>
      </c>
      <c r="F77" s="8">
        <v>285000</v>
      </c>
    </row>
    <row r="78" spans="1:6" x14ac:dyDescent="0.3">
      <c r="A78" s="9" t="s">
        <v>40</v>
      </c>
      <c r="B78" s="11"/>
      <c r="C78" s="11"/>
      <c r="D78" s="11"/>
      <c r="E78" s="11"/>
      <c r="F78" s="11"/>
    </row>
    <row r="79" spans="1:6" x14ac:dyDescent="0.3">
      <c r="A79" s="9" t="s">
        <v>187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</row>
    <row r="80" spans="1:6" x14ac:dyDescent="0.3">
      <c r="A80" s="9" t="s">
        <v>188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189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</row>
    <row r="82" spans="1:6" x14ac:dyDescent="0.3">
      <c r="A82" s="9" t="s">
        <v>40</v>
      </c>
      <c r="B82" s="11"/>
      <c r="C82" s="11"/>
      <c r="D82" s="11"/>
      <c r="E82" s="11"/>
      <c r="F82" s="11"/>
    </row>
    <row r="83" spans="1:6" x14ac:dyDescent="0.3">
      <c r="A83" s="9" t="s">
        <v>190</v>
      </c>
      <c r="B83" s="11" t="s">
        <v>60</v>
      </c>
      <c r="C83" s="11" t="s">
        <v>60</v>
      </c>
      <c r="D83" s="11" t="s">
        <v>60</v>
      </c>
      <c r="E83" s="11" t="s">
        <v>60</v>
      </c>
      <c r="F83" s="11" t="s">
        <v>60</v>
      </c>
    </row>
    <row r="84" spans="1:6" x14ac:dyDescent="0.3">
      <c r="A84" s="9" t="s">
        <v>191</v>
      </c>
      <c r="B84" s="8">
        <v>-349000</v>
      </c>
      <c r="C84" s="8">
        <v>47000</v>
      </c>
      <c r="D84" s="8">
        <v>51000</v>
      </c>
      <c r="E84" s="8">
        <v>-33000</v>
      </c>
      <c r="F84" s="8">
        <v>86000</v>
      </c>
    </row>
    <row r="85" spans="1:6" x14ac:dyDescent="0.3">
      <c r="A85" s="9" t="s">
        <v>192</v>
      </c>
      <c r="B85" s="8">
        <v>10000</v>
      </c>
      <c r="C85" s="8">
        <v>0</v>
      </c>
      <c r="D85" s="8">
        <v>-15000</v>
      </c>
      <c r="E85" s="8">
        <v>0</v>
      </c>
      <c r="F85" s="8">
        <v>0</v>
      </c>
    </row>
    <row r="86" spans="1:6" x14ac:dyDescent="0.3">
      <c r="A86" s="9" t="s">
        <v>193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</row>
    <row r="87" spans="1:6" x14ac:dyDescent="0.3">
      <c r="A87" s="9" t="s">
        <v>194</v>
      </c>
      <c r="B87" s="8">
        <v>-339000</v>
      </c>
      <c r="C87" s="8">
        <v>47000</v>
      </c>
      <c r="D87" s="8">
        <v>36000</v>
      </c>
      <c r="E87" s="8">
        <v>-33000</v>
      </c>
      <c r="F87" s="8">
        <v>86000</v>
      </c>
    </row>
    <row r="88" spans="1:6" x14ac:dyDescent="0.3">
      <c r="A88" s="9" t="s">
        <v>40</v>
      </c>
      <c r="B88" s="11"/>
      <c r="C88" s="11"/>
      <c r="D88" s="11"/>
      <c r="E88" s="11"/>
      <c r="F88" s="11"/>
    </row>
    <row r="89" spans="1:6" x14ac:dyDescent="0.3">
      <c r="A89" s="9" t="s">
        <v>177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</row>
    <row r="90" spans="1:6" x14ac:dyDescent="0.3">
      <c r="A90" s="9" t="s">
        <v>195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</row>
    <row r="91" spans="1:6" x14ac:dyDescent="0.3">
      <c r="A91" s="9" t="s">
        <v>176</v>
      </c>
      <c r="B91" s="8">
        <v>-20000</v>
      </c>
      <c r="C91" s="8">
        <v>0</v>
      </c>
      <c r="D91" s="8">
        <v>0</v>
      </c>
      <c r="E91" s="8">
        <v>0</v>
      </c>
      <c r="F91" s="8">
        <v>0</v>
      </c>
    </row>
    <row r="92" spans="1:6" x14ac:dyDescent="0.3">
      <c r="A92" s="9" t="s">
        <v>196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</row>
    <row r="93" spans="1:6" x14ac:dyDescent="0.3">
      <c r="A93" s="9" t="s">
        <v>178</v>
      </c>
      <c r="B93" s="8">
        <v>99000</v>
      </c>
      <c r="C93" s="8">
        <v>137000</v>
      </c>
      <c r="D93" s="8">
        <v>68000</v>
      </c>
      <c r="E93" s="8">
        <v>191000</v>
      </c>
      <c r="F93" s="8">
        <v>97000</v>
      </c>
    </row>
    <row r="94" spans="1:6" x14ac:dyDescent="0.3">
      <c r="A94" s="9" t="s">
        <v>40</v>
      </c>
      <c r="B94" s="11"/>
      <c r="C94" s="11"/>
      <c r="D94" s="11"/>
      <c r="E94" s="11"/>
      <c r="F94" s="11"/>
    </row>
    <row r="95" spans="1:6" x14ac:dyDescent="0.3">
      <c r="A95" s="9" t="s">
        <v>125</v>
      </c>
      <c r="B95" s="8">
        <v>5147000</v>
      </c>
      <c r="C95" s="8">
        <v>5763000</v>
      </c>
      <c r="D95" s="8">
        <v>4931000</v>
      </c>
      <c r="E95" s="8">
        <v>3391000</v>
      </c>
      <c r="F95" s="8">
        <v>4515000</v>
      </c>
    </row>
    <row r="96" spans="1:6" x14ac:dyDescent="0.3">
      <c r="A96" s="9" t="s">
        <v>40</v>
      </c>
      <c r="B96" s="11"/>
      <c r="C96" s="11"/>
      <c r="D96" s="11"/>
      <c r="E96" s="11"/>
      <c r="F96" s="11"/>
    </row>
    <row r="97" spans="1:6" x14ac:dyDescent="0.3">
      <c r="A97" s="12" t="s">
        <v>179</v>
      </c>
      <c r="B97" s="11"/>
      <c r="C97" s="11"/>
      <c r="D97" s="11"/>
      <c r="E97" s="11"/>
      <c r="F97" s="11"/>
    </row>
    <row r="98" spans="1:6" x14ac:dyDescent="0.3">
      <c r="A98" s="9" t="s">
        <v>197</v>
      </c>
      <c r="B98" s="8">
        <v>33000</v>
      </c>
      <c r="C98" s="8">
        <v>97000</v>
      </c>
      <c r="D98" s="8">
        <v>64000</v>
      </c>
      <c r="E98" s="11" t="s">
        <v>60</v>
      </c>
      <c r="F98" s="11" t="s">
        <v>60</v>
      </c>
    </row>
    <row r="99" spans="1:6" x14ac:dyDescent="0.3">
      <c r="A99" s="9" t="s">
        <v>198</v>
      </c>
      <c r="B99" s="8">
        <v>199000</v>
      </c>
      <c r="C99" s="8">
        <v>187000</v>
      </c>
      <c r="D99" s="8">
        <v>160000</v>
      </c>
      <c r="E99" s="11" t="s">
        <v>60</v>
      </c>
      <c r="F99" s="11" t="s">
        <v>60</v>
      </c>
    </row>
    <row r="100" spans="1:6" x14ac:dyDescent="0.3">
      <c r="A100" s="9" t="s">
        <v>199</v>
      </c>
      <c r="B100" s="8">
        <v>232000</v>
      </c>
      <c r="C100" s="8">
        <v>284000</v>
      </c>
      <c r="D100" s="8">
        <v>224000</v>
      </c>
      <c r="E100" s="8">
        <v>274000</v>
      </c>
      <c r="F100" s="8">
        <v>269000</v>
      </c>
    </row>
    <row r="101" spans="1:6" x14ac:dyDescent="0.3">
      <c r="A101" s="9" t="s">
        <v>200</v>
      </c>
      <c r="B101" s="8">
        <v>1162000</v>
      </c>
      <c r="C101" s="8">
        <v>1131000</v>
      </c>
      <c r="D101" s="8">
        <v>1084000</v>
      </c>
      <c r="E101" s="8">
        <v>1065000</v>
      </c>
      <c r="F101" s="8">
        <v>1057000</v>
      </c>
    </row>
    <row r="102" spans="1:6" x14ac:dyDescent="0.3">
      <c r="A102" s="9" t="s">
        <v>201</v>
      </c>
      <c r="B102" s="8">
        <v>183000</v>
      </c>
      <c r="C102" s="8">
        <v>140000</v>
      </c>
      <c r="D102" s="8">
        <v>173000</v>
      </c>
      <c r="E102" s="8">
        <v>200000</v>
      </c>
      <c r="F102" s="8">
        <v>189000</v>
      </c>
    </row>
    <row r="103" spans="1:6" x14ac:dyDescent="0.3">
      <c r="A103" s="9" t="s">
        <v>202</v>
      </c>
      <c r="B103" s="8">
        <v>118000</v>
      </c>
      <c r="C103" s="8">
        <v>94000</v>
      </c>
      <c r="D103" s="8">
        <v>78000</v>
      </c>
      <c r="E103" s="11" t="s">
        <v>60</v>
      </c>
      <c r="F103" s="11" t="s">
        <v>60</v>
      </c>
    </row>
    <row r="104" spans="1:6" x14ac:dyDescent="0.3">
      <c r="A104" s="9" t="s">
        <v>203</v>
      </c>
      <c r="B104" s="8">
        <v>54000</v>
      </c>
      <c r="C104" s="8">
        <v>44000</v>
      </c>
      <c r="D104" s="8">
        <v>42000</v>
      </c>
      <c r="E104" s="11" t="s">
        <v>60</v>
      </c>
      <c r="F104" s="11" t="s">
        <v>60</v>
      </c>
    </row>
    <row r="105" spans="1:6" x14ac:dyDescent="0.3">
      <c r="A105" s="9" t="s">
        <v>204</v>
      </c>
      <c r="B105" s="8">
        <v>107000</v>
      </c>
      <c r="C105" s="8">
        <v>982000</v>
      </c>
      <c r="D105" s="8">
        <v>91000</v>
      </c>
      <c r="E105" s="8">
        <v>89000</v>
      </c>
      <c r="F105" s="8">
        <v>116000</v>
      </c>
    </row>
    <row r="106" spans="1:6" x14ac:dyDescent="0.3">
      <c r="A106" s="9" t="s">
        <v>180</v>
      </c>
      <c r="B106" s="8">
        <v>786000</v>
      </c>
      <c r="C106" s="8">
        <v>1147000</v>
      </c>
      <c r="D106" s="8">
        <v>1470000</v>
      </c>
      <c r="E106" s="8">
        <v>1731000</v>
      </c>
      <c r="F106" s="8">
        <v>1746000</v>
      </c>
    </row>
    <row r="107" spans="1:6" x14ac:dyDescent="0.3">
      <c r="A107" s="9" t="s">
        <v>40</v>
      </c>
      <c r="B107" s="11"/>
      <c r="C107" s="11"/>
      <c r="D107" s="11"/>
      <c r="E107" s="11"/>
      <c r="F107" s="11"/>
    </row>
    <row r="108" spans="1:6" x14ac:dyDescent="0.3">
      <c r="A108" s="9" t="s">
        <v>139</v>
      </c>
      <c r="B108" s="8">
        <v>2642000</v>
      </c>
      <c r="C108" s="8">
        <v>3822000</v>
      </c>
      <c r="D108" s="8">
        <v>3162000</v>
      </c>
      <c r="E108" s="8">
        <v>3359000</v>
      </c>
      <c r="F108" s="8">
        <v>3377000</v>
      </c>
    </row>
    <row r="109" spans="1:6" x14ac:dyDescent="0.3">
      <c r="A109" s="9" t="s">
        <v>40</v>
      </c>
      <c r="B109" s="11"/>
      <c r="C109" s="11"/>
      <c r="D109" s="11"/>
      <c r="E109" s="11"/>
      <c r="F109" s="11"/>
    </row>
    <row r="110" spans="1:6" x14ac:dyDescent="0.3">
      <c r="A110" s="12" t="s">
        <v>205</v>
      </c>
      <c r="B110" s="11"/>
      <c r="C110" s="11"/>
      <c r="D110" s="11"/>
      <c r="E110" s="11"/>
      <c r="F110" s="11"/>
    </row>
    <row r="111" spans="1:6" x14ac:dyDescent="0.3">
      <c r="A111" s="9" t="s">
        <v>140</v>
      </c>
      <c r="B111" s="8">
        <v>2505000</v>
      </c>
      <c r="C111" s="8">
        <v>1941000</v>
      </c>
      <c r="D111" s="8">
        <v>1769000</v>
      </c>
      <c r="E111" s="8">
        <v>32000</v>
      </c>
      <c r="F111" s="8">
        <v>1138000</v>
      </c>
    </row>
    <row r="112" spans="1:6" x14ac:dyDescent="0.3">
      <c r="A112" s="9" t="s">
        <v>40</v>
      </c>
      <c r="B112" s="11"/>
      <c r="C112" s="11"/>
      <c r="D112" s="11"/>
      <c r="E112" s="11"/>
      <c r="F112" s="11"/>
    </row>
    <row r="113" spans="1:6" x14ac:dyDescent="0.3">
      <c r="A113" s="9" t="s">
        <v>206</v>
      </c>
      <c r="B113" s="8">
        <v>1000</v>
      </c>
      <c r="C113" s="8">
        <v>-1000</v>
      </c>
      <c r="D113" s="8">
        <v>11000</v>
      </c>
      <c r="E113" s="8">
        <v>-8000</v>
      </c>
      <c r="F113" s="8">
        <v>-4000</v>
      </c>
    </row>
    <row r="114" spans="1:6" x14ac:dyDescent="0.3">
      <c r="A114" s="9" t="s">
        <v>207</v>
      </c>
      <c r="B114" s="11" t="s">
        <v>60</v>
      </c>
      <c r="C114" s="11" t="s">
        <v>60</v>
      </c>
      <c r="D114" s="11" t="s">
        <v>60</v>
      </c>
      <c r="E114" s="11" t="s">
        <v>60</v>
      </c>
      <c r="F114" s="11" t="s">
        <v>60</v>
      </c>
    </row>
    <row r="115" spans="1:6" x14ac:dyDescent="0.3">
      <c r="A115" s="9" t="s">
        <v>208</v>
      </c>
      <c r="B115" s="11" t="s">
        <v>60</v>
      </c>
      <c r="C115" s="11" t="s">
        <v>60</v>
      </c>
      <c r="D115" s="11" t="s">
        <v>60</v>
      </c>
      <c r="E115" s="11" t="s">
        <v>60</v>
      </c>
      <c r="F115" s="11" t="s">
        <v>60</v>
      </c>
    </row>
    <row r="116" spans="1:6" x14ac:dyDescent="0.3">
      <c r="A116" s="9" t="s">
        <v>209</v>
      </c>
      <c r="B116" s="8">
        <v>1621000</v>
      </c>
      <c r="C116" s="8">
        <v>-374000</v>
      </c>
      <c r="D116" s="8">
        <v>621000</v>
      </c>
      <c r="E116" s="8">
        <v>-311000</v>
      </c>
      <c r="F116" s="8">
        <v>95000</v>
      </c>
    </row>
    <row r="117" spans="1:6" x14ac:dyDescent="0.3">
      <c r="A117" s="9" t="s">
        <v>40</v>
      </c>
      <c r="B117" s="11"/>
      <c r="C117" s="11"/>
      <c r="D117" s="11"/>
      <c r="E117" s="11"/>
      <c r="F117" s="11"/>
    </row>
    <row r="118" spans="1:6" x14ac:dyDescent="0.3">
      <c r="A118" s="9" t="s">
        <v>210</v>
      </c>
      <c r="B118" s="8">
        <v>1622000</v>
      </c>
      <c r="C118" s="8">
        <v>-375000</v>
      </c>
      <c r="D118" s="8">
        <v>632000</v>
      </c>
      <c r="E118" s="8">
        <v>-319000</v>
      </c>
      <c r="F118" s="8">
        <v>91000</v>
      </c>
    </row>
    <row r="119" spans="1:6" x14ac:dyDescent="0.3">
      <c r="A119" s="9" t="s">
        <v>211</v>
      </c>
      <c r="B119" s="8">
        <v>74000</v>
      </c>
      <c r="C119" s="8">
        <v>-72000</v>
      </c>
      <c r="D119" s="8">
        <v>30000</v>
      </c>
      <c r="E119" s="8">
        <v>13000</v>
      </c>
      <c r="F119" s="8">
        <v>-14000</v>
      </c>
    </row>
    <row r="120" spans="1:6" x14ac:dyDescent="0.3">
      <c r="A120" s="9" t="s">
        <v>40</v>
      </c>
      <c r="B120" s="11"/>
      <c r="C120" s="11"/>
      <c r="D120" s="11"/>
      <c r="E120" s="11"/>
      <c r="F120" s="11"/>
    </row>
    <row r="121" spans="1:6" x14ac:dyDescent="0.3">
      <c r="A121" s="9" t="s">
        <v>212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</row>
    <row r="122" spans="1:6" x14ac:dyDescent="0.3">
      <c r="A122" s="9" t="s">
        <v>213</v>
      </c>
      <c r="B122" s="11" t="s">
        <v>60</v>
      </c>
      <c r="C122" s="11" t="s">
        <v>60</v>
      </c>
      <c r="D122" s="11" t="s">
        <v>60</v>
      </c>
      <c r="E122" s="11" t="s">
        <v>60</v>
      </c>
      <c r="F122" s="11" t="s">
        <v>60</v>
      </c>
    </row>
    <row r="123" spans="1:6" x14ac:dyDescent="0.3">
      <c r="A123" s="9" t="s">
        <v>214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</row>
    <row r="124" spans="1:6" x14ac:dyDescent="0.3">
      <c r="A124" s="9" t="s">
        <v>215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</row>
    <row r="125" spans="1:6" x14ac:dyDescent="0.3">
      <c r="A125" s="9" t="s">
        <v>40</v>
      </c>
      <c r="B125" s="11"/>
      <c r="C125" s="11"/>
      <c r="D125" s="11"/>
      <c r="E125" s="11"/>
      <c r="F125" s="11"/>
    </row>
    <row r="126" spans="1:6" x14ac:dyDescent="0.3">
      <c r="A126" s="9" t="s">
        <v>216</v>
      </c>
      <c r="B126" s="8">
        <v>1622000</v>
      </c>
      <c r="C126" s="8">
        <v>-375000</v>
      </c>
      <c r="D126" s="8">
        <v>632000</v>
      </c>
      <c r="E126" s="8">
        <v>-319000</v>
      </c>
      <c r="F126" s="8">
        <v>91000</v>
      </c>
    </row>
    <row r="127" spans="1:6" x14ac:dyDescent="0.3">
      <c r="A127" s="9" t="s">
        <v>40</v>
      </c>
      <c r="B127" s="11"/>
      <c r="C127" s="11"/>
      <c r="D127" s="11"/>
      <c r="E127" s="11"/>
      <c r="F127" s="11"/>
    </row>
    <row r="128" spans="1:6" x14ac:dyDescent="0.3">
      <c r="A128" s="9" t="s">
        <v>217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</row>
    <row r="129" spans="1:6" x14ac:dyDescent="0.3">
      <c r="A129" s="9" t="s">
        <v>218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</row>
    <row r="130" spans="1:6" x14ac:dyDescent="0.3">
      <c r="A130" s="9" t="s">
        <v>219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</row>
    <row r="131" spans="1:6" x14ac:dyDescent="0.3">
      <c r="A131" s="9" t="s">
        <v>220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</row>
    <row r="132" spans="1:6" x14ac:dyDescent="0.3">
      <c r="A132" s="9" t="s">
        <v>144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</row>
    <row r="133" spans="1:6" x14ac:dyDescent="0.3">
      <c r="A133" s="9" t="s">
        <v>145</v>
      </c>
      <c r="B133" s="8">
        <v>1622000</v>
      </c>
      <c r="C133" s="8">
        <v>-375000</v>
      </c>
      <c r="D133" s="8">
        <v>632000</v>
      </c>
      <c r="E133" s="8">
        <v>-319000</v>
      </c>
      <c r="F133" s="8">
        <v>91000</v>
      </c>
    </row>
    <row r="134" spans="1:6" x14ac:dyDescent="0.3">
      <c r="A134" s="9" t="s">
        <v>40</v>
      </c>
      <c r="B134" s="11"/>
      <c r="C134" s="11"/>
      <c r="D134" s="11"/>
      <c r="E134" s="11"/>
      <c r="F134" s="11"/>
    </row>
    <row r="135" spans="1:6" x14ac:dyDescent="0.3">
      <c r="A135" s="12" t="s">
        <v>181</v>
      </c>
      <c r="B135" s="11"/>
      <c r="C135" s="11"/>
      <c r="D135" s="11"/>
      <c r="E135" s="11"/>
      <c r="F135" s="11"/>
    </row>
    <row r="136" spans="1:6" x14ac:dyDescent="0.3">
      <c r="A136" s="9" t="s">
        <v>146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</row>
    <row r="137" spans="1:6" x14ac:dyDescent="0.3">
      <c r="A137" s="9" t="s">
        <v>147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</row>
    <row r="138" spans="1:6" x14ac:dyDescent="0.3">
      <c r="A138" s="9" t="s">
        <v>40</v>
      </c>
      <c r="B138" s="11"/>
      <c r="C138" s="11"/>
      <c r="D138" s="11"/>
      <c r="E138" s="11"/>
      <c r="F138" s="11"/>
    </row>
    <row r="139" spans="1:6" x14ac:dyDescent="0.3">
      <c r="A139" s="9" t="s">
        <v>149</v>
      </c>
      <c r="B139" s="8">
        <v>883000</v>
      </c>
      <c r="C139" s="8">
        <v>2316000</v>
      </c>
      <c r="D139" s="8">
        <v>1137000</v>
      </c>
      <c r="E139" s="8">
        <v>351000</v>
      </c>
      <c r="F139" s="8">
        <v>1047000</v>
      </c>
    </row>
    <row r="140" spans="1:6" x14ac:dyDescent="0.3">
      <c r="A140" s="9" t="s">
        <v>150</v>
      </c>
      <c r="B140" s="8">
        <v>-30000</v>
      </c>
      <c r="C140" s="8">
        <v>368000</v>
      </c>
      <c r="D140" s="8">
        <v>71000</v>
      </c>
      <c r="E140" s="8">
        <v>16000</v>
      </c>
      <c r="F140" s="8">
        <v>236000</v>
      </c>
    </row>
    <row r="141" spans="1:6" x14ac:dyDescent="0.3">
      <c r="A141" s="9" t="s">
        <v>221</v>
      </c>
      <c r="B141" s="10">
        <v>-3.3975084937712299</v>
      </c>
      <c r="C141" s="10">
        <v>15.8894645941278</v>
      </c>
      <c r="D141" s="10">
        <v>6.2445030782761703</v>
      </c>
      <c r="E141" s="10">
        <v>4.5584045584045603</v>
      </c>
      <c r="F141" s="10">
        <v>22.540592168099302</v>
      </c>
    </row>
    <row r="142" spans="1:6" x14ac:dyDescent="0.3">
      <c r="A142" s="9" t="s">
        <v>152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</row>
    <row r="143" spans="1:6" x14ac:dyDescent="0.3">
      <c r="A143" s="9" t="s">
        <v>151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</row>
    <row r="144" spans="1:6" x14ac:dyDescent="0.3">
      <c r="A144" s="9" t="s">
        <v>153</v>
      </c>
      <c r="B144" s="8">
        <v>913000</v>
      </c>
      <c r="C144" s="8">
        <v>1948000</v>
      </c>
      <c r="D144" s="8">
        <v>1066000</v>
      </c>
      <c r="E144" s="8">
        <v>335000</v>
      </c>
      <c r="F144" s="8">
        <v>811000</v>
      </c>
    </row>
    <row r="145" spans="1:6" x14ac:dyDescent="0.3">
      <c r="A145" s="9" t="s">
        <v>40</v>
      </c>
      <c r="B145" s="11"/>
      <c r="C145" s="11"/>
      <c r="D145" s="11"/>
      <c r="E145" s="11"/>
      <c r="F145" s="11"/>
    </row>
    <row r="146" spans="1:6" x14ac:dyDescent="0.3">
      <c r="A146" s="9" t="s">
        <v>154</v>
      </c>
      <c r="B146" s="8">
        <v>0</v>
      </c>
      <c r="C146" s="8">
        <v>1000</v>
      </c>
      <c r="D146" s="8">
        <v>0</v>
      </c>
      <c r="E146" s="8">
        <v>0</v>
      </c>
      <c r="F146" s="8">
        <v>0</v>
      </c>
    </row>
    <row r="147" spans="1:6" x14ac:dyDescent="0.3">
      <c r="A147" s="9" t="s">
        <v>155</v>
      </c>
      <c r="B147" s="8">
        <v>913000</v>
      </c>
      <c r="C147" s="8">
        <v>1947000</v>
      </c>
      <c r="D147" s="8">
        <v>1066000</v>
      </c>
      <c r="E147" s="8">
        <v>335000</v>
      </c>
      <c r="F147" s="8">
        <v>811000</v>
      </c>
    </row>
    <row r="148" spans="1:6" x14ac:dyDescent="0.3">
      <c r="A148" s="9" t="s">
        <v>40</v>
      </c>
      <c r="B148" s="11"/>
      <c r="C148" s="11"/>
      <c r="D148" s="11"/>
      <c r="E148" s="11"/>
      <c r="F148" s="11"/>
    </row>
    <row r="149" spans="1:6" x14ac:dyDescent="0.3">
      <c r="A149" s="9" t="s">
        <v>222</v>
      </c>
      <c r="B149" s="8">
        <v>164000</v>
      </c>
      <c r="C149" s="8">
        <v>109000</v>
      </c>
      <c r="D149" s="8">
        <v>122000</v>
      </c>
      <c r="E149" s="8">
        <v>186000</v>
      </c>
      <c r="F149" s="8">
        <v>206000</v>
      </c>
    </row>
    <row r="150" spans="1:6" x14ac:dyDescent="0.3">
      <c r="A150" s="9" t="s">
        <v>223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</row>
    <row r="151" spans="1:6" x14ac:dyDescent="0.3">
      <c r="A151" s="9" t="s">
        <v>224</v>
      </c>
      <c r="B151" s="8">
        <v>749000</v>
      </c>
      <c r="C151" s="8">
        <v>1838000</v>
      </c>
      <c r="D151" s="8">
        <v>944000</v>
      </c>
      <c r="E151" s="8">
        <v>149000</v>
      </c>
      <c r="F151" s="8">
        <v>605000</v>
      </c>
    </row>
    <row r="152" spans="1:6" x14ac:dyDescent="0.3">
      <c r="A152" s="9" t="s">
        <v>225</v>
      </c>
      <c r="B152" s="8">
        <v>749000</v>
      </c>
      <c r="C152" s="8">
        <v>1838000</v>
      </c>
      <c r="D152" s="8">
        <v>944000</v>
      </c>
      <c r="E152" s="8">
        <v>149000</v>
      </c>
      <c r="F152" s="8">
        <v>605000</v>
      </c>
    </row>
    <row r="153" spans="1:6" x14ac:dyDescent="0.3">
      <c r="A153" s="9" t="s">
        <v>40</v>
      </c>
      <c r="B153" s="11"/>
      <c r="C153" s="11"/>
      <c r="D153" s="11"/>
      <c r="E153" s="11"/>
      <c r="F153" s="11"/>
    </row>
    <row r="154" spans="1:6" x14ac:dyDescent="0.3">
      <c r="A154" s="9" t="s">
        <v>226</v>
      </c>
      <c r="B154" s="10">
        <v>0.03</v>
      </c>
      <c r="C154" s="10">
        <v>0.08</v>
      </c>
      <c r="D154" s="10">
        <v>0.04</v>
      </c>
      <c r="E154" s="10">
        <v>0.01</v>
      </c>
      <c r="F154" s="10">
        <v>0.03</v>
      </c>
    </row>
    <row r="155" spans="1:6" x14ac:dyDescent="0.3">
      <c r="A155" s="9" t="s">
        <v>227</v>
      </c>
      <c r="B155" s="10">
        <v>0.03</v>
      </c>
      <c r="C155" s="10">
        <v>0.08</v>
      </c>
      <c r="D155" s="10">
        <v>0.04</v>
      </c>
      <c r="E155" s="10">
        <v>0.01</v>
      </c>
      <c r="F155" s="10">
        <v>0.03</v>
      </c>
    </row>
    <row r="156" spans="1:6" x14ac:dyDescent="0.3">
      <c r="A156" s="9" t="s">
        <v>108</v>
      </c>
      <c r="B156" s="10">
        <v>0.03</v>
      </c>
      <c r="C156" s="10">
        <v>0.08</v>
      </c>
      <c r="D156" s="10">
        <v>0.04</v>
      </c>
      <c r="E156" s="10">
        <v>0.01</v>
      </c>
      <c r="F156" s="10">
        <v>0.03</v>
      </c>
    </row>
    <row r="157" spans="1:6" x14ac:dyDescent="0.3">
      <c r="A157" s="9" t="s">
        <v>107</v>
      </c>
      <c r="B157" s="10">
        <v>0.03</v>
      </c>
      <c r="C157" s="10">
        <v>0.08</v>
      </c>
      <c r="D157" s="10">
        <v>0.04</v>
      </c>
      <c r="E157" s="10">
        <v>0.01</v>
      </c>
      <c r="F157" s="10">
        <v>0.03</v>
      </c>
    </row>
    <row r="158" spans="1:6" x14ac:dyDescent="0.3">
      <c r="A158" s="9" t="s">
        <v>40</v>
      </c>
      <c r="B158" s="11"/>
      <c r="C158" s="11"/>
      <c r="D158" s="11"/>
      <c r="E158" s="11"/>
      <c r="F158" s="11"/>
    </row>
    <row r="159" spans="1:6" x14ac:dyDescent="0.3">
      <c r="A159" s="9" t="s">
        <v>228</v>
      </c>
      <c r="B159" s="19">
        <v>50</v>
      </c>
      <c r="C159" s="19">
        <v>166.666666666667</v>
      </c>
      <c r="D159" s="19">
        <v>-50</v>
      </c>
      <c r="E159" s="19">
        <v>-75</v>
      </c>
      <c r="F159" s="19">
        <v>200</v>
      </c>
    </row>
    <row r="160" spans="1:6" x14ac:dyDescent="0.3">
      <c r="A160" s="9" t="s">
        <v>40</v>
      </c>
      <c r="B160" s="11"/>
      <c r="C160" s="11"/>
      <c r="D160" s="11"/>
      <c r="E160" s="11"/>
      <c r="F160" s="11"/>
    </row>
    <row r="161" spans="1:6" x14ac:dyDescent="0.3">
      <c r="A161" s="12" t="s">
        <v>159</v>
      </c>
      <c r="B161" s="11"/>
      <c r="C161" s="11"/>
      <c r="D161" s="11"/>
      <c r="E161" s="11"/>
      <c r="F161" s="11"/>
    </row>
    <row r="162" spans="1:6" x14ac:dyDescent="0.3">
      <c r="A162" s="9" t="s">
        <v>229</v>
      </c>
      <c r="B162" s="8">
        <v>913000</v>
      </c>
      <c r="C162" s="8">
        <v>1948000</v>
      </c>
      <c r="D162" s="8">
        <v>1066000</v>
      </c>
      <c r="E162" s="8">
        <v>335000</v>
      </c>
      <c r="F162" s="8">
        <v>811000</v>
      </c>
    </row>
    <row r="163" spans="1:6" x14ac:dyDescent="0.3">
      <c r="A163" s="9" t="s">
        <v>230</v>
      </c>
      <c r="B163" s="8">
        <v>12000</v>
      </c>
      <c r="C163" s="8">
        <v>10000</v>
      </c>
      <c r="D163" s="8">
        <v>-14000</v>
      </c>
      <c r="E163" s="8">
        <v>0</v>
      </c>
      <c r="F163" s="8">
        <v>-1000</v>
      </c>
    </row>
    <row r="164" spans="1:6" x14ac:dyDescent="0.3">
      <c r="A164" s="9" t="s">
        <v>231</v>
      </c>
      <c r="B164" s="8">
        <v>-4000</v>
      </c>
      <c r="C164" s="8">
        <v>-18000</v>
      </c>
      <c r="D164" s="8">
        <v>-2000</v>
      </c>
      <c r="E164" s="8">
        <v>-11000</v>
      </c>
      <c r="F164" s="8">
        <v>3000</v>
      </c>
    </row>
    <row r="165" spans="1:6" x14ac:dyDescent="0.3">
      <c r="A165" s="9" t="s">
        <v>232</v>
      </c>
      <c r="B165" s="8">
        <v>-7000</v>
      </c>
      <c r="C165" s="8">
        <v>1000</v>
      </c>
      <c r="D165" s="8">
        <v>0</v>
      </c>
      <c r="E165" s="8">
        <v>21000</v>
      </c>
      <c r="F165" s="8">
        <v>0</v>
      </c>
    </row>
    <row r="166" spans="1:6" x14ac:dyDescent="0.3">
      <c r="A166" s="9" t="s">
        <v>233</v>
      </c>
      <c r="B166" s="8">
        <v>15000</v>
      </c>
      <c r="C166" s="8">
        <v>-12000</v>
      </c>
      <c r="D166" s="8">
        <v>-6000</v>
      </c>
      <c r="E166" s="8">
        <v>1000</v>
      </c>
      <c r="F166" s="8">
        <v>1000</v>
      </c>
    </row>
    <row r="167" spans="1:6" x14ac:dyDescent="0.3">
      <c r="A167" s="9" t="s">
        <v>234</v>
      </c>
      <c r="B167" s="8">
        <v>16000</v>
      </c>
      <c r="C167" s="8">
        <v>-19000</v>
      </c>
      <c r="D167" s="8">
        <v>-22000</v>
      </c>
      <c r="E167" s="8">
        <v>11000</v>
      </c>
      <c r="F167" s="8">
        <v>3000</v>
      </c>
    </row>
    <row r="168" spans="1:6" x14ac:dyDescent="0.3">
      <c r="A168" s="9" t="s">
        <v>161</v>
      </c>
      <c r="B168" s="8">
        <v>929000</v>
      </c>
      <c r="C168" s="8">
        <v>1929000</v>
      </c>
      <c r="D168" s="8">
        <v>1044000</v>
      </c>
      <c r="E168" s="8">
        <v>346000</v>
      </c>
      <c r="F168" s="8">
        <v>814000</v>
      </c>
    </row>
    <row r="169" spans="1:6" x14ac:dyDescent="0.3">
      <c r="A169" s="9" t="s">
        <v>235</v>
      </c>
      <c r="B169" s="8">
        <v>0</v>
      </c>
      <c r="C169" s="8">
        <v>1000</v>
      </c>
      <c r="D169" s="8">
        <v>0</v>
      </c>
      <c r="E169" s="8">
        <v>0</v>
      </c>
      <c r="F169" s="8">
        <v>0</v>
      </c>
    </row>
    <row r="170" spans="1:6" x14ac:dyDescent="0.3">
      <c r="A170" s="9" t="s">
        <v>236</v>
      </c>
      <c r="B170" s="8">
        <v>929000</v>
      </c>
      <c r="C170" s="8">
        <v>1928000</v>
      </c>
      <c r="D170" s="8">
        <v>1044000</v>
      </c>
      <c r="E170" s="8">
        <v>346000</v>
      </c>
      <c r="F170" s="8">
        <v>814000</v>
      </c>
    </row>
    <row r="171" spans="1:6" x14ac:dyDescent="0.3">
      <c r="A171" s="9" t="s">
        <v>40</v>
      </c>
      <c r="B171" s="11"/>
      <c r="C171" s="11"/>
      <c r="D171" s="11"/>
      <c r="E171" s="11"/>
      <c r="F171" s="11"/>
    </row>
    <row r="172" spans="1:6" x14ac:dyDescent="0.3">
      <c r="A172" s="12" t="s">
        <v>237</v>
      </c>
      <c r="B172" s="11"/>
      <c r="C172" s="11"/>
      <c r="D172" s="11"/>
      <c r="E172" s="11"/>
      <c r="F172" s="11"/>
    </row>
    <row r="173" spans="1:6" x14ac:dyDescent="0.3">
      <c r="A173" s="12" t="s">
        <v>238</v>
      </c>
      <c r="B173" s="11"/>
      <c r="C173" s="11"/>
      <c r="D173" s="11"/>
      <c r="E173" s="11"/>
      <c r="F173" s="11"/>
    </row>
    <row r="174" spans="1:6" x14ac:dyDescent="0.3">
      <c r="A174" s="9" t="s">
        <v>239</v>
      </c>
      <c r="B174" s="11" t="s">
        <v>60</v>
      </c>
      <c r="C174" s="11" t="s">
        <v>60</v>
      </c>
      <c r="D174" s="11" t="s">
        <v>60</v>
      </c>
      <c r="E174" s="11" t="s">
        <v>60</v>
      </c>
      <c r="F174" s="11" t="s">
        <v>60</v>
      </c>
    </row>
    <row r="175" spans="1:6" x14ac:dyDescent="0.3">
      <c r="A175" s="9" t="s">
        <v>240</v>
      </c>
      <c r="B175" s="11" t="s">
        <v>60</v>
      </c>
      <c r="C175" s="11" t="s">
        <v>60</v>
      </c>
      <c r="D175" s="11" t="s">
        <v>60</v>
      </c>
      <c r="E175" s="11" t="s">
        <v>60</v>
      </c>
      <c r="F175" s="11" t="s">
        <v>60</v>
      </c>
    </row>
    <row r="176" spans="1:6" x14ac:dyDescent="0.3">
      <c r="A176" s="9" t="s">
        <v>241</v>
      </c>
      <c r="B176" s="11" t="s">
        <v>60</v>
      </c>
      <c r="C176" s="11" t="s">
        <v>60</v>
      </c>
      <c r="D176" s="11" t="s">
        <v>60</v>
      </c>
      <c r="E176" s="8">
        <v>117000</v>
      </c>
      <c r="F176" s="8">
        <v>101000</v>
      </c>
    </row>
    <row r="177" spans="1:6" x14ac:dyDescent="0.3">
      <c r="A177" s="9" t="s">
        <v>242</v>
      </c>
      <c r="B177" s="8">
        <v>7565000</v>
      </c>
      <c r="C177" s="8">
        <v>7222000</v>
      </c>
      <c r="D177" s="8">
        <v>8189000</v>
      </c>
      <c r="E177" s="8">
        <v>11699000</v>
      </c>
      <c r="F177" s="8">
        <v>14334000</v>
      </c>
    </row>
    <row r="178" spans="1:6" x14ac:dyDescent="0.3">
      <c r="A178" s="9" t="s">
        <v>243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</row>
    <row r="179" spans="1:6" x14ac:dyDescent="0.3">
      <c r="A179" s="9" t="s">
        <v>244</v>
      </c>
      <c r="B179" s="8">
        <v>7565000</v>
      </c>
      <c r="C179" s="8">
        <v>7222000</v>
      </c>
      <c r="D179" s="8">
        <v>8189000</v>
      </c>
      <c r="E179" s="8">
        <v>11699000</v>
      </c>
      <c r="F179" s="8">
        <v>14334000</v>
      </c>
    </row>
    <row r="180" spans="1:6" x14ac:dyDescent="0.3">
      <c r="A180" s="9" t="s">
        <v>40</v>
      </c>
      <c r="B180" s="11"/>
      <c r="C180" s="11"/>
      <c r="D180" s="11"/>
      <c r="E180" s="11"/>
      <c r="F180" s="11"/>
    </row>
    <row r="181" spans="1:6" x14ac:dyDescent="0.3">
      <c r="A181" s="9" t="s">
        <v>245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</row>
    <row r="182" spans="1:6" x14ac:dyDescent="0.3">
      <c r="A182" s="9" t="s">
        <v>40</v>
      </c>
      <c r="B182" s="11"/>
      <c r="C182" s="11"/>
      <c r="D182" s="11"/>
      <c r="E182" s="11"/>
      <c r="F182" s="11"/>
    </row>
    <row r="183" spans="1:6" x14ac:dyDescent="0.3">
      <c r="A183" s="12" t="s">
        <v>246</v>
      </c>
      <c r="B183" s="11"/>
      <c r="C183" s="11"/>
      <c r="D183" s="11"/>
      <c r="E183" s="11"/>
      <c r="F183" s="11"/>
    </row>
    <row r="184" spans="1:6" x14ac:dyDescent="0.3">
      <c r="A184" s="9" t="s">
        <v>247</v>
      </c>
      <c r="B184" s="11" t="s">
        <v>60</v>
      </c>
      <c r="C184" s="11" t="s">
        <v>60</v>
      </c>
      <c r="D184" s="11" t="s">
        <v>60</v>
      </c>
      <c r="E184" s="11" t="s">
        <v>60</v>
      </c>
      <c r="F184" s="11" t="s">
        <v>60</v>
      </c>
    </row>
    <row r="185" spans="1:6" x14ac:dyDescent="0.3">
      <c r="A185" s="9" t="s">
        <v>248</v>
      </c>
      <c r="B185" s="11" t="s">
        <v>60</v>
      </c>
      <c r="C185" s="11" t="s">
        <v>60</v>
      </c>
      <c r="D185" s="11" t="s">
        <v>60</v>
      </c>
      <c r="E185" s="11" t="s">
        <v>60</v>
      </c>
      <c r="F185" s="11" t="s">
        <v>60</v>
      </c>
    </row>
    <row r="186" spans="1:6" x14ac:dyDescent="0.3">
      <c r="A186" s="9" t="s">
        <v>249</v>
      </c>
      <c r="B186" s="8">
        <v>114000</v>
      </c>
      <c r="C186" s="8">
        <v>165000</v>
      </c>
      <c r="D186" s="8">
        <v>656000</v>
      </c>
      <c r="E186" s="8">
        <v>2041000</v>
      </c>
      <c r="F186" s="8">
        <v>1903000</v>
      </c>
    </row>
    <row r="187" spans="1:6" x14ac:dyDescent="0.3">
      <c r="A187" s="9" t="s">
        <v>250</v>
      </c>
      <c r="B187" s="8">
        <v>2357000</v>
      </c>
      <c r="C187" s="8">
        <v>1898000</v>
      </c>
      <c r="D187" s="8">
        <v>3642000</v>
      </c>
      <c r="E187" s="8">
        <v>8828000</v>
      </c>
      <c r="F187" s="8">
        <v>10287000</v>
      </c>
    </row>
    <row r="188" spans="1:6" x14ac:dyDescent="0.3">
      <c r="A188" s="9" t="s">
        <v>251</v>
      </c>
      <c r="B188" s="11" t="s">
        <v>60</v>
      </c>
      <c r="C188" s="11" t="s">
        <v>60</v>
      </c>
      <c r="D188" s="11" t="s">
        <v>60</v>
      </c>
      <c r="E188" s="11" t="s">
        <v>60</v>
      </c>
      <c r="F188" s="11" t="s">
        <v>60</v>
      </c>
    </row>
    <row r="189" spans="1:6" x14ac:dyDescent="0.3">
      <c r="A189" s="9" t="s">
        <v>252</v>
      </c>
      <c r="B189" s="11" t="s">
        <v>60</v>
      </c>
      <c r="C189" s="11" t="s">
        <v>60</v>
      </c>
      <c r="D189" s="11" t="s">
        <v>60</v>
      </c>
      <c r="E189" s="11" t="s">
        <v>60</v>
      </c>
      <c r="F189" s="11" t="s">
        <v>60</v>
      </c>
    </row>
    <row r="190" spans="1:6" x14ac:dyDescent="0.3">
      <c r="A190" s="9" t="s">
        <v>40</v>
      </c>
      <c r="B190" s="11"/>
      <c r="C190" s="11"/>
      <c r="D190" s="11"/>
      <c r="E190" s="11"/>
      <c r="F190" s="11"/>
    </row>
    <row r="191" spans="1:6" x14ac:dyDescent="0.3">
      <c r="A191" s="12" t="s">
        <v>253</v>
      </c>
      <c r="B191" s="11"/>
      <c r="C191" s="11"/>
      <c r="D191" s="11"/>
      <c r="E191" s="11"/>
      <c r="F191" s="11"/>
    </row>
    <row r="192" spans="1:6" x14ac:dyDescent="0.3">
      <c r="A192" s="9" t="s">
        <v>254</v>
      </c>
      <c r="B192" s="11" t="s">
        <v>60</v>
      </c>
      <c r="C192" s="11" t="s">
        <v>60</v>
      </c>
      <c r="D192" s="11" t="s">
        <v>60</v>
      </c>
      <c r="E192" s="11" t="s">
        <v>60</v>
      </c>
      <c r="F192" s="11" t="s">
        <v>60</v>
      </c>
    </row>
    <row r="193" spans="1:6" x14ac:dyDescent="0.3">
      <c r="A193" s="9" t="s">
        <v>255</v>
      </c>
      <c r="B193" s="11" t="s">
        <v>60</v>
      </c>
      <c r="C193" s="11" t="s">
        <v>60</v>
      </c>
      <c r="D193" s="11" t="s">
        <v>60</v>
      </c>
      <c r="E193" s="11" t="s">
        <v>60</v>
      </c>
      <c r="F193" s="11" t="s">
        <v>60</v>
      </c>
    </row>
    <row r="194" spans="1:6" x14ac:dyDescent="0.3">
      <c r="A194" s="9" t="s">
        <v>256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257</v>
      </c>
      <c r="B195" s="11" t="s">
        <v>60</v>
      </c>
      <c r="C195" s="11" t="s">
        <v>60</v>
      </c>
      <c r="D195" s="11" t="s">
        <v>60</v>
      </c>
      <c r="E195" s="11" t="s">
        <v>60</v>
      </c>
      <c r="F195" s="11" t="s">
        <v>60</v>
      </c>
    </row>
    <row r="196" spans="1:6" x14ac:dyDescent="0.3">
      <c r="A196" s="9" t="s">
        <v>258</v>
      </c>
      <c r="B196" s="8">
        <v>203000</v>
      </c>
      <c r="C196" s="8">
        <v>196000</v>
      </c>
      <c r="D196" s="8">
        <v>199000</v>
      </c>
      <c r="E196" s="8">
        <v>195000</v>
      </c>
      <c r="F196" s="8">
        <v>202000</v>
      </c>
    </row>
    <row r="197" spans="1:6" x14ac:dyDescent="0.3">
      <c r="A197" s="9" t="s">
        <v>259</v>
      </c>
      <c r="B197" s="11" t="s">
        <v>60</v>
      </c>
      <c r="C197" s="11" t="s">
        <v>60</v>
      </c>
      <c r="D197" s="11" t="s">
        <v>60</v>
      </c>
      <c r="E197" s="11" t="s">
        <v>60</v>
      </c>
      <c r="F197" s="11" t="s">
        <v>60</v>
      </c>
    </row>
    <row r="198" spans="1:6" x14ac:dyDescent="0.3">
      <c r="A198" s="9" t="s">
        <v>260</v>
      </c>
      <c r="B198" s="11" t="s">
        <v>60</v>
      </c>
      <c r="C198" s="11" t="s">
        <v>60</v>
      </c>
      <c r="D198" s="11" t="s">
        <v>60</v>
      </c>
      <c r="E198" s="11" t="s">
        <v>60</v>
      </c>
      <c r="F198" s="11" t="s">
        <v>60</v>
      </c>
    </row>
    <row r="199" spans="1:6" x14ac:dyDescent="0.3">
      <c r="A199" s="9" t="s">
        <v>261</v>
      </c>
      <c r="B199" s="8">
        <v>206000</v>
      </c>
      <c r="C199" s="8">
        <v>245000</v>
      </c>
      <c r="D199" s="8">
        <v>341000</v>
      </c>
      <c r="E199" s="8">
        <v>420000</v>
      </c>
      <c r="F199" s="8">
        <v>428000</v>
      </c>
    </row>
    <row r="200" spans="1:6" x14ac:dyDescent="0.3">
      <c r="A200" s="9" t="s">
        <v>262</v>
      </c>
      <c r="B200" s="11" t="s">
        <v>60</v>
      </c>
      <c r="C200" s="11" t="s">
        <v>60</v>
      </c>
      <c r="D200" s="11" t="s">
        <v>60</v>
      </c>
      <c r="E200" s="11" t="s">
        <v>60</v>
      </c>
      <c r="F200" s="11" t="s">
        <v>60</v>
      </c>
    </row>
    <row r="201" spans="1:6" x14ac:dyDescent="0.3">
      <c r="A201" s="9" t="s">
        <v>263</v>
      </c>
      <c r="B201" s="11" t="s">
        <v>60</v>
      </c>
      <c r="C201" s="11" t="s">
        <v>60</v>
      </c>
      <c r="D201" s="11" t="s">
        <v>60</v>
      </c>
      <c r="E201" s="11" t="s">
        <v>60</v>
      </c>
      <c r="F201" s="11" t="s">
        <v>60</v>
      </c>
    </row>
    <row r="202" spans="1:6" x14ac:dyDescent="0.3">
      <c r="A202" s="9" t="s">
        <v>264</v>
      </c>
      <c r="B202" s="8">
        <v>59000</v>
      </c>
      <c r="C202" s="8">
        <v>91000</v>
      </c>
      <c r="D202" s="8">
        <v>50000</v>
      </c>
      <c r="E202" s="8">
        <v>71000</v>
      </c>
      <c r="F202" s="8">
        <v>60000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E783-4271-4322-BA28-630FFC2B624B}">
  <dimension ref="A1:L63"/>
  <sheetViews>
    <sheetView workbookViewId="0">
      <selection activeCell="A56" sqref="A56"/>
    </sheetView>
  </sheetViews>
  <sheetFormatPr defaultRowHeight="14.4" x14ac:dyDescent="0.3"/>
  <cols>
    <col min="1" max="1" width="44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270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269</v>
      </c>
    </row>
    <row r="5" spans="1:12" x14ac:dyDescent="0.3">
      <c r="A5" s="9" t="s">
        <v>302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301</v>
      </c>
      <c r="B13" s="15" t="s">
        <v>300</v>
      </c>
      <c r="C13" s="15" t="s">
        <v>299</v>
      </c>
      <c r="D13" s="15" t="s">
        <v>298</v>
      </c>
      <c r="E13" s="15" t="s">
        <v>297</v>
      </c>
      <c r="F13" s="15" t="s">
        <v>78</v>
      </c>
    </row>
    <row r="14" spans="1:12" x14ac:dyDescent="0.3">
      <c r="A14" s="9" t="s">
        <v>72</v>
      </c>
      <c r="B14" s="14">
        <v>42735</v>
      </c>
      <c r="C14" s="14">
        <v>43100</v>
      </c>
      <c r="D14" s="14">
        <v>43465</v>
      </c>
      <c r="E14" s="14">
        <v>43830</v>
      </c>
      <c r="F14" s="14">
        <v>44196</v>
      </c>
    </row>
    <row r="15" spans="1:12" x14ac:dyDescent="0.3">
      <c r="A15" s="9" t="s">
        <v>70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</row>
    <row r="16" spans="1:12" x14ac:dyDescent="0.3">
      <c r="A16" s="9" t="s">
        <v>69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</row>
    <row r="17" spans="1:6" x14ac:dyDescent="0.3">
      <c r="A17" s="9" t="s">
        <v>40</v>
      </c>
      <c r="B17" s="11"/>
      <c r="C17" s="11"/>
      <c r="D17" s="11"/>
      <c r="E17" s="11"/>
      <c r="F17" s="11"/>
    </row>
    <row r="18" spans="1:6" x14ac:dyDescent="0.3">
      <c r="A18" s="12" t="s">
        <v>68</v>
      </c>
      <c r="B18" s="11"/>
      <c r="C18" s="11"/>
      <c r="D18" s="11"/>
      <c r="E18" s="11"/>
      <c r="F18" s="11"/>
    </row>
    <row r="19" spans="1:6" x14ac:dyDescent="0.3">
      <c r="A19" s="9" t="s">
        <v>67</v>
      </c>
      <c r="B19" s="8">
        <v>3458000</v>
      </c>
      <c r="C19" s="8">
        <v>3583000</v>
      </c>
      <c r="D19" s="8">
        <v>3526000</v>
      </c>
      <c r="E19" s="8">
        <v>3328000</v>
      </c>
      <c r="F19" s="8">
        <v>4541000</v>
      </c>
    </row>
    <row r="20" spans="1:6" x14ac:dyDescent="0.3">
      <c r="A20" s="9" t="s">
        <v>296</v>
      </c>
      <c r="B20" s="8">
        <v>13293000</v>
      </c>
      <c r="C20" s="8">
        <v>11301000</v>
      </c>
      <c r="D20" s="8">
        <v>11354000</v>
      </c>
      <c r="E20" s="8">
        <v>11341000</v>
      </c>
      <c r="F20" s="8">
        <v>12270000</v>
      </c>
    </row>
    <row r="21" spans="1:6" x14ac:dyDescent="0.3">
      <c r="A21" s="9" t="s">
        <v>66</v>
      </c>
      <c r="B21" s="8">
        <v>15000</v>
      </c>
      <c r="C21" s="8">
        <v>15000</v>
      </c>
      <c r="D21" s="8">
        <v>20000</v>
      </c>
      <c r="E21" s="8">
        <v>45000</v>
      </c>
      <c r="F21" s="8">
        <v>39000</v>
      </c>
    </row>
    <row r="22" spans="1:6" x14ac:dyDescent="0.3">
      <c r="A22" s="9" t="s">
        <v>65</v>
      </c>
      <c r="B22" s="8">
        <v>13374000</v>
      </c>
      <c r="C22" s="8">
        <v>11835000</v>
      </c>
      <c r="D22" s="8">
        <v>11869000</v>
      </c>
      <c r="E22" s="8">
        <v>11652000</v>
      </c>
      <c r="F22" s="8">
        <v>12510000</v>
      </c>
    </row>
    <row r="23" spans="1:6" x14ac:dyDescent="0.3">
      <c r="A23" s="9" t="s">
        <v>295</v>
      </c>
      <c r="B23" s="8">
        <v>11584000</v>
      </c>
      <c r="C23" s="8">
        <v>10019000</v>
      </c>
      <c r="D23" s="8">
        <v>9983000</v>
      </c>
      <c r="E23" s="8">
        <v>9854000</v>
      </c>
      <c r="F23" s="8">
        <v>10772000</v>
      </c>
    </row>
    <row r="24" spans="1:6" x14ac:dyDescent="0.3">
      <c r="A24" s="9" t="s">
        <v>63</v>
      </c>
      <c r="B24" s="8">
        <v>141000</v>
      </c>
      <c r="C24" s="8">
        <v>295000</v>
      </c>
      <c r="D24" s="11" t="s">
        <v>60</v>
      </c>
      <c r="E24" s="8">
        <v>226000</v>
      </c>
      <c r="F24" s="8">
        <v>317000</v>
      </c>
    </row>
    <row r="25" spans="1:6" x14ac:dyDescent="0.3">
      <c r="A25" s="9" t="s">
        <v>64</v>
      </c>
      <c r="B25" s="8">
        <v>-3317000</v>
      </c>
      <c r="C25" s="8">
        <v>-3288000</v>
      </c>
      <c r="D25" s="8">
        <v>-3526000</v>
      </c>
      <c r="E25" s="8">
        <v>-3102000</v>
      </c>
      <c r="F25" s="8">
        <v>-4224000</v>
      </c>
    </row>
    <row r="26" spans="1:6" x14ac:dyDescent="0.3">
      <c r="A26" s="9" t="s">
        <v>294</v>
      </c>
      <c r="B26" s="8">
        <v>11671000</v>
      </c>
      <c r="C26" s="8">
        <v>10075000</v>
      </c>
      <c r="D26" s="8">
        <v>10040000</v>
      </c>
      <c r="E26" s="8">
        <v>9889000</v>
      </c>
      <c r="F26" s="8">
        <v>10836000</v>
      </c>
    </row>
    <row r="27" spans="1:6" x14ac:dyDescent="0.3">
      <c r="A27" s="9" t="s">
        <v>62</v>
      </c>
      <c r="B27" s="8">
        <v>1703000</v>
      </c>
      <c r="C27" s="8">
        <v>1760000</v>
      </c>
      <c r="D27" s="8">
        <v>1829000</v>
      </c>
      <c r="E27" s="8">
        <v>1763000</v>
      </c>
      <c r="F27" s="8">
        <v>1674000</v>
      </c>
    </row>
    <row r="28" spans="1:6" x14ac:dyDescent="0.3">
      <c r="A28" s="9" t="s">
        <v>59</v>
      </c>
      <c r="B28" s="8">
        <v>1703000</v>
      </c>
      <c r="C28" s="8">
        <v>1760000</v>
      </c>
      <c r="D28" s="8">
        <v>1829000</v>
      </c>
      <c r="E28" s="8">
        <v>1763000</v>
      </c>
      <c r="F28" s="8">
        <v>1674000</v>
      </c>
    </row>
    <row r="29" spans="1:6" x14ac:dyDescent="0.3">
      <c r="A29" s="9" t="s">
        <v>293</v>
      </c>
      <c r="B29" s="8">
        <v>1692000</v>
      </c>
      <c r="C29" s="8">
        <v>1735000</v>
      </c>
      <c r="D29" s="8">
        <v>1795000</v>
      </c>
      <c r="E29" s="8">
        <v>1729000</v>
      </c>
      <c r="F29" s="8">
        <v>1649000</v>
      </c>
    </row>
    <row r="30" spans="1:6" x14ac:dyDescent="0.3">
      <c r="A30" s="9" t="s">
        <v>292</v>
      </c>
      <c r="B30" s="10">
        <v>1.1479999999999999</v>
      </c>
      <c r="C30" s="10">
        <v>1.1279999999999999</v>
      </c>
      <c r="D30" s="10">
        <v>1.137</v>
      </c>
      <c r="E30" s="10">
        <v>1.151</v>
      </c>
      <c r="F30" s="10">
        <v>1.139</v>
      </c>
    </row>
    <row r="31" spans="1:6" x14ac:dyDescent="0.3">
      <c r="A31" s="9" t="s">
        <v>291</v>
      </c>
      <c r="B31" s="10">
        <v>1.1060000000000001</v>
      </c>
      <c r="C31" s="10">
        <v>1.127</v>
      </c>
      <c r="D31" s="10">
        <v>1.1279999999999999</v>
      </c>
      <c r="E31" s="10">
        <v>1.149</v>
      </c>
      <c r="F31" s="10">
        <v>1.113</v>
      </c>
    </row>
    <row r="32" spans="1:6" x14ac:dyDescent="0.3">
      <c r="A32" s="9" t="s">
        <v>290</v>
      </c>
      <c r="B32" s="10">
        <v>8.2799999999999994</v>
      </c>
      <c r="C32" s="10">
        <v>16.760999999999999</v>
      </c>
      <c r="D32" s="11" t="s">
        <v>60</v>
      </c>
      <c r="E32" s="10">
        <v>12.819000000000001</v>
      </c>
      <c r="F32" s="10">
        <v>18.937000000000001</v>
      </c>
    </row>
    <row r="33" spans="1:6" x14ac:dyDescent="0.3">
      <c r="A33" s="9" t="s">
        <v>289</v>
      </c>
      <c r="B33" s="10">
        <v>7.6459999999999999</v>
      </c>
      <c r="C33" s="10">
        <v>14.355</v>
      </c>
      <c r="D33" s="11" t="s">
        <v>60</v>
      </c>
      <c r="E33" s="10">
        <v>11.362</v>
      </c>
      <c r="F33" s="10">
        <v>15.922000000000001</v>
      </c>
    </row>
    <row r="34" spans="1:6" x14ac:dyDescent="0.3">
      <c r="A34" s="9" t="s">
        <v>288</v>
      </c>
      <c r="B34" s="10">
        <v>87.266000000000005</v>
      </c>
      <c r="C34" s="10">
        <v>85.129000000000005</v>
      </c>
      <c r="D34" s="10">
        <v>84.59</v>
      </c>
      <c r="E34" s="10">
        <v>84.87</v>
      </c>
      <c r="F34" s="10">
        <v>86.619</v>
      </c>
    </row>
    <row r="35" spans="1:6" x14ac:dyDescent="0.3">
      <c r="A35" s="9" t="s">
        <v>287</v>
      </c>
      <c r="B35" s="10">
        <v>0.82899999999999996</v>
      </c>
      <c r="C35" s="10">
        <v>2.7309999999999999</v>
      </c>
      <c r="D35" s="11" t="s">
        <v>60</v>
      </c>
      <c r="E35" s="10">
        <v>1.141</v>
      </c>
      <c r="F35" s="10">
        <v>3.4089999999999998</v>
      </c>
    </row>
    <row r="36" spans="1:6" x14ac:dyDescent="0.3">
      <c r="A36" s="9" t="s">
        <v>40</v>
      </c>
      <c r="B36" s="11"/>
      <c r="C36" s="11"/>
      <c r="D36" s="11"/>
      <c r="E36" s="11"/>
      <c r="F36" s="11"/>
    </row>
    <row r="37" spans="1:6" x14ac:dyDescent="0.3">
      <c r="A37" s="12" t="s">
        <v>58</v>
      </c>
      <c r="B37" s="11"/>
      <c r="C37" s="11"/>
      <c r="D37" s="11"/>
      <c r="E37" s="11"/>
      <c r="F37" s="11"/>
    </row>
    <row r="38" spans="1:6" x14ac:dyDescent="0.3">
      <c r="A38" s="9" t="s">
        <v>57</v>
      </c>
      <c r="B38" s="8">
        <v>334000</v>
      </c>
      <c r="C38" s="8">
        <v>317000</v>
      </c>
      <c r="D38" s="8">
        <v>352000</v>
      </c>
      <c r="E38" s="8">
        <v>396000</v>
      </c>
      <c r="F38" s="8">
        <v>293000</v>
      </c>
    </row>
    <row r="39" spans="1:6" x14ac:dyDescent="0.3">
      <c r="A39" s="9" t="s">
        <v>56</v>
      </c>
      <c r="B39" s="8">
        <v>334000</v>
      </c>
      <c r="C39" s="8">
        <v>317000</v>
      </c>
      <c r="D39" s="8">
        <v>352000</v>
      </c>
      <c r="E39" s="8">
        <v>396000</v>
      </c>
      <c r="F39" s="8">
        <v>293000</v>
      </c>
    </row>
    <row r="40" spans="1:6" x14ac:dyDescent="0.3">
      <c r="A40" s="9" t="s">
        <v>125</v>
      </c>
      <c r="B40" s="8">
        <v>169000</v>
      </c>
      <c r="C40" s="8">
        <v>105000</v>
      </c>
      <c r="D40" s="8">
        <v>146000</v>
      </c>
      <c r="E40" s="8">
        <v>185000</v>
      </c>
      <c r="F40" s="8">
        <v>73000</v>
      </c>
    </row>
    <row r="41" spans="1:6" x14ac:dyDescent="0.3">
      <c r="A41" s="9" t="s">
        <v>286</v>
      </c>
      <c r="B41" s="8">
        <v>170000</v>
      </c>
      <c r="C41" s="8">
        <v>106000</v>
      </c>
      <c r="D41" s="8">
        <v>129000</v>
      </c>
      <c r="E41" s="8">
        <v>164000</v>
      </c>
      <c r="F41" s="8">
        <v>-105000</v>
      </c>
    </row>
    <row r="42" spans="1:6" x14ac:dyDescent="0.3">
      <c r="A42" s="9" t="s">
        <v>55</v>
      </c>
      <c r="B42" s="8">
        <v>66000</v>
      </c>
      <c r="C42" s="8">
        <v>102000</v>
      </c>
      <c r="D42" s="8">
        <v>111000</v>
      </c>
      <c r="E42" s="8">
        <v>106000</v>
      </c>
      <c r="F42" s="8">
        <v>-84000</v>
      </c>
    </row>
    <row r="43" spans="1:6" x14ac:dyDescent="0.3">
      <c r="A43" s="9" t="s">
        <v>54</v>
      </c>
      <c r="B43" s="8">
        <v>66000</v>
      </c>
      <c r="C43" s="8">
        <v>102000</v>
      </c>
      <c r="D43" s="8">
        <v>111000</v>
      </c>
      <c r="E43" s="8">
        <v>106000</v>
      </c>
      <c r="F43" s="8">
        <v>-84000</v>
      </c>
    </row>
    <row r="44" spans="1:6" x14ac:dyDescent="0.3">
      <c r="A44" s="9" t="s">
        <v>285</v>
      </c>
      <c r="B44" s="8">
        <v>170000</v>
      </c>
      <c r="C44" s="8">
        <v>108000</v>
      </c>
      <c r="D44" s="8">
        <v>147000</v>
      </c>
      <c r="E44" s="8">
        <v>198000</v>
      </c>
      <c r="F44" s="8">
        <v>93000</v>
      </c>
    </row>
    <row r="45" spans="1:6" x14ac:dyDescent="0.3">
      <c r="A45" s="9" t="s">
        <v>284</v>
      </c>
      <c r="B45" s="8">
        <v>169000</v>
      </c>
      <c r="C45" s="8">
        <v>105000</v>
      </c>
      <c r="D45" s="8">
        <v>146000</v>
      </c>
      <c r="E45" s="8">
        <v>185000</v>
      </c>
      <c r="F45" s="8">
        <v>73000</v>
      </c>
    </row>
    <row r="46" spans="1:6" x14ac:dyDescent="0.3">
      <c r="A46" s="9" t="s">
        <v>283</v>
      </c>
      <c r="B46" s="10">
        <v>2.5000000000000001E-2</v>
      </c>
      <c r="C46" s="10">
        <v>2.5000000000000001E-2</v>
      </c>
      <c r="D46" s="10">
        <v>0.03</v>
      </c>
      <c r="E46" s="10">
        <v>3.4000000000000002E-2</v>
      </c>
      <c r="F46" s="10">
        <v>2.4E-2</v>
      </c>
    </row>
    <row r="47" spans="1:6" x14ac:dyDescent="0.3">
      <c r="A47" s="9" t="s">
        <v>282</v>
      </c>
      <c r="B47" s="10">
        <v>23.033999999999999</v>
      </c>
      <c r="C47" s="10">
        <v>21.132999999999999</v>
      </c>
      <c r="D47" s="10">
        <v>20.114000000000001</v>
      </c>
      <c r="E47" s="10">
        <v>12.185</v>
      </c>
      <c r="F47" s="10">
        <v>6.976</v>
      </c>
    </row>
    <row r="48" spans="1:6" x14ac:dyDescent="0.3">
      <c r="A48" s="9" t="s">
        <v>281</v>
      </c>
      <c r="B48" s="10">
        <v>3.5999999999999997E-2</v>
      </c>
      <c r="C48" s="10">
        <v>3.6999999999999998E-2</v>
      </c>
      <c r="D48" s="10">
        <v>4.5999999999999999E-2</v>
      </c>
      <c r="E48" s="10">
        <v>0.05</v>
      </c>
      <c r="F48" s="10">
        <v>3.7999999999999999E-2</v>
      </c>
    </row>
    <row r="49" spans="1:6" x14ac:dyDescent="0.3">
      <c r="A49" s="9" t="s">
        <v>280</v>
      </c>
      <c r="B49" s="11" t="s">
        <v>124</v>
      </c>
      <c r="C49" s="11" t="s">
        <v>124</v>
      </c>
      <c r="D49" s="11" t="s">
        <v>124</v>
      </c>
      <c r="E49" s="11" t="s">
        <v>124</v>
      </c>
      <c r="F49" s="11" t="s">
        <v>124</v>
      </c>
    </row>
    <row r="50" spans="1:6" x14ac:dyDescent="0.3">
      <c r="A50" s="9" t="s">
        <v>279</v>
      </c>
      <c r="B50" s="11" t="s">
        <v>60</v>
      </c>
      <c r="C50" s="11" t="s">
        <v>60</v>
      </c>
      <c r="D50" s="10">
        <v>6.6360000000000001</v>
      </c>
      <c r="E50" s="11" t="s">
        <v>60</v>
      </c>
      <c r="F50" s="11" t="s">
        <v>60</v>
      </c>
    </row>
    <row r="51" spans="1:6" x14ac:dyDescent="0.3">
      <c r="A51" s="9" t="s">
        <v>278</v>
      </c>
      <c r="B51" s="11" t="s">
        <v>60</v>
      </c>
      <c r="C51" s="11" t="s">
        <v>60</v>
      </c>
      <c r="D51" s="10">
        <v>6.6820000000000004</v>
      </c>
      <c r="E51" s="11" t="s">
        <v>60</v>
      </c>
      <c r="F51" s="11" t="s">
        <v>60</v>
      </c>
    </row>
    <row r="52" spans="1:6" x14ac:dyDescent="0.3">
      <c r="A52" s="9" t="s">
        <v>277</v>
      </c>
      <c r="B52" s="10">
        <v>24.138000000000002</v>
      </c>
      <c r="C52" s="10">
        <v>54.545000000000002</v>
      </c>
      <c r="D52" s="10">
        <v>8.8239999999999998</v>
      </c>
      <c r="E52" s="10">
        <v>-4.5049999999999999</v>
      </c>
      <c r="F52" s="10">
        <v>20.754999999999999</v>
      </c>
    </row>
    <row r="53" spans="1:6" x14ac:dyDescent="0.3">
      <c r="A53" s="9" t="s">
        <v>40</v>
      </c>
      <c r="B53" s="11"/>
      <c r="C53" s="11"/>
      <c r="D53" s="11"/>
      <c r="E53" s="11"/>
      <c r="F53" s="11"/>
    </row>
    <row r="54" spans="1:6" x14ac:dyDescent="0.3">
      <c r="A54" s="12" t="s">
        <v>46</v>
      </c>
      <c r="B54" s="11"/>
      <c r="C54" s="11"/>
      <c r="D54" s="11"/>
      <c r="E54" s="11"/>
      <c r="F54" s="11"/>
    </row>
    <row r="55" spans="1:6" x14ac:dyDescent="0.3">
      <c r="A55" s="9" t="s">
        <v>45</v>
      </c>
      <c r="B55" s="10">
        <v>0.80400000000000005</v>
      </c>
      <c r="C55" s="10">
        <v>0.52100000000000002</v>
      </c>
      <c r="D55" s="10">
        <v>0.77</v>
      </c>
      <c r="E55" s="10">
        <v>0.98299999999999998</v>
      </c>
      <c r="F55" s="10">
        <v>0.378</v>
      </c>
    </row>
    <row r="56" spans="1:6" x14ac:dyDescent="0.3">
      <c r="A56" s="9" t="s">
        <v>276</v>
      </c>
      <c r="B56" s="10">
        <v>6.109</v>
      </c>
      <c r="C56" s="10">
        <v>3.3660000000000001</v>
      </c>
      <c r="D56" s="10">
        <v>5.085</v>
      </c>
      <c r="E56" s="10">
        <v>6.0570000000000004</v>
      </c>
      <c r="F56" s="10">
        <v>2.2930000000000001</v>
      </c>
    </row>
    <row r="57" spans="1:6" x14ac:dyDescent="0.3">
      <c r="A57" s="9" t="s">
        <v>44</v>
      </c>
      <c r="B57" s="10">
        <v>3.9790000000000001</v>
      </c>
      <c r="C57" s="10">
        <v>5.891</v>
      </c>
      <c r="D57" s="10">
        <v>6.1859999999999999</v>
      </c>
      <c r="E57" s="10">
        <v>5.9020000000000001</v>
      </c>
      <c r="F57" s="10">
        <v>-4.8879999999999999</v>
      </c>
    </row>
    <row r="58" spans="1:6" x14ac:dyDescent="0.3">
      <c r="A58" s="9" t="s">
        <v>275</v>
      </c>
      <c r="B58" s="10">
        <v>100</v>
      </c>
      <c r="C58" s="10">
        <v>100</v>
      </c>
      <c r="D58" s="10">
        <v>100</v>
      </c>
      <c r="E58" s="10">
        <v>100</v>
      </c>
      <c r="F58" s="10">
        <v>100</v>
      </c>
    </row>
    <row r="59" spans="1:6" x14ac:dyDescent="0.3">
      <c r="A59" s="9" t="s">
        <v>274</v>
      </c>
      <c r="B59" s="10">
        <v>50.898000000000003</v>
      </c>
      <c r="C59" s="10">
        <v>34.069000000000003</v>
      </c>
      <c r="D59" s="10">
        <v>41.761000000000003</v>
      </c>
      <c r="E59" s="10">
        <v>50</v>
      </c>
      <c r="F59" s="10">
        <v>31.741</v>
      </c>
    </row>
    <row r="60" spans="1:6" x14ac:dyDescent="0.3">
      <c r="A60" s="9" t="s">
        <v>273</v>
      </c>
      <c r="B60" s="10">
        <v>50.598999999999997</v>
      </c>
      <c r="C60" s="10">
        <v>33.122999999999998</v>
      </c>
      <c r="D60" s="10">
        <v>41.476999999999997</v>
      </c>
      <c r="E60" s="10">
        <v>46.716999999999999</v>
      </c>
      <c r="F60" s="10">
        <v>24.914999999999999</v>
      </c>
    </row>
    <row r="61" spans="1:6" x14ac:dyDescent="0.3">
      <c r="A61" s="9" t="s">
        <v>42</v>
      </c>
      <c r="B61" s="10">
        <v>19.760000000000002</v>
      </c>
      <c r="C61" s="10">
        <v>32.177</v>
      </c>
      <c r="D61" s="10">
        <v>31.533999999999999</v>
      </c>
      <c r="E61" s="10">
        <v>26.768000000000001</v>
      </c>
      <c r="F61" s="10">
        <v>-28.669</v>
      </c>
    </row>
    <row r="62" spans="1:6" x14ac:dyDescent="0.3">
      <c r="A62" s="9" t="s">
        <v>41</v>
      </c>
      <c r="B62" s="10">
        <v>19.760000000000002</v>
      </c>
      <c r="C62" s="10">
        <v>32.177</v>
      </c>
      <c r="D62" s="10">
        <v>31.533999999999999</v>
      </c>
      <c r="E62" s="10">
        <v>26.768000000000001</v>
      </c>
      <c r="F62" s="10">
        <v>-28.669</v>
      </c>
    </row>
    <row r="63" spans="1:6" x14ac:dyDescent="0.3">
      <c r="A63" s="7"/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8AE1-57AB-44CB-87A6-EF9FC356FAD6}">
  <dimension ref="A1:L49"/>
  <sheetViews>
    <sheetView workbookViewId="0">
      <selection activeCell="A56" sqref="A56"/>
    </sheetView>
  </sheetViews>
  <sheetFormatPr defaultRowHeight="14.4" x14ac:dyDescent="0.3"/>
  <cols>
    <col min="1" max="1" width="41.441406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311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310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309</v>
      </c>
      <c r="C13" s="15" t="s">
        <v>308</v>
      </c>
      <c r="D13" s="15" t="s">
        <v>307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38717</v>
      </c>
      <c r="C15" s="14">
        <v>41274</v>
      </c>
      <c r="D15" s="14">
        <v>41639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38750</v>
      </c>
      <c r="C16" s="14">
        <v>41712</v>
      </c>
      <c r="D16" s="14">
        <v>41712</v>
      </c>
      <c r="E16" s="14">
        <v>45873</v>
      </c>
      <c r="F16" s="14">
        <v>45873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298753</v>
      </c>
      <c r="C21" s="8">
        <v>62996</v>
      </c>
      <c r="D21" s="8">
        <v>72028</v>
      </c>
      <c r="E21" s="8">
        <v>1811646</v>
      </c>
      <c r="F21" s="8">
        <v>1887937</v>
      </c>
    </row>
    <row r="22" spans="1:6" x14ac:dyDescent="0.3">
      <c r="A22" s="9" t="s">
        <v>66</v>
      </c>
      <c r="B22" s="8">
        <v>48952</v>
      </c>
      <c r="C22" s="8">
        <v>61711</v>
      </c>
      <c r="D22" s="8">
        <v>56156</v>
      </c>
      <c r="E22" s="8">
        <v>41606</v>
      </c>
      <c r="F22" s="8">
        <v>38935</v>
      </c>
    </row>
    <row r="23" spans="1:6" x14ac:dyDescent="0.3">
      <c r="A23" s="9" t="s">
        <v>65</v>
      </c>
      <c r="B23" s="8">
        <v>4613644</v>
      </c>
      <c r="C23" s="8">
        <v>6395655</v>
      </c>
      <c r="D23" s="8">
        <v>6665705</v>
      </c>
      <c r="E23" s="8">
        <v>13697367</v>
      </c>
      <c r="F23" s="8">
        <v>14474391</v>
      </c>
    </row>
    <row r="24" spans="1:6" x14ac:dyDescent="0.3">
      <c r="A24" s="9" t="s">
        <v>64</v>
      </c>
      <c r="B24" s="8">
        <v>-185154</v>
      </c>
      <c r="C24" s="8">
        <v>124704</v>
      </c>
      <c r="D24" s="8">
        <v>115672</v>
      </c>
      <c r="E24" s="8">
        <v>-1628450</v>
      </c>
      <c r="F24" s="8">
        <v>-1707929</v>
      </c>
    </row>
    <row r="25" spans="1:6" x14ac:dyDescent="0.3">
      <c r="A25" s="9" t="s">
        <v>63</v>
      </c>
      <c r="B25" s="8">
        <v>113599</v>
      </c>
      <c r="C25" s="8">
        <v>187700</v>
      </c>
      <c r="D25" s="8">
        <v>187700</v>
      </c>
      <c r="E25" s="8">
        <v>183196</v>
      </c>
      <c r="F25" s="8">
        <v>180008</v>
      </c>
    </row>
    <row r="26" spans="1:6" x14ac:dyDescent="0.3">
      <c r="A26" s="9" t="s">
        <v>62</v>
      </c>
      <c r="B26" s="8">
        <v>314645</v>
      </c>
      <c r="C26" s="8">
        <v>713764</v>
      </c>
      <c r="D26" s="8">
        <v>671946</v>
      </c>
      <c r="E26" s="8">
        <v>929341</v>
      </c>
      <c r="F26" s="8">
        <v>943995</v>
      </c>
    </row>
    <row r="27" spans="1:6" x14ac:dyDescent="0.3">
      <c r="A27" s="9" t="s">
        <v>59</v>
      </c>
      <c r="B27" s="8">
        <v>314645</v>
      </c>
      <c r="C27" s="8">
        <v>713764</v>
      </c>
      <c r="D27" s="8">
        <v>671946</v>
      </c>
      <c r="E27" s="8">
        <v>929341</v>
      </c>
      <c r="F27" s="8">
        <v>943995</v>
      </c>
    </row>
    <row r="28" spans="1:6" x14ac:dyDescent="0.3">
      <c r="A28" s="9" t="s">
        <v>40</v>
      </c>
      <c r="B28" s="11"/>
      <c r="C28" s="11"/>
      <c r="D28" s="11"/>
      <c r="E28" s="11"/>
      <c r="F28" s="11"/>
    </row>
    <row r="29" spans="1:6" x14ac:dyDescent="0.3">
      <c r="A29" s="12" t="s">
        <v>58</v>
      </c>
      <c r="B29" s="11"/>
      <c r="C29" s="11"/>
      <c r="D29" s="11"/>
      <c r="E29" s="11"/>
      <c r="F29" s="11"/>
    </row>
    <row r="30" spans="1:6" x14ac:dyDescent="0.3">
      <c r="A30" s="9" t="s">
        <v>57</v>
      </c>
      <c r="B30" s="8">
        <v>190260.8</v>
      </c>
      <c r="C30" s="8">
        <v>36285</v>
      </c>
      <c r="D30" s="8">
        <v>155230</v>
      </c>
      <c r="E30" s="8">
        <v>346626</v>
      </c>
      <c r="F30" s="8">
        <v>397971</v>
      </c>
    </row>
    <row r="31" spans="1:6" x14ac:dyDescent="0.3">
      <c r="A31" s="9" t="s">
        <v>56</v>
      </c>
      <c r="B31" s="8">
        <v>190260.8</v>
      </c>
      <c r="C31" s="8">
        <v>36285</v>
      </c>
      <c r="D31" s="8">
        <v>155230</v>
      </c>
      <c r="E31" s="8">
        <v>346626</v>
      </c>
      <c r="F31" s="8">
        <v>397971</v>
      </c>
    </row>
    <row r="32" spans="1:6" x14ac:dyDescent="0.3">
      <c r="A32" s="9" t="s">
        <v>55</v>
      </c>
      <c r="B32" s="8">
        <v>28605.599999999999</v>
      </c>
      <c r="C32" s="8">
        <v>-54936</v>
      </c>
      <c r="D32" s="8">
        <v>-7944</v>
      </c>
      <c r="E32" s="8">
        <v>156719</v>
      </c>
      <c r="F32" s="8">
        <v>165495</v>
      </c>
    </row>
    <row r="33" spans="1:6" x14ac:dyDescent="0.3">
      <c r="A33" s="9" t="s">
        <v>54</v>
      </c>
      <c r="B33" s="8">
        <v>28605.599999999999</v>
      </c>
      <c r="C33" s="8">
        <v>-54936</v>
      </c>
      <c r="D33" s="8">
        <v>-7944</v>
      </c>
      <c r="E33" s="8">
        <v>156719</v>
      </c>
      <c r="F33" s="8">
        <v>165495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53</v>
      </c>
      <c r="B35" s="11"/>
      <c r="C35" s="11"/>
      <c r="D35" s="11"/>
      <c r="E35" s="11"/>
      <c r="F35" s="11"/>
    </row>
    <row r="36" spans="1:6" x14ac:dyDescent="0.3">
      <c r="A36" s="9" t="s">
        <v>52</v>
      </c>
      <c r="B36" s="11" t="s">
        <v>60</v>
      </c>
      <c r="C36" s="11" t="s">
        <v>60</v>
      </c>
      <c r="D36" s="11" t="s">
        <v>60</v>
      </c>
      <c r="E36" s="8">
        <v>-213738</v>
      </c>
      <c r="F36" s="8">
        <v>-59779</v>
      </c>
    </row>
    <row r="37" spans="1:6" x14ac:dyDescent="0.3">
      <c r="A37" s="9" t="s">
        <v>51</v>
      </c>
      <c r="B37" s="11" t="s">
        <v>60</v>
      </c>
      <c r="C37" s="11" t="s">
        <v>60</v>
      </c>
      <c r="D37" s="11" t="s">
        <v>60</v>
      </c>
      <c r="E37" s="8">
        <v>47639</v>
      </c>
      <c r="F37" s="8">
        <v>-340002</v>
      </c>
    </row>
    <row r="38" spans="1:6" x14ac:dyDescent="0.3">
      <c r="A38" s="9" t="s">
        <v>50</v>
      </c>
      <c r="B38" s="11" t="s">
        <v>60</v>
      </c>
      <c r="C38" s="11" t="s">
        <v>60</v>
      </c>
      <c r="D38" s="11" t="s">
        <v>60</v>
      </c>
      <c r="E38" s="8">
        <v>83386</v>
      </c>
      <c r="F38" s="8">
        <v>563861</v>
      </c>
    </row>
    <row r="39" spans="1:6" x14ac:dyDescent="0.3">
      <c r="A39" s="9" t="s">
        <v>48</v>
      </c>
      <c r="B39" s="11" t="s">
        <v>60</v>
      </c>
      <c r="C39" s="11" t="s">
        <v>60</v>
      </c>
      <c r="D39" s="11" t="s">
        <v>60</v>
      </c>
      <c r="E39" s="8">
        <v>-82713</v>
      </c>
      <c r="F39" s="8">
        <v>164080</v>
      </c>
    </row>
    <row r="40" spans="1:6" x14ac:dyDescent="0.3">
      <c r="A40" s="9" t="s">
        <v>47</v>
      </c>
      <c r="B40" s="11" t="s">
        <v>60</v>
      </c>
      <c r="C40" s="11" t="s">
        <v>60</v>
      </c>
      <c r="D40" s="11" t="s">
        <v>60</v>
      </c>
      <c r="E40" s="8">
        <v>-1363</v>
      </c>
      <c r="F40" s="8">
        <v>-2875</v>
      </c>
    </row>
    <row r="41" spans="1:6" x14ac:dyDescent="0.3">
      <c r="A41" s="9" t="s">
        <v>40</v>
      </c>
      <c r="B41" s="11"/>
      <c r="C41" s="11"/>
      <c r="D41" s="11"/>
      <c r="E41" s="11"/>
      <c r="F41" s="11"/>
    </row>
    <row r="42" spans="1:6" x14ac:dyDescent="0.3">
      <c r="A42" s="12" t="s">
        <v>46</v>
      </c>
      <c r="B42" s="11"/>
      <c r="C42" s="11"/>
      <c r="D42" s="11"/>
      <c r="E42" s="11"/>
      <c r="F42" s="11"/>
    </row>
    <row r="43" spans="1:6" x14ac:dyDescent="0.3">
      <c r="A43" s="9" t="s">
        <v>45</v>
      </c>
      <c r="B43" s="11" t="s">
        <v>60</v>
      </c>
      <c r="C43" s="11" t="s">
        <v>60</v>
      </c>
      <c r="D43" s="10">
        <v>-0.122</v>
      </c>
      <c r="E43" s="11" t="s">
        <v>60</v>
      </c>
      <c r="F43" s="10">
        <v>1.175</v>
      </c>
    </row>
    <row r="44" spans="1:6" x14ac:dyDescent="0.3">
      <c r="A44" s="9" t="s">
        <v>44</v>
      </c>
      <c r="B44" s="11" t="s">
        <v>60</v>
      </c>
      <c r="C44" s="11" t="s">
        <v>60</v>
      </c>
      <c r="D44" s="10">
        <v>-1.147</v>
      </c>
      <c r="E44" s="11" t="s">
        <v>60</v>
      </c>
      <c r="F44" s="10">
        <v>17.667999999999999</v>
      </c>
    </row>
    <row r="45" spans="1:6" x14ac:dyDescent="0.3">
      <c r="A45" s="9" t="s">
        <v>43</v>
      </c>
      <c r="B45" s="11" t="s">
        <v>60</v>
      </c>
      <c r="C45" s="11" t="s">
        <v>60</v>
      </c>
      <c r="D45" s="10">
        <v>-1.147</v>
      </c>
      <c r="E45" s="11" t="s">
        <v>60</v>
      </c>
      <c r="F45" s="10">
        <v>17.667999999999999</v>
      </c>
    </row>
    <row r="46" spans="1:6" x14ac:dyDescent="0.3">
      <c r="A46" s="9" t="s">
        <v>42</v>
      </c>
      <c r="B46" s="10">
        <v>15.035</v>
      </c>
      <c r="C46" s="10">
        <v>-151.40100000000001</v>
      </c>
      <c r="D46" s="10">
        <v>-5.1180000000000003</v>
      </c>
      <c r="E46" s="10">
        <v>45.213000000000001</v>
      </c>
      <c r="F46" s="10">
        <v>41.585000000000001</v>
      </c>
    </row>
    <row r="47" spans="1:6" x14ac:dyDescent="0.3">
      <c r="A47" s="9" t="s">
        <v>41</v>
      </c>
      <c r="B47" s="10">
        <v>15.035</v>
      </c>
      <c r="C47" s="10">
        <v>-151.40100000000001</v>
      </c>
      <c r="D47" s="10">
        <v>-5.1180000000000003</v>
      </c>
      <c r="E47" s="10">
        <v>45.213000000000001</v>
      </c>
      <c r="F47" s="10">
        <v>41.585000000000001</v>
      </c>
    </row>
    <row r="48" spans="1:6" x14ac:dyDescent="0.3">
      <c r="A48" s="9" t="s">
        <v>40</v>
      </c>
      <c r="B48" s="11"/>
      <c r="C48" s="11"/>
      <c r="D48" s="11"/>
      <c r="E48" s="11"/>
      <c r="F48" s="11"/>
    </row>
    <row r="49" spans="1:1" x14ac:dyDescent="0.3">
      <c r="A49" s="7"/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6B61-3902-4B1F-96F7-5501FF8C74BA}">
  <dimension ref="A1:L59"/>
  <sheetViews>
    <sheetView workbookViewId="0">
      <selection activeCell="A56" sqref="A56"/>
    </sheetView>
  </sheetViews>
  <sheetFormatPr defaultRowHeight="14.4" x14ac:dyDescent="0.3"/>
  <cols>
    <col min="1" max="1" width="42.66406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305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304</v>
      </c>
    </row>
    <row r="5" spans="1:12" x14ac:dyDescent="0.3">
      <c r="A5" s="9" t="s">
        <v>302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301</v>
      </c>
      <c r="B13" s="15" t="s">
        <v>300</v>
      </c>
      <c r="C13" s="15" t="s">
        <v>299</v>
      </c>
      <c r="D13" s="15" t="s">
        <v>298</v>
      </c>
      <c r="E13" s="15" t="s">
        <v>297</v>
      </c>
      <c r="F13" s="15" t="s">
        <v>78</v>
      </c>
    </row>
    <row r="14" spans="1:12" x14ac:dyDescent="0.3">
      <c r="A14" s="9" t="s">
        <v>72</v>
      </c>
      <c r="B14" s="14">
        <v>42735</v>
      </c>
      <c r="C14" s="14">
        <v>43100</v>
      </c>
      <c r="D14" s="14">
        <v>43465</v>
      </c>
      <c r="E14" s="14">
        <v>43830</v>
      </c>
      <c r="F14" s="14">
        <v>44196</v>
      </c>
    </row>
    <row r="15" spans="1:12" x14ac:dyDescent="0.3">
      <c r="A15" s="9" t="s">
        <v>70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</row>
    <row r="16" spans="1:12" x14ac:dyDescent="0.3">
      <c r="A16" s="9" t="s">
        <v>69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</row>
    <row r="17" spans="1:6" x14ac:dyDescent="0.3">
      <c r="A17" s="9" t="s">
        <v>40</v>
      </c>
      <c r="B17" s="11"/>
      <c r="C17" s="11"/>
      <c r="D17" s="11"/>
      <c r="E17" s="11"/>
      <c r="F17" s="11"/>
    </row>
    <row r="18" spans="1:6" x14ac:dyDescent="0.3">
      <c r="A18" s="12" t="s">
        <v>68</v>
      </c>
      <c r="B18" s="11"/>
      <c r="C18" s="11"/>
      <c r="D18" s="11"/>
      <c r="E18" s="11"/>
      <c r="F18" s="11"/>
    </row>
    <row r="19" spans="1:6" x14ac:dyDescent="0.3">
      <c r="A19" s="9" t="s">
        <v>296</v>
      </c>
      <c r="B19" s="8">
        <v>4713981</v>
      </c>
      <c r="C19" s="8">
        <v>5016837</v>
      </c>
      <c r="D19" s="8">
        <v>5107740</v>
      </c>
      <c r="E19" s="11" t="s">
        <v>60</v>
      </c>
      <c r="F19" s="8">
        <v>5331875</v>
      </c>
    </row>
    <row r="20" spans="1:6" x14ac:dyDescent="0.3">
      <c r="A20" s="9" t="s">
        <v>66</v>
      </c>
      <c r="B20" s="8">
        <v>6</v>
      </c>
      <c r="C20" s="8">
        <v>6</v>
      </c>
      <c r="D20" s="8">
        <v>6</v>
      </c>
      <c r="E20" s="8">
        <v>6</v>
      </c>
      <c r="F20" s="8">
        <v>6</v>
      </c>
    </row>
    <row r="21" spans="1:6" x14ac:dyDescent="0.3">
      <c r="A21" s="9" t="s">
        <v>303</v>
      </c>
      <c r="B21" s="8">
        <v>30000</v>
      </c>
      <c r="C21" s="8">
        <v>30000</v>
      </c>
      <c r="D21" s="8">
        <v>30000</v>
      </c>
      <c r="E21" s="8">
        <v>30000</v>
      </c>
      <c r="F21" s="8">
        <v>30000</v>
      </c>
    </row>
    <row r="22" spans="1:6" x14ac:dyDescent="0.3">
      <c r="A22" s="9" t="s">
        <v>65</v>
      </c>
      <c r="B22" s="8">
        <v>4743987</v>
      </c>
      <c r="C22" s="8">
        <v>5046843</v>
      </c>
      <c r="D22" s="8">
        <v>5137746</v>
      </c>
      <c r="E22" s="8">
        <v>5598228</v>
      </c>
      <c r="F22" s="8">
        <v>5373260</v>
      </c>
    </row>
    <row r="23" spans="1:6" x14ac:dyDescent="0.3">
      <c r="A23" s="9" t="s">
        <v>295</v>
      </c>
      <c r="B23" s="8">
        <v>4374919</v>
      </c>
      <c r="C23" s="8">
        <v>4595714</v>
      </c>
      <c r="D23" s="8">
        <v>4643664</v>
      </c>
      <c r="E23" s="8">
        <v>5053239</v>
      </c>
      <c r="F23" s="8">
        <v>4797950</v>
      </c>
    </row>
    <row r="24" spans="1:6" x14ac:dyDescent="0.3">
      <c r="A24" s="9" t="s">
        <v>63</v>
      </c>
      <c r="B24" s="11" t="s">
        <v>60</v>
      </c>
      <c r="C24" s="11" t="s">
        <v>60</v>
      </c>
      <c r="D24" s="11" t="s">
        <v>60</v>
      </c>
      <c r="E24" s="8">
        <v>2265</v>
      </c>
      <c r="F24" s="11" t="s">
        <v>60</v>
      </c>
    </row>
    <row r="25" spans="1:6" x14ac:dyDescent="0.3">
      <c r="A25" s="9" t="s">
        <v>64</v>
      </c>
      <c r="B25" s="11" t="s">
        <v>60</v>
      </c>
      <c r="C25" s="11" t="s">
        <v>60</v>
      </c>
      <c r="D25" s="11" t="s">
        <v>60</v>
      </c>
      <c r="E25" s="8">
        <v>2265</v>
      </c>
      <c r="F25" s="11" t="s">
        <v>60</v>
      </c>
    </row>
    <row r="26" spans="1:6" x14ac:dyDescent="0.3">
      <c r="A26" s="9" t="s">
        <v>294</v>
      </c>
      <c r="B26" s="8">
        <v>4374919</v>
      </c>
      <c r="C26" s="8">
        <v>4612953</v>
      </c>
      <c r="D26" s="8">
        <v>4643757</v>
      </c>
      <c r="E26" s="8">
        <v>5053239</v>
      </c>
      <c r="F26" s="8">
        <v>4797950</v>
      </c>
    </row>
    <row r="27" spans="1:6" x14ac:dyDescent="0.3">
      <c r="A27" s="9" t="s">
        <v>62</v>
      </c>
      <c r="B27" s="8">
        <v>369068</v>
      </c>
      <c r="C27" s="8">
        <v>433890</v>
      </c>
      <c r="D27" s="8">
        <v>493989</v>
      </c>
      <c r="E27" s="8">
        <v>544989</v>
      </c>
      <c r="F27" s="8">
        <v>575310</v>
      </c>
    </row>
    <row r="28" spans="1:6" x14ac:dyDescent="0.3">
      <c r="A28" s="9" t="s">
        <v>59</v>
      </c>
      <c r="B28" s="8">
        <v>369068</v>
      </c>
      <c r="C28" s="8">
        <v>433890</v>
      </c>
      <c r="D28" s="8">
        <v>493989</v>
      </c>
      <c r="E28" s="8">
        <v>544989</v>
      </c>
      <c r="F28" s="8">
        <v>575310</v>
      </c>
    </row>
    <row r="29" spans="1:6" x14ac:dyDescent="0.3">
      <c r="A29" s="9" t="s">
        <v>293</v>
      </c>
      <c r="B29" s="8">
        <v>339068</v>
      </c>
      <c r="C29" s="8">
        <v>403890</v>
      </c>
      <c r="D29" s="8">
        <v>463989</v>
      </c>
      <c r="E29" s="8">
        <v>500633</v>
      </c>
      <c r="F29" s="8">
        <v>533931</v>
      </c>
    </row>
    <row r="30" spans="1:6" x14ac:dyDescent="0.3">
      <c r="A30" s="9" t="s">
        <v>292</v>
      </c>
      <c r="B30" s="10">
        <v>1.0780000000000001</v>
      </c>
      <c r="C30" s="10">
        <v>1.0920000000000001</v>
      </c>
      <c r="D30" s="10">
        <v>1.1000000000000001</v>
      </c>
      <c r="E30" s="11" t="s">
        <v>60</v>
      </c>
      <c r="F30" s="10">
        <v>1.111</v>
      </c>
    </row>
    <row r="31" spans="1:6" x14ac:dyDescent="0.3">
      <c r="A31" s="9" t="s">
        <v>290</v>
      </c>
      <c r="B31" s="11" t="s">
        <v>60</v>
      </c>
      <c r="C31" s="11" t="s">
        <v>60</v>
      </c>
      <c r="D31" s="11" t="s">
        <v>60</v>
      </c>
      <c r="E31" s="10">
        <v>0.41599999999999998</v>
      </c>
      <c r="F31" s="11" t="s">
        <v>60</v>
      </c>
    </row>
    <row r="32" spans="1:6" x14ac:dyDescent="0.3">
      <c r="A32" s="9" t="s">
        <v>289</v>
      </c>
      <c r="B32" s="11" t="s">
        <v>60</v>
      </c>
      <c r="C32" s="11" t="s">
        <v>60</v>
      </c>
      <c r="D32" s="11" t="s">
        <v>60</v>
      </c>
      <c r="E32" s="10">
        <v>0.41399999999999998</v>
      </c>
      <c r="F32" s="11" t="s">
        <v>60</v>
      </c>
    </row>
    <row r="33" spans="1:6" x14ac:dyDescent="0.3">
      <c r="A33" s="9" t="s">
        <v>288</v>
      </c>
      <c r="B33" s="10">
        <v>92.22</v>
      </c>
      <c r="C33" s="10">
        <v>91.403000000000006</v>
      </c>
      <c r="D33" s="10">
        <v>90.385000000000005</v>
      </c>
      <c r="E33" s="10">
        <v>90.265000000000001</v>
      </c>
      <c r="F33" s="10">
        <v>89.293000000000006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58</v>
      </c>
      <c r="B35" s="11"/>
      <c r="C35" s="11"/>
      <c r="D35" s="11"/>
      <c r="E35" s="11"/>
      <c r="F35" s="11"/>
    </row>
    <row r="36" spans="1:6" x14ac:dyDescent="0.3">
      <c r="A36" s="9" t="s">
        <v>57</v>
      </c>
      <c r="B36" s="8">
        <v>124972</v>
      </c>
      <c r="C36" s="8">
        <v>116119</v>
      </c>
      <c r="D36" s="8">
        <v>106320</v>
      </c>
      <c r="E36" s="8">
        <v>80386</v>
      </c>
      <c r="F36" s="8">
        <v>71992</v>
      </c>
    </row>
    <row r="37" spans="1:6" x14ac:dyDescent="0.3">
      <c r="A37" s="9" t="s">
        <v>56</v>
      </c>
      <c r="B37" s="8">
        <v>124972</v>
      </c>
      <c r="C37" s="8">
        <v>116119</v>
      </c>
      <c r="D37" s="8">
        <v>106320</v>
      </c>
      <c r="E37" s="8">
        <v>80386</v>
      </c>
      <c r="F37" s="8">
        <v>71992</v>
      </c>
    </row>
    <row r="38" spans="1:6" x14ac:dyDescent="0.3">
      <c r="A38" s="9" t="s">
        <v>125</v>
      </c>
      <c r="B38" s="8">
        <v>95434</v>
      </c>
      <c r="C38" s="8">
        <v>89101</v>
      </c>
      <c r="D38" s="8">
        <v>81959</v>
      </c>
      <c r="E38" s="8">
        <v>69859</v>
      </c>
      <c r="F38" s="8">
        <v>41534</v>
      </c>
    </row>
    <row r="39" spans="1:6" x14ac:dyDescent="0.3">
      <c r="A39" s="9" t="s">
        <v>286</v>
      </c>
      <c r="B39" s="8">
        <v>94834</v>
      </c>
      <c r="C39" s="8">
        <v>89101</v>
      </c>
      <c r="D39" s="8">
        <v>82327</v>
      </c>
      <c r="E39" s="8">
        <v>69861</v>
      </c>
      <c r="F39" s="8">
        <v>41534</v>
      </c>
    </row>
    <row r="40" spans="1:6" x14ac:dyDescent="0.3">
      <c r="A40" s="9" t="s">
        <v>55</v>
      </c>
      <c r="B40" s="8">
        <v>68239</v>
      </c>
      <c r="C40" s="8">
        <v>64822</v>
      </c>
      <c r="D40" s="8">
        <v>60099</v>
      </c>
      <c r="E40" s="8">
        <v>51000</v>
      </c>
      <c r="F40" s="8">
        <v>30321</v>
      </c>
    </row>
    <row r="41" spans="1:6" x14ac:dyDescent="0.3">
      <c r="A41" s="9" t="s">
        <v>54</v>
      </c>
      <c r="B41" s="8">
        <v>68239</v>
      </c>
      <c r="C41" s="8">
        <v>64822</v>
      </c>
      <c r="D41" s="8">
        <v>60099</v>
      </c>
      <c r="E41" s="8">
        <v>51000</v>
      </c>
      <c r="F41" s="8">
        <v>30321</v>
      </c>
    </row>
    <row r="42" spans="1:6" x14ac:dyDescent="0.3">
      <c r="A42" s="9" t="s">
        <v>285</v>
      </c>
      <c r="B42" s="11" t="s">
        <v>60</v>
      </c>
      <c r="C42" s="11" t="s">
        <v>60</v>
      </c>
      <c r="D42" s="11" t="s">
        <v>60</v>
      </c>
      <c r="E42" s="11" t="s">
        <v>60</v>
      </c>
      <c r="F42" s="8">
        <v>44511</v>
      </c>
    </row>
    <row r="43" spans="1:6" x14ac:dyDescent="0.3">
      <c r="A43" s="9" t="s">
        <v>284</v>
      </c>
      <c r="B43" s="8">
        <v>95434</v>
      </c>
      <c r="C43" s="8">
        <v>89101</v>
      </c>
      <c r="D43" s="8">
        <v>81959</v>
      </c>
      <c r="E43" s="8">
        <v>69859</v>
      </c>
      <c r="F43" s="8">
        <v>41534</v>
      </c>
    </row>
    <row r="44" spans="1:6" x14ac:dyDescent="0.3">
      <c r="A44" s="9" t="s">
        <v>283</v>
      </c>
      <c r="B44" s="10">
        <v>2.5999999999999999E-2</v>
      </c>
      <c r="C44" s="10">
        <v>2.4E-2</v>
      </c>
      <c r="D44" s="10">
        <v>2.1000000000000001E-2</v>
      </c>
      <c r="E44" s="10">
        <v>1.4999999999999999E-2</v>
      </c>
      <c r="F44" s="10">
        <v>1.2999999999999999E-2</v>
      </c>
    </row>
    <row r="45" spans="1:6" x14ac:dyDescent="0.3">
      <c r="A45" s="9" t="s">
        <v>282</v>
      </c>
      <c r="B45" s="11" t="s">
        <v>124</v>
      </c>
      <c r="C45" s="11" t="s">
        <v>124</v>
      </c>
      <c r="D45" s="11" t="s">
        <v>124</v>
      </c>
      <c r="E45" s="11" t="s">
        <v>124</v>
      </c>
      <c r="F45" s="11" t="s">
        <v>124</v>
      </c>
    </row>
    <row r="46" spans="1:6" x14ac:dyDescent="0.3">
      <c r="A46" s="9" t="s">
        <v>281</v>
      </c>
      <c r="B46" s="10">
        <v>2.5999999999999999E-2</v>
      </c>
      <c r="C46" s="10">
        <v>2.4E-2</v>
      </c>
      <c r="D46" s="10">
        <v>2.1000000000000001E-2</v>
      </c>
      <c r="E46" s="11" t="s">
        <v>60</v>
      </c>
      <c r="F46" s="10">
        <v>2.7E-2</v>
      </c>
    </row>
    <row r="47" spans="1:6" x14ac:dyDescent="0.3">
      <c r="A47" s="9" t="s">
        <v>280</v>
      </c>
      <c r="B47" s="11" t="s">
        <v>124</v>
      </c>
      <c r="C47" s="11" t="s">
        <v>124</v>
      </c>
      <c r="D47" s="11" t="s">
        <v>124</v>
      </c>
      <c r="E47" s="11" t="s">
        <v>60</v>
      </c>
      <c r="F47" s="11" t="s">
        <v>60</v>
      </c>
    </row>
    <row r="48" spans="1:6" x14ac:dyDescent="0.3">
      <c r="A48" s="9" t="s">
        <v>277</v>
      </c>
      <c r="B48" s="10">
        <v>-2.0499999999999998</v>
      </c>
      <c r="C48" s="10">
        <v>-5.008</v>
      </c>
      <c r="D48" s="10">
        <v>-7.2859999999999996</v>
      </c>
      <c r="E48" s="10">
        <v>-15.14</v>
      </c>
      <c r="F48" s="10">
        <v>-40.546999999999997</v>
      </c>
    </row>
    <row r="49" spans="1:6" x14ac:dyDescent="0.3">
      <c r="A49" s="9" t="s">
        <v>40</v>
      </c>
      <c r="B49" s="11"/>
      <c r="C49" s="11"/>
      <c r="D49" s="11"/>
      <c r="E49" s="11"/>
      <c r="F49" s="11"/>
    </row>
    <row r="50" spans="1:6" x14ac:dyDescent="0.3">
      <c r="A50" s="12" t="s">
        <v>46</v>
      </c>
      <c r="B50" s="11"/>
      <c r="C50" s="11"/>
      <c r="D50" s="11"/>
      <c r="E50" s="11"/>
      <c r="F50" s="11"/>
    </row>
    <row r="51" spans="1:6" x14ac:dyDescent="0.3">
      <c r="A51" s="9" t="s">
        <v>45</v>
      </c>
      <c r="B51" s="10">
        <v>1.2450000000000001</v>
      </c>
      <c r="C51" s="10">
        <v>1.1379999999999999</v>
      </c>
      <c r="D51" s="10">
        <v>1.006</v>
      </c>
      <c r="E51" s="10">
        <v>0.81299999999999994</v>
      </c>
      <c r="F51" s="10">
        <v>0.47299999999999998</v>
      </c>
    </row>
    <row r="52" spans="1:6" x14ac:dyDescent="0.3">
      <c r="A52" s="9" t="s">
        <v>276</v>
      </c>
      <c r="B52" s="10">
        <v>17.808</v>
      </c>
      <c r="C52" s="10">
        <v>13.871</v>
      </c>
      <c r="D52" s="10">
        <v>11.041</v>
      </c>
      <c r="E52" s="10">
        <v>8.3859999999999992</v>
      </c>
      <c r="F52" s="10">
        <v>4.6340000000000003</v>
      </c>
    </row>
    <row r="53" spans="1:6" x14ac:dyDescent="0.3">
      <c r="A53" s="9" t="s">
        <v>44</v>
      </c>
      <c r="B53" s="10">
        <v>20.373000000000001</v>
      </c>
      <c r="C53" s="10">
        <v>16.146000000000001</v>
      </c>
      <c r="D53" s="10">
        <v>12.954000000000001</v>
      </c>
      <c r="E53" s="10">
        <v>9.8170000000000002</v>
      </c>
      <c r="F53" s="10">
        <v>5.4130000000000003</v>
      </c>
    </row>
    <row r="54" spans="1:6" x14ac:dyDescent="0.3">
      <c r="A54" s="9" t="s">
        <v>275</v>
      </c>
      <c r="B54" s="10">
        <v>100</v>
      </c>
      <c r="C54" s="10">
        <v>100</v>
      </c>
      <c r="D54" s="10">
        <v>100</v>
      </c>
      <c r="E54" s="10">
        <v>100</v>
      </c>
      <c r="F54" s="10">
        <v>100</v>
      </c>
    </row>
    <row r="55" spans="1:6" x14ac:dyDescent="0.3">
      <c r="A55" s="9" t="s">
        <v>274</v>
      </c>
      <c r="B55" s="11" t="s">
        <v>60</v>
      </c>
      <c r="C55" s="11" t="s">
        <v>60</v>
      </c>
      <c r="D55" s="11" t="s">
        <v>60</v>
      </c>
      <c r="E55" s="11" t="s">
        <v>60</v>
      </c>
      <c r="F55" s="10">
        <v>61.828000000000003</v>
      </c>
    </row>
    <row r="56" spans="1:6" x14ac:dyDescent="0.3">
      <c r="A56" s="9" t="s">
        <v>273</v>
      </c>
      <c r="B56" s="10">
        <v>76.364000000000004</v>
      </c>
      <c r="C56" s="10">
        <v>76.731999999999999</v>
      </c>
      <c r="D56" s="10">
        <v>77.087000000000003</v>
      </c>
      <c r="E56" s="10">
        <v>86.903999999999996</v>
      </c>
      <c r="F56" s="10">
        <v>57.692999999999998</v>
      </c>
    </row>
    <row r="57" spans="1:6" x14ac:dyDescent="0.3">
      <c r="A57" s="9" t="s">
        <v>42</v>
      </c>
      <c r="B57" s="10">
        <v>54.603000000000002</v>
      </c>
      <c r="C57" s="10">
        <v>55.823999999999998</v>
      </c>
      <c r="D57" s="10">
        <v>56.527000000000001</v>
      </c>
      <c r="E57" s="10">
        <v>63.444000000000003</v>
      </c>
      <c r="F57" s="10">
        <v>42.116999999999997</v>
      </c>
    </row>
    <row r="58" spans="1:6" x14ac:dyDescent="0.3">
      <c r="A58" s="9" t="s">
        <v>41</v>
      </c>
      <c r="B58" s="10">
        <v>54.603000000000002</v>
      </c>
      <c r="C58" s="10">
        <v>55.823999999999998</v>
      </c>
      <c r="D58" s="10">
        <v>56.527000000000001</v>
      </c>
      <c r="E58" s="10">
        <v>63.444000000000003</v>
      </c>
      <c r="F58" s="10">
        <v>42.116999999999997</v>
      </c>
    </row>
    <row r="59" spans="1:6" x14ac:dyDescent="0.3">
      <c r="A59" s="7"/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29C4-0C07-4474-84B8-F952978E7747}">
  <dimension ref="A1:L203"/>
  <sheetViews>
    <sheetView workbookViewId="0">
      <selection activeCell="A56" sqref="A56"/>
    </sheetView>
  </sheetViews>
  <sheetFormatPr defaultRowHeight="14.4" x14ac:dyDescent="0.3"/>
  <cols>
    <col min="1" max="1" width="45.88671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88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87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44987</v>
      </c>
      <c r="C16" s="14">
        <v>45352</v>
      </c>
      <c r="D16" s="14">
        <v>45723</v>
      </c>
      <c r="E16" s="14">
        <v>45723</v>
      </c>
      <c r="F16" s="14">
        <v>45723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63609000</v>
      </c>
      <c r="C21" s="8">
        <v>61847000</v>
      </c>
      <c r="D21" s="8">
        <v>49194000</v>
      </c>
      <c r="E21" s="8">
        <v>49433000</v>
      </c>
      <c r="F21" s="8">
        <v>39241000</v>
      </c>
    </row>
    <row r="22" spans="1:6" x14ac:dyDescent="0.3">
      <c r="A22" s="9" t="s">
        <v>66</v>
      </c>
      <c r="B22" s="8">
        <v>1732000</v>
      </c>
      <c r="C22" s="8">
        <v>1548000</v>
      </c>
      <c r="D22" s="8">
        <v>1513000</v>
      </c>
      <c r="E22" s="8">
        <v>1494000</v>
      </c>
      <c r="F22" s="8">
        <v>1563000</v>
      </c>
    </row>
    <row r="23" spans="1:6" x14ac:dyDescent="0.3">
      <c r="A23" s="9" t="s">
        <v>65</v>
      </c>
      <c r="B23" s="8">
        <v>292332000</v>
      </c>
      <c r="C23" s="8">
        <v>287098000</v>
      </c>
      <c r="D23" s="8">
        <v>285213000</v>
      </c>
      <c r="E23" s="8">
        <v>275448000</v>
      </c>
      <c r="F23" s="8">
        <v>259944000</v>
      </c>
    </row>
    <row r="24" spans="1:6" x14ac:dyDescent="0.3">
      <c r="A24" s="9" t="s">
        <v>64</v>
      </c>
      <c r="B24" s="8">
        <v>-6901000</v>
      </c>
      <c r="C24" s="8">
        <v>-20790000</v>
      </c>
      <c r="D24" s="8">
        <v>-5696000</v>
      </c>
      <c r="E24" s="8">
        <v>-3238000</v>
      </c>
      <c r="F24" s="8">
        <v>8721000</v>
      </c>
    </row>
    <row r="25" spans="1:6" x14ac:dyDescent="0.3">
      <c r="A25" s="9" t="s">
        <v>63</v>
      </c>
      <c r="B25" s="8">
        <v>56708000</v>
      </c>
      <c r="C25" s="8">
        <v>41057000</v>
      </c>
      <c r="D25" s="8">
        <v>43498000</v>
      </c>
      <c r="E25" s="8">
        <v>46195000</v>
      </c>
      <c r="F25" s="8">
        <v>47962000</v>
      </c>
    </row>
    <row r="26" spans="1:6" x14ac:dyDescent="0.3">
      <c r="A26" s="9" t="s">
        <v>62</v>
      </c>
      <c r="B26" s="8">
        <v>15774000</v>
      </c>
      <c r="C26" s="8">
        <v>16102000</v>
      </c>
      <c r="D26" s="8">
        <v>14407000</v>
      </c>
      <c r="E26" s="8">
        <v>14623000</v>
      </c>
      <c r="F26" s="8">
        <v>13773000</v>
      </c>
    </row>
    <row r="27" spans="1:6" x14ac:dyDescent="0.3">
      <c r="A27" s="9" t="s">
        <v>61</v>
      </c>
      <c r="B27" s="8">
        <v>162000</v>
      </c>
      <c r="C27" s="11" t="s">
        <v>60</v>
      </c>
      <c r="D27" s="11" t="s">
        <v>60</v>
      </c>
      <c r="E27" s="11" t="s">
        <v>60</v>
      </c>
      <c r="F27" s="11" t="s">
        <v>60</v>
      </c>
    </row>
    <row r="28" spans="1:6" x14ac:dyDescent="0.3">
      <c r="A28" s="9" t="s">
        <v>59</v>
      </c>
      <c r="B28" s="8">
        <v>15936000</v>
      </c>
      <c r="C28" s="8">
        <v>16102000</v>
      </c>
      <c r="D28" s="8">
        <v>14407000</v>
      </c>
      <c r="E28" s="8">
        <v>14623000</v>
      </c>
      <c r="F28" s="8">
        <v>13773000</v>
      </c>
    </row>
    <row r="29" spans="1:6" x14ac:dyDescent="0.3">
      <c r="A29" s="9" t="s">
        <v>40</v>
      </c>
      <c r="B29" s="11"/>
      <c r="C29" s="11"/>
      <c r="D29" s="11"/>
      <c r="E29" s="11"/>
      <c r="F29" s="11"/>
    </row>
    <row r="30" spans="1:6" x14ac:dyDescent="0.3">
      <c r="A30" s="12" t="s">
        <v>58</v>
      </c>
      <c r="B30" s="11"/>
      <c r="C30" s="11"/>
      <c r="D30" s="11"/>
      <c r="E30" s="11"/>
      <c r="F30" s="11"/>
    </row>
    <row r="31" spans="1:6" x14ac:dyDescent="0.3">
      <c r="A31" s="9" t="s">
        <v>57</v>
      </c>
      <c r="B31" s="8">
        <v>3238000</v>
      </c>
      <c r="C31" s="8">
        <v>4732000</v>
      </c>
      <c r="D31" s="8">
        <v>4636000</v>
      </c>
      <c r="E31" s="8">
        <v>4891000</v>
      </c>
      <c r="F31" s="8">
        <v>4586000</v>
      </c>
    </row>
    <row r="32" spans="1:6" x14ac:dyDescent="0.3">
      <c r="A32" s="9" t="s">
        <v>56</v>
      </c>
      <c r="B32" s="8">
        <v>3238000</v>
      </c>
      <c r="C32" s="8">
        <v>4732000</v>
      </c>
      <c r="D32" s="8">
        <v>4636000</v>
      </c>
      <c r="E32" s="8">
        <v>4891000</v>
      </c>
      <c r="F32" s="8">
        <v>4586000</v>
      </c>
    </row>
    <row r="33" spans="1:6" x14ac:dyDescent="0.3">
      <c r="A33" s="9" t="s">
        <v>55</v>
      </c>
      <c r="B33" s="8">
        <v>439000</v>
      </c>
      <c r="C33" s="8">
        <v>1353000</v>
      </c>
      <c r="D33" s="8">
        <v>1394000</v>
      </c>
      <c r="E33" s="8">
        <v>1541000</v>
      </c>
      <c r="F33" s="8">
        <v>971000</v>
      </c>
    </row>
    <row r="34" spans="1:6" x14ac:dyDescent="0.3">
      <c r="A34" s="9" t="s">
        <v>54</v>
      </c>
      <c r="B34" s="8">
        <v>452000</v>
      </c>
      <c r="C34" s="8">
        <v>1365000</v>
      </c>
      <c r="D34" s="8">
        <v>1394000</v>
      </c>
      <c r="E34" s="8">
        <v>1541000</v>
      </c>
      <c r="F34" s="8">
        <v>971000</v>
      </c>
    </row>
    <row r="35" spans="1:6" x14ac:dyDescent="0.3">
      <c r="A35" s="9" t="s">
        <v>40</v>
      </c>
      <c r="B35" s="11"/>
      <c r="C35" s="11"/>
      <c r="D35" s="11"/>
      <c r="E35" s="11"/>
      <c r="F35" s="11"/>
    </row>
    <row r="36" spans="1:6" x14ac:dyDescent="0.3">
      <c r="A36" s="12" t="s">
        <v>53</v>
      </c>
      <c r="B36" s="11"/>
      <c r="C36" s="11"/>
      <c r="D36" s="11"/>
      <c r="E36" s="11"/>
      <c r="F36" s="11"/>
    </row>
    <row r="37" spans="1:6" x14ac:dyDescent="0.3">
      <c r="A37" s="9" t="s">
        <v>52</v>
      </c>
      <c r="B37" s="8">
        <v>-1059000</v>
      </c>
      <c r="C37" s="8">
        <v>-484000</v>
      </c>
      <c r="D37" s="8">
        <v>-864000</v>
      </c>
      <c r="E37" s="8">
        <v>10200000</v>
      </c>
      <c r="F37" s="8">
        <v>12728000</v>
      </c>
    </row>
    <row r="38" spans="1:6" x14ac:dyDescent="0.3">
      <c r="A38" s="9" t="s">
        <v>51</v>
      </c>
      <c r="B38" s="8">
        <v>6636000</v>
      </c>
      <c r="C38" s="8">
        <v>3077000</v>
      </c>
      <c r="D38" s="8">
        <v>-198000</v>
      </c>
      <c r="E38" s="8">
        <v>-2747000</v>
      </c>
      <c r="F38" s="8">
        <v>-4540000</v>
      </c>
    </row>
    <row r="39" spans="1:6" x14ac:dyDescent="0.3">
      <c r="A39" s="9" t="s">
        <v>50</v>
      </c>
      <c r="B39" s="8">
        <v>13204000</v>
      </c>
      <c r="C39" s="8">
        <v>-18000</v>
      </c>
      <c r="D39" s="8">
        <v>-2851000</v>
      </c>
      <c r="E39" s="8">
        <v>-13485000</v>
      </c>
      <c r="F39" s="8">
        <v>-15774000</v>
      </c>
    </row>
    <row r="40" spans="1:6" x14ac:dyDescent="0.3">
      <c r="A40" s="9" t="s">
        <v>49</v>
      </c>
      <c r="B40" s="8">
        <v>45000</v>
      </c>
      <c r="C40" s="8">
        <v>-18000</v>
      </c>
      <c r="D40" s="8">
        <v>69000</v>
      </c>
      <c r="E40" s="8">
        <v>-58000</v>
      </c>
      <c r="F40" s="8">
        <v>-14000</v>
      </c>
    </row>
    <row r="41" spans="1:6" x14ac:dyDescent="0.3">
      <c r="A41" s="9" t="s">
        <v>48</v>
      </c>
      <c r="B41" s="8">
        <v>18826000</v>
      </c>
      <c r="C41" s="8">
        <v>2557000</v>
      </c>
      <c r="D41" s="8">
        <v>-3844000</v>
      </c>
      <c r="E41" s="8">
        <v>-6090000</v>
      </c>
      <c r="F41" s="8">
        <v>-7600000</v>
      </c>
    </row>
    <row r="42" spans="1:6" x14ac:dyDescent="0.3">
      <c r="A42" s="9" t="s">
        <v>47</v>
      </c>
      <c r="B42" s="8">
        <v>-373000</v>
      </c>
      <c r="C42" s="8">
        <v>-613000</v>
      </c>
      <c r="D42" s="8">
        <v>-496000</v>
      </c>
      <c r="E42" s="8">
        <v>-385000</v>
      </c>
      <c r="F42" s="8">
        <v>-528000</v>
      </c>
    </row>
    <row r="43" spans="1:6" x14ac:dyDescent="0.3">
      <c r="A43" s="9" t="s">
        <v>40</v>
      </c>
      <c r="B43" s="11"/>
      <c r="C43" s="11"/>
      <c r="D43" s="11"/>
      <c r="E43" s="11"/>
      <c r="F43" s="11"/>
    </row>
    <row r="44" spans="1:6" x14ac:dyDescent="0.3">
      <c r="A44" s="12" t="s">
        <v>46</v>
      </c>
      <c r="B44" s="11"/>
      <c r="C44" s="11"/>
      <c r="D44" s="11"/>
      <c r="E44" s="11"/>
      <c r="F44" s="11"/>
    </row>
    <row r="45" spans="1:6" x14ac:dyDescent="0.3">
      <c r="A45" s="9" t="s">
        <v>45</v>
      </c>
      <c r="B45" s="10">
        <v>0.153</v>
      </c>
      <c r="C45" s="10">
        <v>0.46700000000000003</v>
      </c>
      <c r="D45" s="10">
        <v>0.48699999999999999</v>
      </c>
      <c r="E45" s="10">
        <v>0.55000000000000004</v>
      </c>
      <c r="F45" s="10">
        <v>0.36299999999999999</v>
      </c>
    </row>
    <row r="46" spans="1:6" x14ac:dyDescent="0.3">
      <c r="A46" s="9" t="s">
        <v>44</v>
      </c>
      <c r="B46" s="10">
        <v>2.7480000000000002</v>
      </c>
      <c r="C46" s="10">
        <v>8.4459999999999997</v>
      </c>
      <c r="D46" s="10">
        <v>9.1379999999999999</v>
      </c>
      <c r="E46" s="10">
        <v>10.617000000000001</v>
      </c>
      <c r="F46" s="10">
        <v>6.8390000000000004</v>
      </c>
    </row>
    <row r="47" spans="1:6" x14ac:dyDescent="0.3">
      <c r="A47" s="9" t="s">
        <v>43</v>
      </c>
      <c r="B47" s="10">
        <v>2.6560000000000001</v>
      </c>
      <c r="C47" s="10">
        <v>8.3699999999999992</v>
      </c>
      <c r="D47" s="10">
        <v>9.1379999999999999</v>
      </c>
      <c r="E47" s="10">
        <v>10.617000000000001</v>
      </c>
      <c r="F47" s="10">
        <v>6.8390000000000004</v>
      </c>
    </row>
    <row r="48" spans="1:6" x14ac:dyDescent="0.3">
      <c r="A48" s="9" t="s">
        <v>42</v>
      </c>
      <c r="B48" s="10">
        <v>13.959</v>
      </c>
      <c r="C48" s="10">
        <v>28.846</v>
      </c>
      <c r="D48" s="10">
        <v>30.068999999999999</v>
      </c>
      <c r="E48" s="10">
        <v>31.507000000000001</v>
      </c>
      <c r="F48" s="10">
        <v>21.172999999999998</v>
      </c>
    </row>
    <row r="49" spans="1:6" x14ac:dyDescent="0.3">
      <c r="A49" s="9" t="s">
        <v>41</v>
      </c>
      <c r="B49" s="10">
        <v>13.558</v>
      </c>
      <c r="C49" s="10">
        <v>28.593</v>
      </c>
      <c r="D49" s="10">
        <v>30.068999999999999</v>
      </c>
      <c r="E49" s="10">
        <v>31.507000000000001</v>
      </c>
      <c r="F49" s="10">
        <v>21.172999999999998</v>
      </c>
    </row>
    <row r="50" spans="1:6" x14ac:dyDescent="0.3">
      <c r="A50" s="9" t="s">
        <v>40</v>
      </c>
      <c r="B50" s="11"/>
      <c r="C50" s="11"/>
      <c r="D50" s="11"/>
      <c r="E50" s="11"/>
      <c r="F50" s="11"/>
    </row>
    <row r="51" spans="1:6" x14ac:dyDescent="0.3">
      <c r="A51" s="12" t="s">
        <v>39</v>
      </c>
      <c r="B51" s="11"/>
      <c r="C51" s="11"/>
      <c r="D51" s="11"/>
      <c r="E51" s="11"/>
      <c r="F51" s="11"/>
    </row>
    <row r="52" spans="1:6" x14ac:dyDescent="0.3">
      <c r="A52" s="9" t="s">
        <v>38</v>
      </c>
      <c r="B52" s="10">
        <v>4.0000000000000001E-3</v>
      </c>
      <c r="C52" s="10">
        <v>4.3999999999999997E-2</v>
      </c>
      <c r="D52" s="10">
        <v>3.3000000000000002E-2</v>
      </c>
      <c r="E52" s="10">
        <v>4.9000000000000002E-2</v>
      </c>
      <c r="F52" s="10">
        <v>4.2000000000000003E-2</v>
      </c>
    </row>
    <row r="53" spans="1:6" x14ac:dyDescent="0.3">
      <c r="A53" s="9" t="s">
        <v>37</v>
      </c>
      <c r="B53" s="10">
        <v>1.4E-2</v>
      </c>
      <c r="C53" s="10">
        <v>4.2999999999999997E-2</v>
      </c>
      <c r="D53" s="10">
        <v>4.4999999999999998E-2</v>
      </c>
      <c r="E53" s="10">
        <v>0.05</v>
      </c>
      <c r="F53" s="10">
        <v>3.1E-2</v>
      </c>
    </row>
    <row r="54" spans="1:6" x14ac:dyDescent="0.3">
      <c r="A54" s="9" t="s">
        <v>36</v>
      </c>
      <c r="B54" s="10">
        <v>1.4999999999999999E-2</v>
      </c>
      <c r="C54" s="10">
        <v>4.3999999999999997E-2</v>
      </c>
      <c r="D54" s="10">
        <v>4.4999999999999998E-2</v>
      </c>
      <c r="E54" s="10">
        <v>0.05</v>
      </c>
      <c r="F54" s="10">
        <v>3.1E-2</v>
      </c>
    </row>
    <row r="55" spans="1:6" x14ac:dyDescent="0.3">
      <c r="A55" s="9" t="s">
        <v>35</v>
      </c>
      <c r="B55" s="10">
        <v>1.4E-2</v>
      </c>
      <c r="C55" s="10">
        <v>4.2999999999999997E-2</v>
      </c>
      <c r="D55" s="10">
        <v>4.4999999999999998E-2</v>
      </c>
      <c r="E55" s="10">
        <v>0.05</v>
      </c>
      <c r="F55" s="10">
        <v>3.1E-2</v>
      </c>
    </row>
    <row r="56" spans="1:6" x14ac:dyDescent="0.3">
      <c r="A56" s="9" t="s">
        <v>34</v>
      </c>
      <c r="B56" s="10">
        <v>1.4999999999999999E-2</v>
      </c>
      <c r="C56" s="10">
        <v>4.3999999999999997E-2</v>
      </c>
      <c r="D56" s="10">
        <v>4.4999999999999998E-2</v>
      </c>
      <c r="E56" s="10">
        <v>0.05</v>
      </c>
      <c r="F56" s="10">
        <v>3.1E-2</v>
      </c>
    </row>
    <row r="57" spans="1:6" x14ac:dyDescent="0.3">
      <c r="A57" s="9" t="s">
        <v>33</v>
      </c>
      <c r="B57" s="8">
        <v>31051768866</v>
      </c>
      <c r="C57" s="8">
        <v>31051768866</v>
      </c>
      <c r="D57" s="8">
        <v>31051768866</v>
      </c>
      <c r="E57" s="8">
        <v>31051768866</v>
      </c>
      <c r="F57" s="8">
        <v>31051768866</v>
      </c>
    </row>
    <row r="58" spans="1:6" x14ac:dyDescent="0.3">
      <c r="A58" s="9" t="s">
        <v>32</v>
      </c>
      <c r="B58" s="8">
        <v>31051768866</v>
      </c>
      <c r="C58" s="8">
        <v>31051768866</v>
      </c>
      <c r="D58" s="8">
        <v>31051768866</v>
      </c>
      <c r="E58" s="8">
        <v>31051768866</v>
      </c>
      <c r="F58" s="8">
        <v>31051768866</v>
      </c>
    </row>
    <row r="59" spans="1:6" x14ac:dyDescent="0.3">
      <c r="A59" s="7"/>
    </row>
    <row r="61" spans="1:6" x14ac:dyDescent="0.3">
      <c r="A61" s="16" t="s">
        <v>117</v>
      </c>
      <c r="B61" s="15" t="s">
        <v>78</v>
      </c>
      <c r="C61" s="15" t="s">
        <v>77</v>
      </c>
      <c r="D61" s="15" t="s">
        <v>76</v>
      </c>
      <c r="E61" s="15" t="s">
        <v>75</v>
      </c>
      <c r="F61" s="15" t="s">
        <v>74</v>
      </c>
    </row>
    <row r="62" spans="1:6" x14ac:dyDescent="0.3">
      <c r="A62" s="9" t="s">
        <v>40</v>
      </c>
      <c r="B62" s="11" t="s">
        <v>73</v>
      </c>
      <c r="C62" s="11" t="s">
        <v>73</v>
      </c>
      <c r="D62" s="11" t="s">
        <v>73</v>
      </c>
      <c r="E62" s="11" t="s">
        <v>73</v>
      </c>
      <c r="F62" s="11" t="s">
        <v>73</v>
      </c>
    </row>
    <row r="63" spans="1:6" x14ac:dyDescent="0.3">
      <c r="A63" s="9" t="s">
        <v>72</v>
      </c>
      <c r="B63" s="14">
        <v>44196</v>
      </c>
      <c r="C63" s="14">
        <v>44561</v>
      </c>
      <c r="D63" s="14">
        <v>44926</v>
      </c>
      <c r="E63" s="14">
        <v>45291</v>
      </c>
      <c r="F63" s="14">
        <v>45657</v>
      </c>
    </row>
    <row r="64" spans="1:6" x14ac:dyDescent="0.3">
      <c r="A64" s="9" t="s">
        <v>116</v>
      </c>
      <c r="B64" s="11" t="s">
        <v>175</v>
      </c>
      <c r="C64" s="11" t="s">
        <v>115</v>
      </c>
      <c r="D64" s="11" t="s">
        <v>115</v>
      </c>
      <c r="E64" s="11" t="s">
        <v>115</v>
      </c>
      <c r="F64" s="11" t="s">
        <v>115</v>
      </c>
    </row>
    <row r="65" spans="1:6" x14ac:dyDescent="0.3">
      <c r="A65" s="9" t="s">
        <v>114</v>
      </c>
      <c r="B65" s="14">
        <v>44377</v>
      </c>
      <c r="C65" s="11" t="s">
        <v>60</v>
      </c>
      <c r="D65" s="11" t="s">
        <v>60</v>
      </c>
      <c r="E65" s="11" t="s">
        <v>60</v>
      </c>
      <c r="F65" s="11" t="s">
        <v>60</v>
      </c>
    </row>
    <row r="66" spans="1:6" x14ac:dyDescent="0.3">
      <c r="A66" s="9" t="s">
        <v>70</v>
      </c>
      <c r="B66" s="13">
        <v>1</v>
      </c>
      <c r="C66" s="13">
        <v>1</v>
      </c>
      <c r="D66" s="13">
        <v>1</v>
      </c>
      <c r="E66" s="13">
        <v>1</v>
      </c>
      <c r="F66" s="13">
        <v>1</v>
      </c>
    </row>
    <row r="67" spans="1:6" x14ac:dyDescent="0.3">
      <c r="A67" s="9" t="s">
        <v>69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</row>
    <row r="68" spans="1:6" x14ac:dyDescent="0.3">
      <c r="A68" s="9" t="s">
        <v>113</v>
      </c>
      <c r="B68" s="11" t="s">
        <v>112</v>
      </c>
      <c r="C68" s="11" t="s">
        <v>112</v>
      </c>
      <c r="D68" s="11" t="s">
        <v>112</v>
      </c>
      <c r="E68" s="11" t="s">
        <v>112</v>
      </c>
      <c r="F68" s="11" t="s">
        <v>112</v>
      </c>
    </row>
    <row r="69" spans="1:6" x14ac:dyDescent="0.3">
      <c r="A69" s="9" t="s">
        <v>111</v>
      </c>
      <c r="B69" s="11" t="s">
        <v>110</v>
      </c>
      <c r="C69" s="11" t="s">
        <v>110</v>
      </c>
      <c r="D69" s="11" t="s">
        <v>110</v>
      </c>
      <c r="E69" s="11" t="s">
        <v>110</v>
      </c>
      <c r="F69" s="11" t="s">
        <v>110</v>
      </c>
    </row>
    <row r="70" spans="1:6" x14ac:dyDescent="0.3">
      <c r="A70" s="9" t="s">
        <v>40</v>
      </c>
      <c r="B70" s="11"/>
      <c r="C70" s="11"/>
      <c r="D70" s="11"/>
      <c r="E70" s="11"/>
      <c r="F70" s="11"/>
    </row>
    <row r="71" spans="1:6" x14ac:dyDescent="0.3">
      <c r="A71" s="12" t="s">
        <v>183</v>
      </c>
      <c r="B71" s="11"/>
      <c r="C71" s="11"/>
      <c r="D71" s="11"/>
      <c r="E71" s="11"/>
      <c r="F71" s="11"/>
    </row>
    <row r="72" spans="1:6" x14ac:dyDescent="0.3">
      <c r="A72" s="9" t="s">
        <v>127</v>
      </c>
      <c r="B72" s="8">
        <v>5031000</v>
      </c>
      <c r="C72" s="8">
        <v>4762000</v>
      </c>
      <c r="D72" s="8">
        <v>6708000</v>
      </c>
      <c r="E72" s="8">
        <v>11617000</v>
      </c>
      <c r="F72" s="8">
        <v>12439000</v>
      </c>
    </row>
    <row r="73" spans="1:6" x14ac:dyDescent="0.3">
      <c r="A73" s="9" t="s">
        <v>128</v>
      </c>
      <c r="B73" s="8">
        <v>1643000</v>
      </c>
      <c r="C73" s="8">
        <v>813000</v>
      </c>
      <c r="D73" s="8">
        <v>2283000</v>
      </c>
      <c r="E73" s="8">
        <v>6959000</v>
      </c>
      <c r="F73" s="8">
        <v>8127000</v>
      </c>
    </row>
    <row r="74" spans="1:6" x14ac:dyDescent="0.3">
      <c r="A74" s="9" t="s">
        <v>129</v>
      </c>
      <c r="B74" s="8">
        <v>3388000</v>
      </c>
      <c r="C74" s="8">
        <v>3949000</v>
      </c>
      <c r="D74" s="8">
        <v>4425000</v>
      </c>
      <c r="E74" s="8">
        <v>4658000</v>
      </c>
      <c r="F74" s="8">
        <v>4312000</v>
      </c>
    </row>
    <row r="75" spans="1:6" x14ac:dyDescent="0.3">
      <c r="A75" s="9" t="s">
        <v>40</v>
      </c>
      <c r="B75" s="11"/>
      <c r="C75" s="11"/>
      <c r="D75" s="11"/>
      <c r="E75" s="11"/>
      <c r="F75" s="11"/>
    </row>
    <row r="76" spans="1:6" x14ac:dyDescent="0.3">
      <c r="A76" s="9" t="s">
        <v>184</v>
      </c>
      <c r="B76" s="8">
        <v>680000</v>
      </c>
      <c r="C76" s="8">
        <v>697000</v>
      </c>
      <c r="D76" s="8">
        <v>839000</v>
      </c>
      <c r="E76" s="8">
        <v>804000</v>
      </c>
      <c r="F76" s="8">
        <v>733000</v>
      </c>
    </row>
    <row r="77" spans="1:6" x14ac:dyDescent="0.3">
      <c r="A77" s="9" t="s">
        <v>185</v>
      </c>
      <c r="B77" s="8">
        <v>361000</v>
      </c>
      <c r="C77" s="8">
        <v>411000</v>
      </c>
      <c r="D77" s="8">
        <v>509000</v>
      </c>
      <c r="E77" s="8">
        <v>501000</v>
      </c>
      <c r="F77" s="8">
        <v>481000</v>
      </c>
    </row>
    <row r="78" spans="1:6" x14ac:dyDescent="0.3">
      <c r="A78" s="9" t="s">
        <v>186</v>
      </c>
      <c r="B78" s="8">
        <v>319000</v>
      </c>
      <c r="C78" s="8">
        <v>286000</v>
      </c>
      <c r="D78" s="8">
        <v>330000</v>
      </c>
      <c r="E78" s="8">
        <v>303000</v>
      </c>
      <c r="F78" s="8">
        <v>252000</v>
      </c>
    </row>
    <row r="79" spans="1:6" x14ac:dyDescent="0.3">
      <c r="A79" s="9" t="s">
        <v>40</v>
      </c>
      <c r="B79" s="11"/>
      <c r="C79" s="11"/>
      <c r="D79" s="11"/>
      <c r="E79" s="11"/>
      <c r="F79" s="11"/>
    </row>
    <row r="80" spans="1:6" x14ac:dyDescent="0.3">
      <c r="A80" s="9" t="s">
        <v>187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188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</row>
    <row r="82" spans="1:6" x14ac:dyDescent="0.3">
      <c r="A82" s="9" t="s">
        <v>189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</row>
    <row r="83" spans="1:6" x14ac:dyDescent="0.3">
      <c r="A83" s="9" t="s">
        <v>40</v>
      </c>
      <c r="B83" s="11"/>
      <c r="C83" s="11"/>
      <c r="D83" s="11"/>
      <c r="E83" s="11"/>
      <c r="F83" s="11"/>
    </row>
    <row r="84" spans="1:6" x14ac:dyDescent="0.3">
      <c r="A84" s="9" t="s">
        <v>190</v>
      </c>
      <c r="B84" s="11" t="s">
        <v>60</v>
      </c>
      <c r="C84" s="11" t="s">
        <v>60</v>
      </c>
      <c r="D84" s="11" t="s">
        <v>60</v>
      </c>
      <c r="E84" s="11" t="s">
        <v>60</v>
      </c>
      <c r="F84" s="11" t="s">
        <v>60</v>
      </c>
    </row>
    <row r="85" spans="1:6" x14ac:dyDescent="0.3">
      <c r="A85" s="9" t="s">
        <v>191</v>
      </c>
      <c r="B85" s="8">
        <v>-31000</v>
      </c>
      <c r="C85" s="8">
        <v>-26000</v>
      </c>
      <c r="D85" s="8">
        <v>-13000</v>
      </c>
      <c r="E85" s="8">
        <v>-68000</v>
      </c>
      <c r="F85" s="8">
        <v>-50000</v>
      </c>
    </row>
    <row r="86" spans="1:6" x14ac:dyDescent="0.3">
      <c r="A86" s="9" t="s">
        <v>192</v>
      </c>
      <c r="B86" s="8">
        <v>17000</v>
      </c>
      <c r="C86" s="8">
        <v>6000</v>
      </c>
      <c r="D86" s="8">
        <v>0</v>
      </c>
      <c r="E86" s="8">
        <v>0</v>
      </c>
      <c r="F86" s="8">
        <v>0</v>
      </c>
    </row>
    <row r="87" spans="1:6" x14ac:dyDescent="0.3">
      <c r="A87" s="9" t="s">
        <v>193</v>
      </c>
      <c r="B87" s="8">
        <v>20000</v>
      </c>
      <c r="C87" s="8">
        <v>13000</v>
      </c>
      <c r="D87" s="8">
        <v>29000</v>
      </c>
      <c r="E87" s="8">
        <v>19000</v>
      </c>
      <c r="F87" s="8">
        <v>22000</v>
      </c>
    </row>
    <row r="88" spans="1:6" x14ac:dyDescent="0.3">
      <c r="A88" s="9" t="s">
        <v>194</v>
      </c>
      <c r="B88" s="8">
        <v>6000</v>
      </c>
      <c r="C88" s="8">
        <v>-7000</v>
      </c>
      <c r="D88" s="8">
        <v>16000</v>
      </c>
      <c r="E88" s="8">
        <v>-49000</v>
      </c>
      <c r="F88" s="8">
        <v>-28000</v>
      </c>
    </row>
    <row r="89" spans="1:6" x14ac:dyDescent="0.3">
      <c r="A89" s="9" t="s">
        <v>40</v>
      </c>
      <c r="B89" s="11"/>
      <c r="C89" s="11"/>
      <c r="D89" s="11"/>
      <c r="E89" s="11"/>
      <c r="F89" s="11"/>
    </row>
    <row r="90" spans="1:6" x14ac:dyDescent="0.3">
      <c r="A90" s="9" t="s">
        <v>177</v>
      </c>
      <c r="B90" s="11" t="s">
        <v>60</v>
      </c>
      <c r="C90" s="11" t="s">
        <v>60</v>
      </c>
      <c r="D90" s="11" t="s">
        <v>60</v>
      </c>
      <c r="E90" s="11" t="s">
        <v>60</v>
      </c>
      <c r="F90" s="11" t="s">
        <v>60</v>
      </c>
    </row>
    <row r="91" spans="1:6" x14ac:dyDescent="0.3">
      <c r="A91" s="9" t="s">
        <v>195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</row>
    <row r="92" spans="1:6" x14ac:dyDescent="0.3">
      <c r="A92" s="9" t="s">
        <v>176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</row>
    <row r="93" spans="1:6" x14ac:dyDescent="0.3">
      <c r="A93" s="9" t="s">
        <v>196</v>
      </c>
      <c r="B93" s="8">
        <v>126000</v>
      </c>
      <c r="C93" s="8">
        <v>136000</v>
      </c>
      <c r="D93" s="8">
        <v>129000</v>
      </c>
      <c r="E93" s="8">
        <v>117000</v>
      </c>
      <c r="F93" s="8">
        <v>113000</v>
      </c>
    </row>
    <row r="94" spans="1:6" x14ac:dyDescent="0.3">
      <c r="A94" s="9" t="s">
        <v>178</v>
      </c>
      <c r="B94" s="8">
        <v>13000</v>
      </c>
      <c r="C94" s="8">
        <v>62000</v>
      </c>
      <c r="D94" s="8">
        <v>49000</v>
      </c>
      <c r="E94" s="8">
        <v>67000</v>
      </c>
      <c r="F94" s="8">
        <v>8000</v>
      </c>
    </row>
    <row r="95" spans="1:6" x14ac:dyDescent="0.3">
      <c r="A95" s="9" t="s">
        <v>40</v>
      </c>
      <c r="B95" s="11"/>
      <c r="C95" s="11"/>
      <c r="D95" s="11"/>
      <c r="E95" s="11"/>
      <c r="F95" s="11"/>
    </row>
    <row r="96" spans="1:6" x14ac:dyDescent="0.3">
      <c r="A96" s="9" t="s">
        <v>125</v>
      </c>
      <c r="B96" s="8">
        <v>3852000</v>
      </c>
      <c r="C96" s="8">
        <v>4426000</v>
      </c>
      <c r="D96" s="8">
        <v>4949000</v>
      </c>
      <c r="E96" s="8">
        <v>5096000</v>
      </c>
      <c r="F96" s="8">
        <v>4657000</v>
      </c>
    </row>
    <row r="97" spans="1:6" x14ac:dyDescent="0.3">
      <c r="A97" s="9" t="s">
        <v>40</v>
      </c>
      <c r="B97" s="11"/>
      <c r="C97" s="11"/>
      <c r="D97" s="11"/>
      <c r="E97" s="11"/>
      <c r="F97" s="11"/>
    </row>
    <row r="98" spans="1:6" x14ac:dyDescent="0.3">
      <c r="A98" s="12" t="s">
        <v>179</v>
      </c>
      <c r="B98" s="11"/>
      <c r="C98" s="11"/>
      <c r="D98" s="11"/>
      <c r="E98" s="11"/>
      <c r="F98" s="11"/>
    </row>
    <row r="99" spans="1:6" x14ac:dyDescent="0.3">
      <c r="A99" s="9" t="s">
        <v>197</v>
      </c>
      <c r="B99" s="11" t="s">
        <v>60</v>
      </c>
      <c r="C99" s="11" t="s">
        <v>60</v>
      </c>
      <c r="D99" s="11" t="s">
        <v>60</v>
      </c>
      <c r="E99" s="11" t="s">
        <v>60</v>
      </c>
      <c r="F99" s="11" t="s">
        <v>60</v>
      </c>
    </row>
    <row r="100" spans="1:6" x14ac:dyDescent="0.3">
      <c r="A100" s="9" t="s">
        <v>198</v>
      </c>
      <c r="B100" s="11" t="s">
        <v>60</v>
      </c>
      <c r="C100" s="11" t="s">
        <v>60</v>
      </c>
      <c r="D100" s="11" t="s">
        <v>60</v>
      </c>
      <c r="E100" s="11" t="s">
        <v>60</v>
      </c>
      <c r="F100" s="11" t="s">
        <v>60</v>
      </c>
    </row>
    <row r="101" spans="1:6" x14ac:dyDescent="0.3">
      <c r="A101" s="9" t="s">
        <v>199</v>
      </c>
      <c r="B101" s="8">
        <v>536000</v>
      </c>
      <c r="C101" s="8">
        <v>387000</v>
      </c>
      <c r="D101" s="8">
        <v>283000</v>
      </c>
      <c r="E101" s="8">
        <v>265000</v>
      </c>
      <c r="F101" s="8">
        <v>300000</v>
      </c>
    </row>
    <row r="102" spans="1:6" x14ac:dyDescent="0.3">
      <c r="A102" s="9" t="s">
        <v>200</v>
      </c>
      <c r="B102" s="8">
        <v>1123000</v>
      </c>
      <c r="C102" s="8">
        <v>1183000</v>
      </c>
      <c r="D102" s="8">
        <v>1159000</v>
      </c>
      <c r="E102" s="8">
        <v>1241000</v>
      </c>
      <c r="F102" s="8">
        <v>1277000</v>
      </c>
    </row>
    <row r="103" spans="1:6" x14ac:dyDescent="0.3">
      <c r="A103" s="9" t="s">
        <v>201</v>
      </c>
      <c r="B103" s="11" t="s">
        <v>60</v>
      </c>
      <c r="C103" s="11" t="s">
        <v>60</v>
      </c>
      <c r="D103" s="11" t="s">
        <v>60</v>
      </c>
      <c r="E103" s="11" t="s">
        <v>60</v>
      </c>
      <c r="F103" s="11" t="s">
        <v>60</v>
      </c>
    </row>
    <row r="104" spans="1:6" x14ac:dyDescent="0.3">
      <c r="A104" s="9" t="s">
        <v>202</v>
      </c>
      <c r="B104" s="11" t="s">
        <v>60</v>
      </c>
      <c r="C104" s="11" t="s">
        <v>60</v>
      </c>
      <c r="D104" s="11" t="s">
        <v>60</v>
      </c>
      <c r="E104" s="11" t="s">
        <v>60</v>
      </c>
      <c r="F104" s="11" t="s">
        <v>60</v>
      </c>
    </row>
    <row r="105" spans="1:6" x14ac:dyDescent="0.3">
      <c r="A105" s="9" t="s">
        <v>203</v>
      </c>
      <c r="B105" s="11" t="s">
        <v>60</v>
      </c>
      <c r="C105" s="11" t="s">
        <v>60</v>
      </c>
      <c r="D105" s="11" t="s">
        <v>60</v>
      </c>
      <c r="E105" s="11" t="s">
        <v>60</v>
      </c>
      <c r="F105" s="11" t="s">
        <v>60</v>
      </c>
    </row>
    <row r="106" spans="1:6" x14ac:dyDescent="0.3">
      <c r="A106" s="9" t="s">
        <v>204</v>
      </c>
      <c r="B106" s="8">
        <v>264000</v>
      </c>
      <c r="C106" s="8">
        <v>377000</v>
      </c>
      <c r="D106" s="8">
        <v>419000</v>
      </c>
      <c r="E106" s="8">
        <v>335000</v>
      </c>
      <c r="F106" s="8">
        <v>689000</v>
      </c>
    </row>
    <row r="107" spans="1:6" x14ac:dyDescent="0.3">
      <c r="A107" s="9" t="s">
        <v>180</v>
      </c>
      <c r="B107" s="8">
        <v>706000</v>
      </c>
      <c r="C107" s="8">
        <v>826000</v>
      </c>
      <c r="D107" s="8">
        <v>888000</v>
      </c>
      <c r="E107" s="8">
        <v>925000</v>
      </c>
      <c r="F107" s="8">
        <v>971000</v>
      </c>
    </row>
    <row r="108" spans="1:6" x14ac:dyDescent="0.3">
      <c r="A108" s="9" t="s">
        <v>40</v>
      </c>
      <c r="B108" s="11"/>
      <c r="C108" s="11"/>
      <c r="D108" s="11"/>
      <c r="E108" s="11"/>
      <c r="F108" s="11"/>
    </row>
    <row r="109" spans="1:6" x14ac:dyDescent="0.3">
      <c r="A109" s="9" t="s">
        <v>139</v>
      </c>
      <c r="B109" s="8">
        <v>2629000</v>
      </c>
      <c r="C109" s="8">
        <v>2773000</v>
      </c>
      <c r="D109" s="8">
        <v>2749000</v>
      </c>
      <c r="E109" s="8">
        <v>2766000</v>
      </c>
      <c r="F109" s="8">
        <v>3237000</v>
      </c>
    </row>
    <row r="110" spans="1:6" x14ac:dyDescent="0.3">
      <c r="A110" s="9" t="s">
        <v>40</v>
      </c>
      <c r="B110" s="11"/>
      <c r="C110" s="11"/>
      <c r="D110" s="11"/>
      <c r="E110" s="11"/>
      <c r="F110" s="11"/>
    </row>
    <row r="111" spans="1:6" x14ac:dyDescent="0.3">
      <c r="A111" s="12" t="s">
        <v>205</v>
      </c>
      <c r="B111" s="11"/>
      <c r="C111" s="11"/>
      <c r="D111" s="11"/>
      <c r="E111" s="11"/>
      <c r="F111" s="11"/>
    </row>
    <row r="112" spans="1:6" x14ac:dyDescent="0.3">
      <c r="A112" s="9" t="s">
        <v>140</v>
      </c>
      <c r="B112" s="8">
        <v>1223000</v>
      </c>
      <c r="C112" s="8">
        <v>1653000</v>
      </c>
      <c r="D112" s="8">
        <v>2200000</v>
      </c>
      <c r="E112" s="8">
        <v>2330000</v>
      </c>
      <c r="F112" s="8">
        <v>1420000</v>
      </c>
    </row>
    <row r="113" spans="1:6" x14ac:dyDescent="0.3">
      <c r="A113" s="9" t="s">
        <v>40</v>
      </c>
      <c r="B113" s="11"/>
      <c r="C113" s="11"/>
      <c r="D113" s="11"/>
      <c r="E113" s="11"/>
      <c r="F113" s="11"/>
    </row>
    <row r="114" spans="1:6" x14ac:dyDescent="0.3">
      <c r="A114" s="9" t="s">
        <v>206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</row>
    <row r="115" spans="1:6" x14ac:dyDescent="0.3">
      <c r="A115" s="9" t="s">
        <v>207</v>
      </c>
      <c r="B115" s="11" t="s">
        <v>60</v>
      </c>
      <c r="C115" s="11" t="s">
        <v>60</v>
      </c>
      <c r="D115" s="11" t="s">
        <v>60</v>
      </c>
      <c r="E115" s="11" t="s">
        <v>60</v>
      </c>
      <c r="F115" s="11" t="s">
        <v>60</v>
      </c>
    </row>
    <row r="116" spans="1:6" x14ac:dyDescent="0.3">
      <c r="A116" s="9" t="s">
        <v>208</v>
      </c>
      <c r="B116" s="11" t="s">
        <v>60</v>
      </c>
      <c r="C116" s="11" t="s">
        <v>60</v>
      </c>
      <c r="D116" s="11" t="s">
        <v>60</v>
      </c>
      <c r="E116" s="11" t="s">
        <v>60</v>
      </c>
      <c r="F116" s="11" t="s">
        <v>60</v>
      </c>
    </row>
    <row r="117" spans="1:6" x14ac:dyDescent="0.3">
      <c r="A117" s="9" t="s">
        <v>209</v>
      </c>
      <c r="B117" s="8">
        <v>638000</v>
      </c>
      <c r="C117" s="8">
        <v>-233000</v>
      </c>
      <c r="D117" s="8">
        <v>320000</v>
      </c>
      <c r="E117" s="8">
        <v>205000</v>
      </c>
      <c r="F117" s="8">
        <v>71000</v>
      </c>
    </row>
    <row r="118" spans="1:6" x14ac:dyDescent="0.3">
      <c r="A118" s="9" t="s">
        <v>40</v>
      </c>
      <c r="B118" s="11"/>
      <c r="C118" s="11"/>
      <c r="D118" s="11"/>
      <c r="E118" s="11"/>
      <c r="F118" s="11"/>
    </row>
    <row r="119" spans="1:6" x14ac:dyDescent="0.3">
      <c r="A119" s="9" t="s">
        <v>210</v>
      </c>
      <c r="B119" s="8">
        <v>638000</v>
      </c>
      <c r="C119" s="8">
        <v>-233000</v>
      </c>
      <c r="D119" s="8">
        <v>320000</v>
      </c>
      <c r="E119" s="8">
        <v>205000</v>
      </c>
      <c r="F119" s="8">
        <v>71000</v>
      </c>
    </row>
    <row r="120" spans="1:6" x14ac:dyDescent="0.3">
      <c r="A120" s="9" t="s">
        <v>211</v>
      </c>
      <c r="B120" s="8">
        <v>-3000</v>
      </c>
      <c r="C120" s="8">
        <v>-30000</v>
      </c>
      <c r="D120" s="8">
        <v>36000</v>
      </c>
      <c r="E120" s="8">
        <v>4000</v>
      </c>
      <c r="F120" s="8">
        <v>7000</v>
      </c>
    </row>
    <row r="121" spans="1:6" x14ac:dyDescent="0.3">
      <c r="A121" s="9" t="s">
        <v>40</v>
      </c>
      <c r="B121" s="11"/>
      <c r="C121" s="11"/>
      <c r="D121" s="11"/>
      <c r="E121" s="11"/>
      <c r="F121" s="11"/>
    </row>
    <row r="122" spans="1:6" x14ac:dyDescent="0.3">
      <c r="A122" s="9" t="s">
        <v>212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</row>
    <row r="123" spans="1:6" x14ac:dyDescent="0.3">
      <c r="A123" s="9" t="s">
        <v>213</v>
      </c>
      <c r="B123" s="11" t="s">
        <v>60</v>
      </c>
      <c r="C123" s="11" t="s">
        <v>60</v>
      </c>
      <c r="D123" s="11" t="s">
        <v>60</v>
      </c>
      <c r="E123" s="11" t="s">
        <v>60</v>
      </c>
      <c r="F123" s="11" t="s">
        <v>60</v>
      </c>
    </row>
    <row r="124" spans="1:6" x14ac:dyDescent="0.3">
      <c r="A124" s="9" t="s">
        <v>214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</row>
    <row r="125" spans="1:6" x14ac:dyDescent="0.3">
      <c r="A125" s="9" t="s">
        <v>215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216</v>
      </c>
      <c r="B127" s="8">
        <v>638000</v>
      </c>
      <c r="C127" s="8">
        <v>-233000</v>
      </c>
      <c r="D127" s="8">
        <v>320000</v>
      </c>
      <c r="E127" s="8">
        <v>205000</v>
      </c>
      <c r="F127" s="8">
        <v>71000</v>
      </c>
    </row>
    <row r="128" spans="1:6" x14ac:dyDescent="0.3">
      <c r="A128" s="9" t="s">
        <v>40</v>
      </c>
      <c r="B128" s="11"/>
      <c r="C128" s="11"/>
      <c r="D128" s="11"/>
      <c r="E128" s="11"/>
      <c r="F128" s="11"/>
    </row>
    <row r="129" spans="1:6" x14ac:dyDescent="0.3">
      <c r="A129" s="9" t="s">
        <v>217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</row>
    <row r="130" spans="1:6" x14ac:dyDescent="0.3">
      <c r="A130" s="9" t="s">
        <v>218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</row>
    <row r="131" spans="1:6" x14ac:dyDescent="0.3">
      <c r="A131" s="9" t="s">
        <v>219</v>
      </c>
      <c r="B131" s="8">
        <v>25000</v>
      </c>
      <c r="C131" s="8">
        <v>26000</v>
      </c>
      <c r="D131" s="8">
        <v>3000</v>
      </c>
      <c r="E131" s="8">
        <v>0</v>
      </c>
      <c r="F131" s="8">
        <v>0</v>
      </c>
    </row>
    <row r="132" spans="1:6" x14ac:dyDescent="0.3">
      <c r="A132" s="9" t="s">
        <v>220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</row>
    <row r="133" spans="1:6" x14ac:dyDescent="0.3">
      <c r="A133" s="9" t="s">
        <v>144</v>
      </c>
      <c r="B133" s="8">
        <v>25000</v>
      </c>
      <c r="C133" s="8">
        <v>26000</v>
      </c>
      <c r="D133" s="8">
        <v>3000</v>
      </c>
      <c r="E133" s="8">
        <v>0</v>
      </c>
      <c r="F133" s="8">
        <v>0</v>
      </c>
    </row>
    <row r="134" spans="1:6" x14ac:dyDescent="0.3">
      <c r="A134" s="9" t="s">
        <v>145</v>
      </c>
      <c r="B134" s="8">
        <v>663000</v>
      </c>
      <c r="C134" s="8">
        <v>-207000</v>
      </c>
      <c r="D134" s="8">
        <v>323000</v>
      </c>
      <c r="E134" s="8">
        <v>205000</v>
      </c>
      <c r="F134" s="8">
        <v>71000</v>
      </c>
    </row>
    <row r="135" spans="1:6" x14ac:dyDescent="0.3">
      <c r="A135" s="9" t="s">
        <v>40</v>
      </c>
      <c r="B135" s="11"/>
      <c r="C135" s="11"/>
      <c r="D135" s="11"/>
      <c r="E135" s="11"/>
      <c r="F135" s="11"/>
    </row>
    <row r="136" spans="1:6" x14ac:dyDescent="0.3">
      <c r="A136" s="12" t="s">
        <v>181</v>
      </c>
      <c r="B136" s="11"/>
      <c r="C136" s="11"/>
      <c r="D136" s="11"/>
      <c r="E136" s="11"/>
      <c r="F136" s="11"/>
    </row>
    <row r="137" spans="1:6" x14ac:dyDescent="0.3">
      <c r="A137" s="9" t="s">
        <v>146</v>
      </c>
      <c r="B137" s="11" t="s">
        <v>60</v>
      </c>
      <c r="C137" s="8">
        <v>73000</v>
      </c>
      <c r="D137" s="8">
        <v>7000</v>
      </c>
      <c r="E137" s="8">
        <v>0</v>
      </c>
      <c r="F137" s="8">
        <v>0</v>
      </c>
    </row>
    <row r="138" spans="1:6" x14ac:dyDescent="0.3">
      <c r="A138" s="9" t="s">
        <v>147</v>
      </c>
      <c r="B138" s="8">
        <v>0</v>
      </c>
      <c r="C138" s="8">
        <v>88000</v>
      </c>
      <c r="D138" s="8">
        <v>10000</v>
      </c>
      <c r="E138" s="8">
        <v>25000</v>
      </c>
      <c r="F138" s="8">
        <v>0</v>
      </c>
    </row>
    <row r="139" spans="1:6" x14ac:dyDescent="0.3">
      <c r="A139" s="9" t="s">
        <v>40</v>
      </c>
      <c r="B139" s="11"/>
      <c r="C139" s="11"/>
      <c r="D139" s="11"/>
      <c r="E139" s="11"/>
      <c r="F139" s="11"/>
    </row>
    <row r="140" spans="1:6" x14ac:dyDescent="0.3">
      <c r="A140" s="9" t="s">
        <v>149</v>
      </c>
      <c r="B140" s="8">
        <v>560000</v>
      </c>
      <c r="C140" s="8">
        <v>1845000</v>
      </c>
      <c r="D140" s="8">
        <v>1874000</v>
      </c>
      <c r="E140" s="8">
        <v>2100000</v>
      </c>
      <c r="F140" s="8">
        <v>1349000</v>
      </c>
    </row>
    <row r="141" spans="1:6" x14ac:dyDescent="0.3">
      <c r="A141" s="9" t="s">
        <v>150</v>
      </c>
      <c r="B141" s="8">
        <v>121000</v>
      </c>
      <c r="C141" s="8">
        <v>492000</v>
      </c>
      <c r="D141" s="8">
        <v>480000</v>
      </c>
      <c r="E141" s="8">
        <v>559000</v>
      </c>
      <c r="F141" s="8">
        <v>378000</v>
      </c>
    </row>
    <row r="142" spans="1:6" x14ac:dyDescent="0.3">
      <c r="A142" s="9" t="s">
        <v>221</v>
      </c>
      <c r="B142" s="10">
        <v>21.6071428571429</v>
      </c>
      <c r="C142" s="10">
        <v>26.6666666666667</v>
      </c>
      <c r="D142" s="10">
        <v>25.6136606189968</v>
      </c>
      <c r="E142" s="10">
        <v>26.619047619047599</v>
      </c>
      <c r="F142" s="10">
        <v>28.020756115641198</v>
      </c>
    </row>
    <row r="143" spans="1:6" x14ac:dyDescent="0.3">
      <c r="A143" s="9" t="s">
        <v>152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</row>
    <row r="144" spans="1:6" x14ac:dyDescent="0.3">
      <c r="A144" s="9" t="s">
        <v>151</v>
      </c>
      <c r="B144" s="8">
        <v>32000</v>
      </c>
      <c r="C144" s="8">
        <v>31000</v>
      </c>
      <c r="D144" s="8">
        <v>0</v>
      </c>
      <c r="E144" s="8">
        <v>0</v>
      </c>
      <c r="F144" s="8">
        <v>0</v>
      </c>
    </row>
    <row r="145" spans="1:6" x14ac:dyDescent="0.3">
      <c r="A145" s="9" t="s">
        <v>153</v>
      </c>
      <c r="B145" s="8">
        <v>471000</v>
      </c>
      <c r="C145" s="8">
        <v>1384000</v>
      </c>
      <c r="D145" s="8">
        <v>1394000</v>
      </c>
      <c r="E145" s="8">
        <v>1541000</v>
      </c>
      <c r="F145" s="8">
        <v>971000</v>
      </c>
    </row>
    <row r="146" spans="1:6" x14ac:dyDescent="0.3">
      <c r="A146" s="9" t="s">
        <v>40</v>
      </c>
      <c r="B146" s="11"/>
      <c r="C146" s="11"/>
      <c r="D146" s="11"/>
      <c r="E146" s="11"/>
      <c r="F146" s="11"/>
    </row>
    <row r="147" spans="1:6" x14ac:dyDescent="0.3">
      <c r="A147" s="9" t="s">
        <v>154</v>
      </c>
      <c r="B147" s="8">
        <v>19000</v>
      </c>
      <c r="C147" s="8">
        <v>19000</v>
      </c>
      <c r="D147" s="8">
        <v>0</v>
      </c>
      <c r="E147" s="8">
        <v>0</v>
      </c>
      <c r="F147" s="8">
        <v>0</v>
      </c>
    </row>
    <row r="148" spans="1:6" x14ac:dyDescent="0.3">
      <c r="A148" s="9" t="s">
        <v>155</v>
      </c>
      <c r="B148" s="8">
        <v>452000</v>
      </c>
      <c r="C148" s="8">
        <v>1365000</v>
      </c>
      <c r="D148" s="8">
        <v>1394000</v>
      </c>
      <c r="E148" s="8">
        <v>1541000</v>
      </c>
      <c r="F148" s="8">
        <v>971000</v>
      </c>
    </row>
    <row r="149" spans="1:6" x14ac:dyDescent="0.3">
      <c r="A149" s="9" t="s">
        <v>40</v>
      </c>
      <c r="B149" s="11"/>
      <c r="C149" s="11"/>
      <c r="D149" s="11"/>
      <c r="E149" s="11"/>
      <c r="F149" s="11"/>
    </row>
    <row r="150" spans="1:6" x14ac:dyDescent="0.3">
      <c r="A150" s="9" t="s">
        <v>222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</row>
    <row r="151" spans="1:6" x14ac:dyDescent="0.3">
      <c r="A151" s="9" t="s">
        <v>223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</row>
    <row r="152" spans="1:6" x14ac:dyDescent="0.3">
      <c r="A152" s="9" t="s">
        <v>224</v>
      </c>
      <c r="B152" s="8">
        <v>452000</v>
      </c>
      <c r="C152" s="8">
        <v>1365000</v>
      </c>
      <c r="D152" s="8">
        <v>1394000</v>
      </c>
      <c r="E152" s="8">
        <v>1541000</v>
      </c>
      <c r="F152" s="8">
        <v>971000</v>
      </c>
    </row>
    <row r="153" spans="1:6" x14ac:dyDescent="0.3">
      <c r="A153" s="9" t="s">
        <v>225</v>
      </c>
      <c r="B153" s="8">
        <v>452000</v>
      </c>
      <c r="C153" s="8">
        <v>1365000</v>
      </c>
      <c r="D153" s="8">
        <v>1394000</v>
      </c>
      <c r="E153" s="8">
        <v>1541000</v>
      </c>
      <c r="F153" s="8">
        <v>971000</v>
      </c>
    </row>
    <row r="154" spans="1:6" x14ac:dyDescent="0.3">
      <c r="A154" s="9" t="s">
        <v>40</v>
      </c>
      <c r="B154" s="11"/>
      <c r="C154" s="11"/>
      <c r="D154" s="11"/>
      <c r="E154" s="11"/>
      <c r="F154" s="11"/>
    </row>
    <row r="155" spans="1:6" x14ac:dyDescent="0.3">
      <c r="A155" s="9" t="s">
        <v>226</v>
      </c>
      <c r="B155" s="11" t="s">
        <v>60</v>
      </c>
      <c r="C155" s="11" t="s">
        <v>60</v>
      </c>
      <c r="D155" s="11" t="s">
        <v>60</v>
      </c>
      <c r="E155" s="11" t="s">
        <v>60</v>
      </c>
      <c r="F155" s="11" t="s">
        <v>60</v>
      </c>
    </row>
    <row r="156" spans="1:6" x14ac:dyDescent="0.3">
      <c r="A156" s="9" t="s">
        <v>227</v>
      </c>
      <c r="B156" s="11" t="s">
        <v>60</v>
      </c>
      <c r="C156" s="11" t="s">
        <v>60</v>
      </c>
      <c r="D156" s="11" t="s">
        <v>60</v>
      </c>
      <c r="E156" s="11" t="s">
        <v>60</v>
      </c>
      <c r="F156" s="11" t="s">
        <v>60</v>
      </c>
    </row>
    <row r="157" spans="1:6" x14ac:dyDescent="0.3">
      <c r="A157" s="9" t="s">
        <v>108</v>
      </c>
      <c r="B157" s="11" t="s">
        <v>60</v>
      </c>
      <c r="C157" s="11" t="s">
        <v>60</v>
      </c>
      <c r="D157" s="11" t="s">
        <v>60</v>
      </c>
      <c r="E157" s="11" t="s">
        <v>60</v>
      </c>
      <c r="F157" s="11" t="s">
        <v>60</v>
      </c>
    </row>
    <row r="158" spans="1:6" x14ac:dyDescent="0.3">
      <c r="A158" s="9" t="s">
        <v>107</v>
      </c>
      <c r="B158" s="11" t="s">
        <v>60</v>
      </c>
      <c r="C158" s="11" t="s">
        <v>60</v>
      </c>
      <c r="D158" s="11" t="s">
        <v>60</v>
      </c>
      <c r="E158" s="11" t="s">
        <v>60</v>
      </c>
      <c r="F158" s="11" t="s">
        <v>60</v>
      </c>
    </row>
    <row r="159" spans="1:6" x14ac:dyDescent="0.3">
      <c r="A159" s="9" t="s">
        <v>40</v>
      </c>
      <c r="B159" s="11"/>
      <c r="C159" s="11"/>
      <c r="D159" s="11"/>
      <c r="E159" s="11"/>
      <c r="F159" s="11"/>
    </row>
    <row r="160" spans="1:6" x14ac:dyDescent="0.3">
      <c r="A160" s="9" t="s">
        <v>228</v>
      </c>
      <c r="B160" s="11" t="s">
        <v>60</v>
      </c>
      <c r="C160" s="11" t="s">
        <v>60</v>
      </c>
      <c r="D160" s="11" t="s">
        <v>60</v>
      </c>
      <c r="E160" s="11" t="s">
        <v>60</v>
      </c>
      <c r="F160" s="11" t="s">
        <v>60</v>
      </c>
    </row>
    <row r="161" spans="1:6" x14ac:dyDescent="0.3">
      <c r="A161" s="9" t="s">
        <v>40</v>
      </c>
      <c r="B161" s="11"/>
      <c r="C161" s="11"/>
      <c r="D161" s="11"/>
      <c r="E161" s="11"/>
      <c r="F161" s="11"/>
    </row>
    <row r="162" spans="1:6" x14ac:dyDescent="0.3">
      <c r="A162" s="12" t="s">
        <v>159</v>
      </c>
      <c r="B162" s="11"/>
      <c r="C162" s="11"/>
      <c r="D162" s="11"/>
      <c r="E162" s="11"/>
      <c r="F162" s="11"/>
    </row>
    <row r="163" spans="1:6" x14ac:dyDescent="0.3">
      <c r="A163" s="9" t="s">
        <v>229</v>
      </c>
      <c r="B163" s="8">
        <v>471000</v>
      </c>
      <c r="C163" s="8">
        <v>1384000</v>
      </c>
      <c r="D163" s="8">
        <v>1394000</v>
      </c>
      <c r="E163" s="8">
        <v>1541000</v>
      </c>
      <c r="F163" s="8">
        <v>971000</v>
      </c>
    </row>
    <row r="164" spans="1:6" x14ac:dyDescent="0.3">
      <c r="A164" s="9" t="s">
        <v>230</v>
      </c>
      <c r="B164" s="8">
        <v>5000</v>
      </c>
      <c r="C164" s="8">
        <v>-3000</v>
      </c>
      <c r="D164" s="8">
        <v>-20000</v>
      </c>
      <c r="E164" s="8">
        <v>-11000</v>
      </c>
      <c r="F164" s="8">
        <v>-11000</v>
      </c>
    </row>
    <row r="165" spans="1:6" x14ac:dyDescent="0.3">
      <c r="A165" s="9" t="s">
        <v>231</v>
      </c>
      <c r="B165" s="8">
        <v>110000</v>
      </c>
      <c r="C165" s="8">
        <v>-374000</v>
      </c>
      <c r="D165" s="8">
        <v>-1235000</v>
      </c>
      <c r="E165" s="8">
        <v>780000</v>
      </c>
      <c r="F165" s="8">
        <v>31000</v>
      </c>
    </row>
    <row r="166" spans="1:6" x14ac:dyDescent="0.3">
      <c r="A166" s="9" t="s">
        <v>232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</row>
    <row r="167" spans="1:6" x14ac:dyDescent="0.3">
      <c r="A167" s="9" t="s">
        <v>233</v>
      </c>
      <c r="B167" s="8">
        <v>-375000</v>
      </c>
      <c r="C167" s="8">
        <v>845000</v>
      </c>
      <c r="D167" s="8">
        <v>-435000</v>
      </c>
      <c r="E167" s="8">
        <v>-442000</v>
      </c>
      <c r="F167" s="8">
        <v>-301000</v>
      </c>
    </row>
    <row r="168" spans="1:6" x14ac:dyDescent="0.3">
      <c r="A168" s="9" t="s">
        <v>234</v>
      </c>
      <c r="B168" s="8">
        <v>-260000</v>
      </c>
      <c r="C168" s="8">
        <v>468000</v>
      </c>
      <c r="D168" s="8">
        <v>-1690000</v>
      </c>
      <c r="E168" s="8">
        <v>327000</v>
      </c>
      <c r="F168" s="8">
        <v>-281000</v>
      </c>
    </row>
    <row r="169" spans="1:6" x14ac:dyDescent="0.3">
      <c r="A169" s="9" t="s">
        <v>161</v>
      </c>
      <c r="B169" s="8">
        <v>211000</v>
      </c>
      <c r="C169" s="8">
        <v>1852000</v>
      </c>
      <c r="D169" s="8">
        <v>-296000</v>
      </c>
      <c r="E169" s="8">
        <v>1868000</v>
      </c>
      <c r="F169" s="8">
        <v>690000</v>
      </c>
    </row>
    <row r="170" spans="1:6" x14ac:dyDescent="0.3">
      <c r="A170" s="9" t="s">
        <v>235</v>
      </c>
      <c r="B170" s="8">
        <v>17000</v>
      </c>
      <c r="C170" s="8">
        <v>19000</v>
      </c>
      <c r="D170" s="8">
        <v>0</v>
      </c>
      <c r="E170" s="8">
        <v>0</v>
      </c>
      <c r="F170" s="8">
        <v>0</v>
      </c>
    </row>
    <row r="171" spans="1:6" x14ac:dyDescent="0.3">
      <c r="A171" s="9" t="s">
        <v>236</v>
      </c>
      <c r="B171" s="8">
        <v>194000</v>
      </c>
      <c r="C171" s="8">
        <v>1833000</v>
      </c>
      <c r="D171" s="8">
        <v>-296000</v>
      </c>
      <c r="E171" s="8">
        <v>1868000</v>
      </c>
      <c r="F171" s="8">
        <v>690000</v>
      </c>
    </row>
    <row r="172" spans="1:6" x14ac:dyDescent="0.3">
      <c r="A172" s="9" t="s">
        <v>40</v>
      </c>
      <c r="B172" s="11"/>
      <c r="C172" s="11"/>
      <c r="D172" s="11"/>
      <c r="E172" s="11"/>
      <c r="F172" s="11"/>
    </row>
    <row r="173" spans="1:6" x14ac:dyDescent="0.3">
      <c r="A173" s="12" t="s">
        <v>237</v>
      </c>
      <c r="B173" s="11"/>
      <c r="C173" s="11"/>
      <c r="D173" s="11"/>
      <c r="E173" s="11"/>
      <c r="F173" s="11"/>
    </row>
    <row r="174" spans="1:6" x14ac:dyDescent="0.3">
      <c r="A174" s="12" t="s">
        <v>238</v>
      </c>
      <c r="B174" s="11"/>
      <c r="C174" s="11"/>
      <c r="D174" s="11"/>
      <c r="E174" s="11"/>
      <c r="F174" s="11"/>
    </row>
    <row r="175" spans="1:6" x14ac:dyDescent="0.3">
      <c r="A175" s="9" t="s">
        <v>239</v>
      </c>
      <c r="B175" s="8">
        <v>4745000</v>
      </c>
      <c r="C175" s="8">
        <v>4619000</v>
      </c>
      <c r="D175" s="8">
        <v>5774000</v>
      </c>
      <c r="E175" s="8">
        <v>8767000</v>
      </c>
      <c r="F175" s="8">
        <v>9290000</v>
      </c>
    </row>
    <row r="176" spans="1:6" x14ac:dyDescent="0.3">
      <c r="A176" s="9" t="s">
        <v>240</v>
      </c>
      <c r="B176" s="8">
        <v>49000</v>
      </c>
      <c r="C176" s="8">
        <v>52000</v>
      </c>
      <c r="D176" s="8">
        <v>618000</v>
      </c>
      <c r="E176" s="8">
        <v>1751000</v>
      </c>
      <c r="F176" s="8">
        <v>1523000</v>
      </c>
    </row>
    <row r="177" spans="1:6" x14ac:dyDescent="0.3">
      <c r="A177" s="9" t="s">
        <v>241</v>
      </c>
      <c r="B177" s="8">
        <v>237000</v>
      </c>
      <c r="C177" s="8">
        <v>91000</v>
      </c>
      <c r="D177" s="8">
        <v>316000</v>
      </c>
      <c r="E177" s="8">
        <v>1099000</v>
      </c>
      <c r="F177" s="8">
        <v>1626000</v>
      </c>
    </row>
    <row r="178" spans="1:6" x14ac:dyDescent="0.3">
      <c r="A178" s="9" t="s">
        <v>242</v>
      </c>
      <c r="B178" s="8">
        <v>5031000</v>
      </c>
      <c r="C178" s="8">
        <v>4762000</v>
      </c>
      <c r="D178" s="8">
        <v>6708000</v>
      </c>
      <c r="E178" s="8">
        <v>11617000</v>
      </c>
      <c r="F178" s="8">
        <v>12439000</v>
      </c>
    </row>
    <row r="179" spans="1:6" x14ac:dyDescent="0.3">
      <c r="A179" s="9" t="s">
        <v>243</v>
      </c>
      <c r="B179" s="8">
        <v>0</v>
      </c>
      <c r="C179" s="8">
        <v>0</v>
      </c>
      <c r="D179" s="11" t="s">
        <v>60</v>
      </c>
      <c r="E179" s="11" t="s">
        <v>60</v>
      </c>
      <c r="F179" s="11" t="s">
        <v>60</v>
      </c>
    </row>
    <row r="180" spans="1:6" x14ac:dyDescent="0.3">
      <c r="A180" s="9" t="s">
        <v>244</v>
      </c>
      <c r="B180" s="8">
        <v>5031000</v>
      </c>
      <c r="C180" s="8">
        <v>4762000</v>
      </c>
      <c r="D180" s="11" t="s">
        <v>60</v>
      </c>
      <c r="E180" s="11" t="s">
        <v>60</v>
      </c>
      <c r="F180" s="11" t="s">
        <v>60</v>
      </c>
    </row>
    <row r="181" spans="1:6" x14ac:dyDescent="0.3">
      <c r="A181" s="9" t="s">
        <v>40</v>
      </c>
      <c r="B181" s="11"/>
      <c r="C181" s="11"/>
      <c r="D181" s="11"/>
      <c r="E181" s="11"/>
      <c r="F181" s="11"/>
    </row>
    <row r="182" spans="1:6" x14ac:dyDescent="0.3">
      <c r="A182" s="9" t="s">
        <v>245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</row>
    <row r="183" spans="1:6" x14ac:dyDescent="0.3">
      <c r="A183" s="9" t="s">
        <v>40</v>
      </c>
      <c r="B183" s="11"/>
      <c r="C183" s="11"/>
      <c r="D183" s="11"/>
      <c r="E183" s="11"/>
      <c r="F183" s="11"/>
    </row>
    <row r="184" spans="1:6" x14ac:dyDescent="0.3">
      <c r="A184" s="12" t="s">
        <v>246</v>
      </c>
      <c r="B184" s="11"/>
      <c r="C184" s="11"/>
      <c r="D184" s="11"/>
      <c r="E184" s="11"/>
      <c r="F184" s="11"/>
    </row>
    <row r="185" spans="1:6" x14ac:dyDescent="0.3">
      <c r="A185" s="9" t="s">
        <v>247</v>
      </c>
      <c r="B185" s="8">
        <v>1011000</v>
      </c>
      <c r="C185" s="8">
        <v>430000</v>
      </c>
      <c r="D185" s="8">
        <v>905000</v>
      </c>
      <c r="E185" s="8">
        <v>3230000</v>
      </c>
      <c r="F185" s="8">
        <v>4276000</v>
      </c>
    </row>
    <row r="186" spans="1:6" x14ac:dyDescent="0.3">
      <c r="A186" s="9" t="s">
        <v>248</v>
      </c>
      <c r="B186" s="8">
        <v>28000</v>
      </c>
      <c r="C186" s="8">
        <v>25000</v>
      </c>
      <c r="D186" s="8">
        <v>496000</v>
      </c>
      <c r="E186" s="8">
        <v>1165000</v>
      </c>
      <c r="F186" s="8">
        <v>839000</v>
      </c>
    </row>
    <row r="187" spans="1:6" x14ac:dyDescent="0.3">
      <c r="A187" s="9" t="s">
        <v>249</v>
      </c>
      <c r="B187" s="8">
        <v>604000</v>
      </c>
      <c r="C187" s="8">
        <v>358000</v>
      </c>
      <c r="D187" s="8">
        <v>882000</v>
      </c>
      <c r="E187" s="8">
        <v>2564000</v>
      </c>
      <c r="F187" s="8">
        <v>3012000</v>
      </c>
    </row>
    <row r="188" spans="1:6" x14ac:dyDescent="0.3">
      <c r="A188" s="9" t="s">
        <v>250</v>
      </c>
      <c r="B188" s="8">
        <v>1643000</v>
      </c>
      <c r="C188" s="8">
        <v>813000</v>
      </c>
      <c r="D188" s="8">
        <v>2283000</v>
      </c>
      <c r="E188" s="8">
        <v>6959000</v>
      </c>
      <c r="F188" s="8">
        <v>8127000</v>
      </c>
    </row>
    <row r="189" spans="1:6" x14ac:dyDescent="0.3">
      <c r="A189" s="9" t="s">
        <v>251</v>
      </c>
      <c r="B189" s="11" t="s">
        <v>60</v>
      </c>
      <c r="C189" s="11" t="s">
        <v>60</v>
      </c>
      <c r="D189" s="11" t="s">
        <v>60</v>
      </c>
      <c r="E189" s="11" t="s">
        <v>60</v>
      </c>
      <c r="F189" s="11" t="s">
        <v>60</v>
      </c>
    </row>
    <row r="190" spans="1:6" x14ac:dyDescent="0.3">
      <c r="A190" s="9" t="s">
        <v>252</v>
      </c>
      <c r="B190" s="11" t="s">
        <v>60</v>
      </c>
      <c r="C190" s="11" t="s">
        <v>60</v>
      </c>
      <c r="D190" s="11" t="s">
        <v>60</v>
      </c>
      <c r="E190" s="11" t="s">
        <v>60</v>
      </c>
      <c r="F190" s="11" t="s">
        <v>60</v>
      </c>
    </row>
    <row r="191" spans="1:6" x14ac:dyDescent="0.3">
      <c r="A191" s="9" t="s">
        <v>40</v>
      </c>
      <c r="B191" s="11"/>
      <c r="C191" s="11"/>
      <c r="D191" s="11"/>
      <c r="E191" s="11"/>
      <c r="F191" s="11"/>
    </row>
    <row r="192" spans="1:6" x14ac:dyDescent="0.3">
      <c r="A192" s="12" t="s">
        <v>253</v>
      </c>
      <c r="B192" s="11"/>
      <c r="C192" s="11"/>
      <c r="D192" s="11"/>
      <c r="E192" s="11"/>
      <c r="F192" s="11"/>
    </row>
    <row r="193" spans="1:6" x14ac:dyDescent="0.3">
      <c r="A193" s="9" t="s">
        <v>254</v>
      </c>
      <c r="B193" s="11" t="s">
        <v>60</v>
      </c>
      <c r="C193" s="11" t="s">
        <v>60</v>
      </c>
      <c r="D193" s="11" t="s">
        <v>60</v>
      </c>
      <c r="E193" s="11" t="s">
        <v>60</v>
      </c>
      <c r="F193" s="11" t="s">
        <v>60</v>
      </c>
    </row>
    <row r="194" spans="1:6" x14ac:dyDescent="0.3">
      <c r="A194" s="9" t="s">
        <v>255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256</v>
      </c>
      <c r="B195" s="11" t="s">
        <v>60</v>
      </c>
      <c r="C195" s="11" t="s">
        <v>60</v>
      </c>
      <c r="D195" s="11" t="s">
        <v>60</v>
      </c>
      <c r="E195" s="11" t="s">
        <v>60</v>
      </c>
      <c r="F195" s="11" t="s">
        <v>60</v>
      </c>
    </row>
    <row r="196" spans="1:6" x14ac:dyDescent="0.3">
      <c r="A196" s="9" t="s">
        <v>257</v>
      </c>
      <c r="B196" s="11" t="s">
        <v>60</v>
      </c>
      <c r="C196" s="11" t="s">
        <v>60</v>
      </c>
      <c r="D196" s="11" t="s">
        <v>60</v>
      </c>
      <c r="E196" s="11" t="s">
        <v>60</v>
      </c>
      <c r="F196" s="11" t="s">
        <v>60</v>
      </c>
    </row>
    <row r="197" spans="1:6" x14ac:dyDescent="0.3">
      <c r="A197" s="9" t="s">
        <v>258</v>
      </c>
      <c r="B197" s="11" t="s">
        <v>60</v>
      </c>
      <c r="C197" s="11" t="s">
        <v>60</v>
      </c>
      <c r="D197" s="11" t="s">
        <v>60</v>
      </c>
      <c r="E197" s="11" t="s">
        <v>60</v>
      </c>
      <c r="F197" s="11" t="s">
        <v>60</v>
      </c>
    </row>
    <row r="198" spans="1:6" x14ac:dyDescent="0.3">
      <c r="A198" s="9" t="s">
        <v>259</v>
      </c>
      <c r="B198" s="11" t="s">
        <v>60</v>
      </c>
      <c r="C198" s="11" t="s">
        <v>60</v>
      </c>
      <c r="D198" s="11" t="s">
        <v>60</v>
      </c>
      <c r="E198" s="11" t="s">
        <v>60</v>
      </c>
      <c r="F198" s="11" t="s">
        <v>60</v>
      </c>
    </row>
    <row r="199" spans="1:6" x14ac:dyDescent="0.3">
      <c r="A199" s="9" t="s">
        <v>260</v>
      </c>
      <c r="B199" s="11" t="s">
        <v>60</v>
      </c>
      <c r="C199" s="11" t="s">
        <v>60</v>
      </c>
      <c r="D199" s="11" t="s">
        <v>60</v>
      </c>
      <c r="E199" s="11" t="s">
        <v>60</v>
      </c>
      <c r="F199" s="11" t="s">
        <v>60</v>
      </c>
    </row>
    <row r="200" spans="1:6" x14ac:dyDescent="0.3">
      <c r="A200" s="9" t="s">
        <v>261</v>
      </c>
      <c r="B200" s="8">
        <v>550000</v>
      </c>
      <c r="C200" s="8">
        <v>551000</v>
      </c>
      <c r="D200" s="8">
        <v>657000</v>
      </c>
      <c r="E200" s="8">
        <v>636000</v>
      </c>
      <c r="F200" s="8">
        <v>566000</v>
      </c>
    </row>
    <row r="201" spans="1:6" x14ac:dyDescent="0.3">
      <c r="A201" s="9" t="s">
        <v>262</v>
      </c>
      <c r="B201" s="8">
        <v>65000</v>
      </c>
      <c r="C201" s="8">
        <v>67000</v>
      </c>
      <c r="D201" s="8">
        <v>78000</v>
      </c>
      <c r="E201" s="8">
        <v>47000</v>
      </c>
      <c r="F201" s="8">
        <v>48000</v>
      </c>
    </row>
    <row r="202" spans="1:6" x14ac:dyDescent="0.3">
      <c r="A202" s="9" t="s">
        <v>263</v>
      </c>
      <c r="B202" s="11" t="s">
        <v>60</v>
      </c>
      <c r="C202" s="11" t="s">
        <v>60</v>
      </c>
      <c r="D202" s="11" t="s">
        <v>60</v>
      </c>
      <c r="E202" s="11" t="s">
        <v>60</v>
      </c>
      <c r="F202" s="11" t="s">
        <v>60</v>
      </c>
    </row>
    <row r="203" spans="1:6" x14ac:dyDescent="0.3">
      <c r="A203" s="9" t="s">
        <v>264</v>
      </c>
      <c r="B203" s="8">
        <v>65000</v>
      </c>
      <c r="C203" s="8">
        <v>79000</v>
      </c>
      <c r="D203" s="8">
        <v>104000</v>
      </c>
      <c r="E203" s="8">
        <v>121000</v>
      </c>
      <c r="F203" s="8">
        <v>119000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DD61-ECAB-42D8-A78D-547DB868BBAD}">
  <dimension ref="A1:L191"/>
  <sheetViews>
    <sheetView topLeftCell="A16" workbookViewId="0">
      <selection activeCell="A56" sqref="A56"/>
    </sheetView>
  </sheetViews>
  <sheetFormatPr defaultRowHeight="14.4" x14ac:dyDescent="0.3"/>
  <cols>
    <col min="1" max="1" width="45.332031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90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89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44630</v>
      </c>
      <c r="C16" s="14">
        <v>45022</v>
      </c>
      <c r="D16" s="14">
        <v>45503</v>
      </c>
      <c r="E16" s="14">
        <v>45804</v>
      </c>
      <c r="F16" s="14">
        <v>45804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2610000</v>
      </c>
      <c r="C21" s="8">
        <v>3967000</v>
      </c>
      <c r="D21" s="8">
        <v>2838000</v>
      </c>
      <c r="E21" s="8">
        <v>2741000</v>
      </c>
      <c r="F21" s="8">
        <v>2531000</v>
      </c>
    </row>
    <row r="22" spans="1:6" x14ac:dyDescent="0.3">
      <c r="A22" s="9" t="s">
        <v>66</v>
      </c>
      <c r="B22" s="8">
        <v>126000</v>
      </c>
      <c r="C22" s="8">
        <v>143000</v>
      </c>
      <c r="D22" s="8">
        <v>174000</v>
      </c>
      <c r="E22" s="8">
        <v>215000</v>
      </c>
      <c r="F22" s="8">
        <v>244000</v>
      </c>
    </row>
    <row r="23" spans="1:6" x14ac:dyDescent="0.3">
      <c r="A23" s="9" t="s">
        <v>65</v>
      </c>
      <c r="B23" s="8">
        <v>26419000</v>
      </c>
      <c r="C23" s="8">
        <v>22705000</v>
      </c>
      <c r="D23" s="8">
        <v>18871000</v>
      </c>
      <c r="E23" s="8">
        <v>18832000</v>
      </c>
      <c r="F23" s="8">
        <v>18611000</v>
      </c>
    </row>
    <row r="24" spans="1:6" x14ac:dyDescent="0.3">
      <c r="A24" s="9" t="s">
        <v>64</v>
      </c>
      <c r="B24" s="8">
        <v>52000</v>
      </c>
      <c r="C24" s="8">
        <v>-950000</v>
      </c>
      <c r="D24" s="8">
        <v>241000</v>
      </c>
      <c r="E24" s="8">
        <v>446000</v>
      </c>
      <c r="F24" s="8">
        <v>-677000</v>
      </c>
    </row>
    <row r="25" spans="1:6" x14ac:dyDescent="0.3">
      <c r="A25" s="9" t="s">
        <v>63</v>
      </c>
      <c r="B25" s="8">
        <v>2662000</v>
      </c>
      <c r="C25" s="8">
        <v>3017000</v>
      </c>
      <c r="D25" s="8">
        <v>3079000</v>
      </c>
      <c r="E25" s="8">
        <v>3187000</v>
      </c>
      <c r="F25" s="8">
        <v>1854000</v>
      </c>
    </row>
    <row r="26" spans="1:6" x14ac:dyDescent="0.3">
      <c r="A26" s="9" t="s">
        <v>62</v>
      </c>
      <c r="B26" s="8">
        <v>1801000</v>
      </c>
      <c r="C26" s="8">
        <v>1743000</v>
      </c>
      <c r="D26" s="8">
        <v>1645000</v>
      </c>
      <c r="E26" s="8">
        <v>1639000</v>
      </c>
      <c r="F26" s="8">
        <v>1777000</v>
      </c>
    </row>
    <row r="27" spans="1:6" x14ac:dyDescent="0.3">
      <c r="A27" s="9" t="s">
        <v>59</v>
      </c>
      <c r="B27" s="8">
        <v>1801000</v>
      </c>
      <c r="C27" s="8">
        <v>1743000</v>
      </c>
      <c r="D27" s="8">
        <v>1645000</v>
      </c>
      <c r="E27" s="8">
        <v>1639000</v>
      </c>
      <c r="F27" s="8">
        <v>1777000</v>
      </c>
    </row>
    <row r="28" spans="1:6" x14ac:dyDescent="0.3">
      <c r="A28" s="9" t="s">
        <v>40</v>
      </c>
      <c r="B28" s="11"/>
      <c r="C28" s="11"/>
      <c r="D28" s="11"/>
      <c r="E28" s="11"/>
      <c r="F28" s="11"/>
    </row>
    <row r="29" spans="1:6" x14ac:dyDescent="0.3">
      <c r="A29" s="12" t="s">
        <v>58</v>
      </c>
      <c r="B29" s="11"/>
      <c r="C29" s="11"/>
      <c r="D29" s="11"/>
      <c r="E29" s="11"/>
      <c r="F29" s="11"/>
    </row>
    <row r="30" spans="1:6" x14ac:dyDescent="0.3">
      <c r="A30" s="9" t="s">
        <v>57</v>
      </c>
      <c r="B30" s="8">
        <v>351000</v>
      </c>
      <c r="C30" s="8">
        <v>684000</v>
      </c>
      <c r="D30" s="8">
        <v>470000</v>
      </c>
      <c r="E30" s="8">
        <v>528000</v>
      </c>
      <c r="F30" s="8">
        <v>539000</v>
      </c>
    </row>
    <row r="31" spans="1:6" x14ac:dyDescent="0.3">
      <c r="A31" s="9" t="s">
        <v>56</v>
      </c>
      <c r="B31" s="8">
        <v>351000</v>
      </c>
      <c r="C31" s="8">
        <v>684000</v>
      </c>
      <c r="D31" s="8">
        <v>470000</v>
      </c>
      <c r="E31" s="8">
        <v>528000</v>
      </c>
      <c r="F31" s="8">
        <v>539000</v>
      </c>
    </row>
    <row r="32" spans="1:6" x14ac:dyDescent="0.3">
      <c r="A32" s="9" t="s">
        <v>55</v>
      </c>
      <c r="B32" s="8">
        <v>27000</v>
      </c>
      <c r="C32" s="8">
        <v>398000</v>
      </c>
      <c r="D32" s="8">
        <v>228000</v>
      </c>
      <c r="E32" s="8">
        <v>259000</v>
      </c>
      <c r="F32" s="8">
        <v>133000</v>
      </c>
    </row>
    <row r="33" spans="1:6" x14ac:dyDescent="0.3">
      <c r="A33" s="9" t="s">
        <v>54</v>
      </c>
      <c r="B33" s="8">
        <v>27000</v>
      </c>
      <c r="C33" s="8">
        <v>398000</v>
      </c>
      <c r="D33" s="8">
        <v>228000</v>
      </c>
      <c r="E33" s="8">
        <v>259000</v>
      </c>
      <c r="F33" s="8">
        <v>133000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53</v>
      </c>
      <c r="B35" s="11"/>
      <c r="C35" s="11"/>
      <c r="D35" s="11"/>
      <c r="E35" s="11"/>
      <c r="F35" s="11"/>
    </row>
    <row r="36" spans="1:6" x14ac:dyDescent="0.3">
      <c r="A36" s="9" t="s">
        <v>52</v>
      </c>
      <c r="B36" s="8">
        <v>70000</v>
      </c>
      <c r="C36" s="8">
        <v>2143000</v>
      </c>
      <c r="D36" s="8">
        <v>2575000</v>
      </c>
      <c r="E36" s="8">
        <v>393000</v>
      </c>
      <c r="F36" s="8">
        <v>-481000</v>
      </c>
    </row>
    <row r="37" spans="1:6" x14ac:dyDescent="0.3">
      <c r="A37" s="9" t="s">
        <v>51</v>
      </c>
      <c r="B37" s="8">
        <v>-77000</v>
      </c>
      <c r="C37" s="8">
        <v>3013000</v>
      </c>
      <c r="D37" s="8">
        <v>196000</v>
      </c>
      <c r="E37" s="8">
        <v>27000</v>
      </c>
      <c r="F37" s="8">
        <v>659000</v>
      </c>
    </row>
    <row r="38" spans="1:6" x14ac:dyDescent="0.3">
      <c r="A38" s="9" t="s">
        <v>50</v>
      </c>
      <c r="B38" s="8">
        <v>-359000</v>
      </c>
      <c r="C38" s="8">
        <v>-3844000</v>
      </c>
      <c r="D38" s="8">
        <v>-4101000</v>
      </c>
      <c r="E38" s="8">
        <v>-704000</v>
      </c>
      <c r="F38" s="8">
        <v>-450000</v>
      </c>
    </row>
    <row r="39" spans="1:6" x14ac:dyDescent="0.3">
      <c r="A39" s="9" t="s">
        <v>48</v>
      </c>
      <c r="B39" s="8">
        <v>-366000</v>
      </c>
      <c r="C39" s="8">
        <v>1312000</v>
      </c>
      <c r="D39" s="8">
        <v>-1330000</v>
      </c>
      <c r="E39" s="8">
        <v>-284000</v>
      </c>
      <c r="F39" s="8">
        <v>-272000</v>
      </c>
    </row>
    <row r="40" spans="1:6" x14ac:dyDescent="0.3">
      <c r="A40" s="9" t="s">
        <v>47</v>
      </c>
      <c r="B40" s="8">
        <v>-37000</v>
      </c>
      <c r="C40" s="8">
        <v>-54000</v>
      </c>
      <c r="D40" s="8">
        <v>-70000</v>
      </c>
      <c r="E40" s="8">
        <v>-82000</v>
      </c>
      <c r="F40" s="8">
        <v>-97000</v>
      </c>
    </row>
    <row r="41" spans="1:6" x14ac:dyDescent="0.3">
      <c r="A41" s="9" t="s">
        <v>40</v>
      </c>
      <c r="B41" s="11"/>
      <c r="C41" s="11"/>
      <c r="D41" s="11"/>
      <c r="E41" s="11"/>
      <c r="F41" s="11"/>
    </row>
    <row r="42" spans="1:6" x14ac:dyDescent="0.3">
      <c r="A42" s="12" t="s">
        <v>46</v>
      </c>
      <c r="B42" s="11"/>
      <c r="C42" s="11"/>
      <c r="D42" s="11"/>
      <c r="E42" s="11"/>
      <c r="F42" s="11"/>
    </row>
    <row r="43" spans="1:6" x14ac:dyDescent="0.3">
      <c r="A43" s="9" t="s">
        <v>45</v>
      </c>
      <c r="B43" s="10">
        <v>0.10100000000000001</v>
      </c>
      <c r="C43" s="10">
        <v>1.62</v>
      </c>
      <c r="D43" s="10">
        <v>1.097</v>
      </c>
      <c r="E43" s="10">
        <v>1.3740000000000001</v>
      </c>
      <c r="F43" s="10">
        <v>0.71</v>
      </c>
    </row>
    <row r="44" spans="1:6" x14ac:dyDescent="0.3">
      <c r="A44" s="9" t="s">
        <v>44</v>
      </c>
      <c r="B44" s="10">
        <v>1.4279999999999999</v>
      </c>
      <c r="C44" s="10">
        <v>22.46</v>
      </c>
      <c r="D44" s="10">
        <v>13.459</v>
      </c>
      <c r="E44" s="10">
        <v>15.773</v>
      </c>
      <c r="F44" s="10">
        <v>7.7869999999999999</v>
      </c>
    </row>
    <row r="45" spans="1:6" x14ac:dyDescent="0.3">
      <c r="A45" s="9" t="s">
        <v>43</v>
      </c>
      <c r="B45" s="10">
        <v>1.4279999999999999</v>
      </c>
      <c r="C45" s="10">
        <v>22.46</v>
      </c>
      <c r="D45" s="10">
        <v>13.459</v>
      </c>
      <c r="E45" s="10">
        <v>15.773</v>
      </c>
      <c r="F45" s="10">
        <v>7.7869999999999999</v>
      </c>
    </row>
    <row r="46" spans="1:6" x14ac:dyDescent="0.3">
      <c r="A46" s="9" t="s">
        <v>42</v>
      </c>
      <c r="B46" s="10">
        <v>7.6920000000000002</v>
      </c>
      <c r="C46" s="10">
        <v>58.186999999999998</v>
      </c>
      <c r="D46" s="10">
        <v>48.511000000000003</v>
      </c>
      <c r="E46" s="10">
        <v>49.052999999999997</v>
      </c>
      <c r="F46" s="10">
        <v>24.675000000000001</v>
      </c>
    </row>
    <row r="47" spans="1:6" x14ac:dyDescent="0.3">
      <c r="A47" s="9" t="s">
        <v>41</v>
      </c>
      <c r="B47" s="10">
        <v>7.6920000000000002</v>
      </c>
      <c r="C47" s="10">
        <v>58.186999999999998</v>
      </c>
      <c r="D47" s="10">
        <v>48.511000000000003</v>
      </c>
      <c r="E47" s="10">
        <v>49.052999999999997</v>
      </c>
      <c r="F47" s="10">
        <v>24.675000000000001</v>
      </c>
    </row>
    <row r="48" spans="1:6" x14ac:dyDescent="0.3">
      <c r="A48" s="9" t="s">
        <v>40</v>
      </c>
      <c r="B48" s="11"/>
      <c r="C48" s="11"/>
      <c r="D48" s="11"/>
      <c r="E48" s="11"/>
      <c r="F48" s="11"/>
    </row>
    <row r="49" spans="1:6" x14ac:dyDescent="0.3">
      <c r="A49" s="16" t="s">
        <v>117</v>
      </c>
      <c r="B49" s="15" t="s">
        <v>78</v>
      </c>
      <c r="C49" s="15" t="s">
        <v>77</v>
      </c>
      <c r="D49" s="15" t="s">
        <v>76</v>
      </c>
      <c r="E49" s="15" t="s">
        <v>75</v>
      </c>
      <c r="F49" s="15" t="s">
        <v>74</v>
      </c>
    </row>
    <row r="50" spans="1:6" x14ac:dyDescent="0.3">
      <c r="A50" s="9" t="s">
        <v>40</v>
      </c>
      <c r="B50" s="11" t="s">
        <v>73</v>
      </c>
      <c r="C50" s="11" t="s">
        <v>73</v>
      </c>
      <c r="D50" s="11" t="s">
        <v>73</v>
      </c>
      <c r="E50" s="11" t="s">
        <v>73</v>
      </c>
      <c r="F50" s="11" t="s">
        <v>73</v>
      </c>
    </row>
    <row r="51" spans="1:6" x14ac:dyDescent="0.3">
      <c r="A51" s="9" t="s">
        <v>72</v>
      </c>
      <c r="B51" s="14">
        <v>44196</v>
      </c>
      <c r="C51" s="14">
        <v>44561</v>
      </c>
      <c r="D51" s="14">
        <v>44926</v>
      </c>
      <c r="E51" s="14">
        <v>45291</v>
      </c>
      <c r="F51" s="14">
        <v>45657</v>
      </c>
    </row>
    <row r="52" spans="1:6" x14ac:dyDescent="0.3">
      <c r="A52" s="9" t="s">
        <v>116</v>
      </c>
      <c r="B52" s="11" t="s">
        <v>115</v>
      </c>
      <c r="C52" s="11" t="s">
        <v>115</v>
      </c>
      <c r="D52" s="11" t="s">
        <v>175</v>
      </c>
      <c r="E52" s="11" t="s">
        <v>115</v>
      </c>
      <c r="F52" s="11" t="s">
        <v>115</v>
      </c>
    </row>
    <row r="53" spans="1:6" x14ac:dyDescent="0.3">
      <c r="A53" s="9" t="s">
        <v>114</v>
      </c>
      <c r="B53" s="11" t="s">
        <v>60</v>
      </c>
      <c r="C53" s="11" t="s">
        <v>60</v>
      </c>
      <c r="D53" s="14">
        <v>44927</v>
      </c>
      <c r="E53" s="11" t="s">
        <v>60</v>
      </c>
      <c r="F53" s="11" t="s">
        <v>60</v>
      </c>
    </row>
    <row r="54" spans="1:6" x14ac:dyDescent="0.3">
      <c r="A54" s="9" t="s">
        <v>70</v>
      </c>
      <c r="B54" s="13">
        <v>0.89595106999999996</v>
      </c>
      <c r="C54" s="13">
        <v>0.839895371</v>
      </c>
      <c r="D54" s="13">
        <v>0.88698300699999999</v>
      </c>
      <c r="E54" s="13">
        <v>0.86777937400000005</v>
      </c>
      <c r="F54" s="13">
        <v>0.82696966599999999</v>
      </c>
    </row>
    <row r="55" spans="1:6" x14ac:dyDescent="0.3">
      <c r="A55" s="9" t="s">
        <v>69</v>
      </c>
      <c r="B55" s="13">
        <v>0.88934698389313005</v>
      </c>
      <c r="C55" s="13">
        <v>0.85971868569348187</v>
      </c>
      <c r="D55" s="13">
        <v>0.85273942041155981</v>
      </c>
      <c r="E55" s="13">
        <v>0.86977630001154882</v>
      </c>
      <c r="F55" s="13">
        <v>0.84661844769082817</v>
      </c>
    </row>
    <row r="56" spans="1:6" x14ac:dyDescent="0.3">
      <c r="A56" s="9" t="s">
        <v>113</v>
      </c>
      <c r="B56" s="11" t="s">
        <v>112</v>
      </c>
      <c r="C56" s="11" t="s">
        <v>112</v>
      </c>
      <c r="D56" s="11" t="s">
        <v>112</v>
      </c>
      <c r="E56" s="11" t="s">
        <v>112</v>
      </c>
      <c r="F56" s="11" t="s">
        <v>112</v>
      </c>
    </row>
    <row r="57" spans="1:6" x14ac:dyDescent="0.3">
      <c r="A57" s="9" t="s">
        <v>111</v>
      </c>
      <c r="B57" s="11" t="s">
        <v>182</v>
      </c>
      <c r="C57" s="11" t="s">
        <v>182</v>
      </c>
      <c r="D57" s="11" t="s">
        <v>182</v>
      </c>
      <c r="E57" s="11" t="s">
        <v>182</v>
      </c>
      <c r="F57" s="11" t="s">
        <v>182</v>
      </c>
    </row>
    <row r="58" spans="1:6" x14ac:dyDescent="0.3">
      <c r="A58" s="9" t="s">
        <v>40</v>
      </c>
      <c r="B58" s="11"/>
      <c r="C58" s="11"/>
      <c r="D58" s="11"/>
      <c r="E58" s="11"/>
      <c r="F58" s="11"/>
    </row>
    <row r="59" spans="1:6" x14ac:dyDescent="0.3">
      <c r="A59" s="12" t="s">
        <v>183</v>
      </c>
      <c r="B59" s="11"/>
      <c r="C59" s="11"/>
      <c r="D59" s="11"/>
      <c r="E59" s="11"/>
      <c r="F59" s="11"/>
    </row>
    <row r="60" spans="1:6" x14ac:dyDescent="0.3">
      <c r="A60" s="9" t="s">
        <v>127</v>
      </c>
      <c r="B60" s="8">
        <v>2408351.6323825964</v>
      </c>
      <c r="C60" s="8">
        <v>2381420.7593709449</v>
      </c>
      <c r="D60" s="8">
        <v>2686129.1742964135</v>
      </c>
      <c r="E60" s="8">
        <v>5504814.2027730923</v>
      </c>
      <c r="F60" s="8">
        <v>5707901.5743315639</v>
      </c>
    </row>
    <row r="61" spans="1:6" x14ac:dyDescent="0.3">
      <c r="A61" s="9" t="s">
        <v>128</v>
      </c>
      <c r="B61" s="8">
        <v>550505.78302984755</v>
      </c>
      <c r="C61" s="8">
        <v>466827.24633156066</v>
      </c>
      <c r="D61" s="8">
        <v>565366.23573286412</v>
      </c>
      <c r="E61" s="8">
        <v>2280553.458630281</v>
      </c>
      <c r="F61" s="8">
        <v>2659228.5441968911</v>
      </c>
    </row>
    <row r="62" spans="1:6" x14ac:dyDescent="0.3">
      <c r="A62" s="9" t="s">
        <v>129</v>
      </c>
      <c r="B62" s="8">
        <v>1857845.8493527486</v>
      </c>
      <c r="C62" s="8">
        <v>1914593.513039384</v>
      </c>
      <c r="D62" s="8">
        <v>2120762.9385635494</v>
      </c>
      <c r="E62" s="8">
        <v>3224260.7441428113</v>
      </c>
      <c r="F62" s="8">
        <v>3048673.0301346723</v>
      </c>
    </row>
    <row r="63" spans="1:6" x14ac:dyDescent="0.3">
      <c r="A63" s="9" t="s">
        <v>40</v>
      </c>
      <c r="B63" s="11"/>
      <c r="C63" s="11"/>
      <c r="D63" s="11"/>
      <c r="E63" s="11"/>
      <c r="F63" s="11"/>
    </row>
    <row r="64" spans="1:6" x14ac:dyDescent="0.3">
      <c r="A64" s="9" t="s">
        <v>184</v>
      </c>
      <c r="B64" s="8">
        <v>380640.50910625968</v>
      </c>
      <c r="C64" s="8">
        <v>385153.97119067988</v>
      </c>
      <c r="D64" s="8">
        <v>493736.12441829313</v>
      </c>
      <c r="E64" s="8">
        <v>585359.44990777236</v>
      </c>
      <c r="F64" s="8">
        <v>617184.84836661373</v>
      </c>
    </row>
    <row r="65" spans="1:6" x14ac:dyDescent="0.3">
      <c r="A65" s="9" t="s">
        <v>185</v>
      </c>
      <c r="B65" s="8">
        <v>152967.68122961838</v>
      </c>
      <c r="C65" s="8">
        <v>153889.64473913325</v>
      </c>
      <c r="D65" s="8">
        <v>165431.44755984261</v>
      </c>
      <c r="E65" s="8">
        <v>190481.00970252921</v>
      </c>
      <c r="F65" s="8">
        <v>179483.11091045558</v>
      </c>
    </row>
    <row r="66" spans="1:6" x14ac:dyDescent="0.3">
      <c r="A66" s="9" t="s">
        <v>186</v>
      </c>
      <c r="B66" s="8">
        <v>227672.8278766413</v>
      </c>
      <c r="C66" s="8">
        <v>231264.32645154663</v>
      </c>
      <c r="D66" s="8">
        <v>328304.67685845052</v>
      </c>
      <c r="E66" s="8">
        <v>394878.44020524318</v>
      </c>
      <c r="F66" s="8">
        <v>437701.73745615815</v>
      </c>
    </row>
    <row r="67" spans="1:6" x14ac:dyDescent="0.3">
      <c r="A67" s="9" t="s">
        <v>40</v>
      </c>
      <c r="B67" s="11"/>
      <c r="C67" s="11"/>
      <c r="D67" s="11"/>
      <c r="E67" s="11"/>
      <c r="F67" s="11"/>
    </row>
    <row r="68" spans="1:6" x14ac:dyDescent="0.3">
      <c r="A68" s="9" t="s">
        <v>187</v>
      </c>
      <c r="B68" s="8">
        <v>1728001.1897043516</v>
      </c>
      <c r="C68" s="8">
        <v>2953993.4040428037</v>
      </c>
      <c r="D68" s="11" t="s">
        <v>60</v>
      </c>
      <c r="E68" s="11" t="s">
        <v>60</v>
      </c>
      <c r="F68" s="11" t="s">
        <v>60</v>
      </c>
    </row>
    <row r="69" spans="1:6" x14ac:dyDescent="0.3">
      <c r="A69" s="9" t="s">
        <v>188</v>
      </c>
      <c r="B69" s="8">
        <v>1502996.4027793899</v>
      </c>
      <c r="C69" s="8">
        <v>2655671.0201071654</v>
      </c>
      <c r="D69" s="11" t="s">
        <v>60</v>
      </c>
      <c r="E69" s="11" t="s">
        <v>60</v>
      </c>
      <c r="F69" s="11" t="s">
        <v>60</v>
      </c>
    </row>
    <row r="70" spans="1:6" x14ac:dyDescent="0.3">
      <c r="A70" s="9" t="s">
        <v>189</v>
      </c>
      <c r="B70" s="8">
        <v>225004.7869249619</v>
      </c>
      <c r="C70" s="8">
        <v>298322.38393563818</v>
      </c>
      <c r="D70" s="8">
        <v>71630.111314571026</v>
      </c>
      <c r="E70" s="8">
        <v>195699.66750259849</v>
      </c>
      <c r="F70" s="8">
        <v>117679.96422902512</v>
      </c>
    </row>
    <row r="71" spans="1:6" x14ac:dyDescent="0.3">
      <c r="A71" s="9" t="s">
        <v>40</v>
      </c>
      <c r="B71" s="11"/>
      <c r="C71" s="11"/>
      <c r="D71" s="11"/>
      <c r="E71" s="11"/>
      <c r="F71" s="11"/>
    </row>
    <row r="72" spans="1:6" x14ac:dyDescent="0.3">
      <c r="A72" s="9" t="s">
        <v>190</v>
      </c>
      <c r="B72" s="11" t="s">
        <v>60</v>
      </c>
      <c r="C72" s="11" t="s">
        <v>60</v>
      </c>
      <c r="D72" s="11" t="s">
        <v>60</v>
      </c>
      <c r="E72" s="11" t="s">
        <v>60</v>
      </c>
      <c r="F72" s="11" t="s">
        <v>60</v>
      </c>
    </row>
    <row r="73" spans="1:6" x14ac:dyDescent="0.3">
      <c r="A73" s="9" t="s">
        <v>191</v>
      </c>
      <c r="B73" s="8">
        <v>25791.062532900771</v>
      </c>
      <c r="C73" s="8">
        <v>92849.61805489604</v>
      </c>
      <c r="D73" s="8">
        <v>21318.485510288996</v>
      </c>
      <c r="E73" s="8">
        <v>59144.788400785321</v>
      </c>
      <c r="F73" s="8">
        <v>88894.937007536952</v>
      </c>
    </row>
    <row r="74" spans="1:6" x14ac:dyDescent="0.3">
      <c r="A74" s="9" t="s">
        <v>192</v>
      </c>
      <c r="B74" s="8">
        <v>6225.4288872519101</v>
      </c>
      <c r="C74" s="8">
        <v>13755.498971095711</v>
      </c>
      <c r="D74" s="8">
        <v>83568.463200332859</v>
      </c>
      <c r="E74" s="8">
        <v>0</v>
      </c>
      <c r="F74" s="8">
        <v>0</v>
      </c>
    </row>
    <row r="75" spans="1:6" x14ac:dyDescent="0.3">
      <c r="A75" s="9" t="s">
        <v>193</v>
      </c>
      <c r="B75" s="8">
        <v>-2668.0409516793902</v>
      </c>
      <c r="C75" s="8">
        <v>2579.1560570804454</v>
      </c>
      <c r="D75" s="8">
        <v>7674.654783704038</v>
      </c>
      <c r="E75" s="8">
        <v>-2609.3289000346463</v>
      </c>
      <c r="F75" s="8">
        <v>0</v>
      </c>
    </row>
    <row r="76" spans="1:6" x14ac:dyDescent="0.3">
      <c r="A76" s="9" t="s">
        <v>194</v>
      </c>
      <c r="B76" s="8">
        <v>29348.450468473293</v>
      </c>
      <c r="C76" s="8">
        <v>109184.2730830722</v>
      </c>
      <c r="D76" s="8">
        <v>112561.6034943259</v>
      </c>
      <c r="E76" s="8">
        <v>56535.459500750672</v>
      </c>
      <c r="F76" s="8">
        <v>88894.937007536952</v>
      </c>
    </row>
    <row r="77" spans="1:6" x14ac:dyDescent="0.3">
      <c r="A77" s="9" t="s">
        <v>40</v>
      </c>
      <c r="B77" s="11"/>
      <c r="C77" s="11"/>
      <c r="D77" s="11"/>
      <c r="E77" s="11"/>
      <c r="F77" s="11"/>
    </row>
    <row r="78" spans="1:6" x14ac:dyDescent="0.3">
      <c r="A78" s="9" t="s">
        <v>177</v>
      </c>
      <c r="B78" s="8">
        <v>-3557.3879355725203</v>
      </c>
      <c r="C78" s="8">
        <v>4298.5934284674095</v>
      </c>
      <c r="D78" s="8">
        <v>34109.576816462395</v>
      </c>
      <c r="E78" s="8">
        <v>21744.407500288722</v>
      </c>
      <c r="F78" s="8">
        <v>28785.027221488159</v>
      </c>
    </row>
    <row r="79" spans="1:6" x14ac:dyDescent="0.3">
      <c r="A79" s="9" t="s">
        <v>195</v>
      </c>
      <c r="B79" s="8">
        <v>889.34698389313007</v>
      </c>
      <c r="C79" s="8">
        <v>2579.1560570804454</v>
      </c>
      <c r="D79" s="8">
        <v>0</v>
      </c>
      <c r="E79" s="8">
        <v>1739.5526000230977</v>
      </c>
      <c r="F79" s="8">
        <v>0</v>
      </c>
    </row>
    <row r="80" spans="1:6" x14ac:dyDescent="0.3">
      <c r="A80" s="9" t="s">
        <v>176</v>
      </c>
      <c r="B80" s="11" t="s">
        <v>60</v>
      </c>
      <c r="C80" s="11" t="s">
        <v>60</v>
      </c>
      <c r="D80" s="11" t="s">
        <v>60</v>
      </c>
      <c r="E80" s="11" t="s">
        <v>60</v>
      </c>
      <c r="F80" s="11" t="s">
        <v>60</v>
      </c>
    </row>
    <row r="81" spans="1:6" x14ac:dyDescent="0.3">
      <c r="A81" s="9" t="s">
        <v>196</v>
      </c>
      <c r="B81" s="8">
        <v>8893.4698389312998</v>
      </c>
      <c r="C81" s="8">
        <v>13755.498971095711</v>
      </c>
      <c r="D81" s="8">
        <v>22171.224930700555</v>
      </c>
      <c r="E81" s="8">
        <v>25223.512700334915</v>
      </c>
      <c r="F81" s="8">
        <v>18625.605849198218</v>
      </c>
    </row>
    <row r="82" spans="1:6" x14ac:dyDescent="0.3">
      <c r="A82" s="9" t="s">
        <v>178</v>
      </c>
      <c r="B82" s="8">
        <v>2668.0409516793902</v>
      </c>
      <c r="C82" s="8">
        <v>0</v>
      </c>
      <c r="D82" s="8">
        <v>0</v>
      </c>
      <c r="E82" s="8">
        <v>0</v>
      </c>
      <c r="F82" s="8">
        <v>27091.7903261065</v>
      </c>
    </row>
    <row r="83" spans="1:6" x14ac:dyDescent="0.3">
      <c r="A83" s="9" t="s">
        <v>40</v>
      </c>
      <c r="B83" s="11"/>
      <c r="C83" s="11"/>
      <c r="D83" s="11"/>
      <c r="E83" s="11"/>
      <c r="F83" s="11"/>
    </row>
    <row r="84" spans="1:6" x14ac:dyDescent="0.3">
      <c r="A84" s="9" t="s">
        <v>125</v>
      </c>
      <c r="B84" s="8">
        <v>2348765.3844617563</v>
      </c>
      <c r="C84" s="8">
        <v>2573997.7449662848</v>
      </c>
      <c r="D84" s="8">
        <v>2689540.1319780597</v>
      </c>
      <c r="E84" s="8">
        <v>3920081.7841520505</v>
      </c>
      <c r="F84" s="8">
        <v>3768298.7106718761</v>
      </c>
    </row>
    <row r="85" spans="1:6" x14ac:dyDescent="0.3">
      <c r="A85" s="9" t="s">
        <v>40</v>
      </c>
      <c r="B85" s="11"/>
      <c r="C85" s="11"/>
      <c r="D85" s="11"/>
      <c r="E85" s="11"/>
      <c r="F85" s="11"/>
    </row>
    <row r="86" spans="1:6" x14ac:dyDescent="0.3">
      <c r="A86" s="12" t="s">
        <v>179</v>
      </c>
      <c r="B86" s="11"/>
      <c r="C86" s="11"/>
      <c r="D86" s="11"/>
      <c r="E86" s="11"/>
      <c r="F86" s="11"/>
    </row>
    <row r="87" spans="1:6" x14ac:dyDescent="0.3">
      <c r="A87" s="9" t="s">
        <v>197</v>
      </c>
      <c r="B87" s="8">
        <v>145852.90535847333</v>
      </c>
      <c r="C87" s="8">
        <v>128957.80285402227</v>
      </c>
      <c r="D87" s="8">
        <v>129616.39190255709</v>
      </c>
      <c r="E87" s="8">
        <v>146122.4184019402</v>
      </c>
      <c r="F87" s="8">
        <v>163397.36040432984</v>
      </c>
    </row>
    <row r="88" spans="1:6" x14ac:dyDescent="0.3">
      <c r="A88" s="9" t="s">
        <v>198</v>
      </c>
      <c r="B88" s="8">
        <v>79151.881566488577</v>
      </c>
      <c r="C88" s="8">
        <v>61899.745369930693</v>
      </c>
      <c r="D88" s="8">
        <v>44342.44986140111</v>
      </c>
      <c r="E88" s="8">
        <v>51316.801700681382</v>
      </c>
      <c r="F88" s="8">
        <v>50797.106861449691</v>
      </c>
    </row>
    <row r="89" spans="1:6" x14ac:dyDescent="0.3">
      <c r="A89" s="9" t="s">
        <v>199</v>
      </c>
      <c r="B89" s="8">
        <v>225004.7869249619</v>
      </c>
      <c r="C89" s="8">
        <v>190857.54822395297</v>
      </c>
      <c r="D89" s="8">
        <v>173958.84176395819</v>
      </c>
      <c r="E89" s="8">
        <v>197439.22010262159</v>
      </c>
      <c r="F89" s="8">
        <v>214194.46726577953</v>
      </c>
    </row>
    <row r="90" spans="1:6" x14ac:dyDescent="0.3">
      <c r="A90" s="9" t="s">
        <v>200</v>
      </c>
      <c r="B90" s="8">
        <v>906244.57658709947</v>
      </c>
      <c r="C90" s="8">
        <v>720444.25861113775</v>
      </c>
      <c r="D90" s="8">
        <v>700099.06415789062</v>
      </c>
      <c r="E90" s="8">
        <v>816719.94571084436</v>
      </c>
      <c r="F90" s="8">
        <v>849158.30303390068</v>
      </c>
    </row>
    <row r="91" spans="1:6" x14ac:dyDescent="0.3">
      <c r="A91" s="9" t="s">
        <v>201</v>
      </c>
      <c r="B91" s="11" t="s">
        <v>60</v>
      </c>
      <c r="C91" s="11" t="s">
        <v>60</v>
      </c>
      <c r="D91" s="11" t="s">
        <v>60</v>
      </c>
      <c r="E91" s="11" t="s">
        <v>60</v>
      </c>
      <c r="F91" s="11" t="s">
        <v>60</v>
      </c>
    </row>
    <row r="92" spans="1:6" x14ac:dyDescent="0.3">
      <c r="A92" s="9" t="s">
        <v>202</v>
      </c>
      <c r="B92" s="11" t="s">
        <v>60</v>
      </c>
      <c r="C92" s="11" t="s">
        <v>60</v>
      </c>
      <c r="D92" s="11" t="s">
        <v>60</v>
      </c>
      <c r="E92" s="11" t="s">
        <v>60</v>
      </c>
      <c r="F92" s="11" t="s">
        <v>60</v>
      </c>
    </row>
    <row r="93" spans="1:6" x14ac:dyDescent="0.3">
      <c r="A93" s="9" t="s">
        <v>203</v>
      </c>
      <c r="B93" s="11" t="s">
        <v>60</v>
      </c>
      <c r="C93" s="11" t="s">
        <v>60</v>
      </c>
      <c r="D93" s="11" t="s">
        <v>60</v>
      </c>
      <c r="E93" s="11" t="s">
        <v>60</v>
      </c>
      <c r="F93" s="11" t="s">
        <v>60</v>
      </c>
    </row>
    <row r="94" spans="1:6" x14ac:dyDescent="0.3">
      <c r="A94" s="9" t="s">
        <v>204</v>
      </c>
      <c r="B94" s="11" t="s">
        <v>60</v>
      </c>
      <c r="C94" s="11" t="s">
        <v>60</v>
      </c>
      <c r="D94" s="11" t="s">
        <v>60</v>
      </c>
      <c r="E94" s="11" t="s">
        <v>60</v>
      </c>
      <c r="F94" s="11" t="s">
        <v>60</v>
      </c>
    </row>
    <row r="95" spans="1:6" x14ac:dyDescent="0.3">
      <c r="A95" s="9" t="s">
        <v>180</v>
      </c>
      <c r="B95" s="8">
        <v>728375.17980847356</v>
      </c>
      <c r="C95" s="8">
        <v>754833.00603887707</v>
      </c>
      <c r="D95" s="8">
        <v>671958.66328430909</v>
      </c>
      <c r="E95" s="8">
        <v>787147.55151045171</v>
      </c>
      <c r="F95" s="8">
        <v>927047.20022145682</v>
      </c>
    </row>
    <row r="96" spans="1:6" x14ac:dyDescent="0.3">
      <c r="A96" s="9" t="s">
        <v>40</v>
      </c>
      <c r="B96" s="11"/>
      <c r="C96" s="11"/>
      <c r="D96" s="11"/>
      <c r="E96" s="11"/>
      <c r="F96" s="11"/>
    </row>
    <row r="97" spans="1:6" x14ac:dyDescent="0.3">
      <c r="A97" s="9" t="s">
        <v>139</v>
      </c>
      <c r="B97" s="8">
        <v>1859624.543320535</v>
      </c>
      <c r="C97" s="8">
        <v>1666134.8128739679</v>
      </c>
      <c r="D97" s="8">
        <v>1546016.5692061579</v>
      </c>
      <c r="E97" s="8">
        <v>1801306.7173239177</v>
      </c>
      <c r="F97" s="8">
        <v>1990399.9705211371</v>
      </c>
    </row>
    <row r="98" spans="1:6" x14ac:dyDescent="0.3">
      <c r="A98" s="9" t="s">
        <v>40</v>
      </c>
      <c r="B98" s="11"/>
      <c r="C98" s="11"/>
      <c r="D98" s="11"/>
      <c r="E98" s="11"/>
      <c r="F98" s="11"/>
    </row>
    <row r="99" spans="1:6" x14ac:dyDescent="0.3">
      <c r="A99" s="12" t="s">
        <v>205</v>
      </c>
      <c r="B99" s="11"/>
      <c r="C99" s="11"/>
      <c r="D99" s="11"/>
      <c r="E99" s="11"/>
      <c r="F99" s="11"/>
    </row>
    <row r="100" spans="1:6" x14ac:dyDescent="0.3">
      <c r="A100" s="9" t="s">
        <v>140</v>
      </c>
      <c r="B100" s="8">
        <v>489140.84114122152</v>
      </c>
      <c r="C100" s="8">
        <v>907862.9320923168</v>
      </c>
      <c r="D100" s="8">
        <v>1143523.5627719017</v>
      </c>
      <c r="E100" s="8">
        <v>2118775.0668281331</v>
      </c>
      <c r="F100" s="8">
        <v>1777898.7401507392</v>
      </c>
    </row>
    <row r="101" spans="1:6" x14ac:dyDescent="0.3">
      <c r="A101" s="9" t="s">
        <v>40</v>
      </c>
      <c r="B101" s="11"/>
      <c r="C101" s="11"/>
      <c r="D101" s="11"/>
      <c r="E101" s="11"/>
      <c r="F101" s="11"/>
    </row>
    <row r="102" spans="1:6" x14ac:dyDescent="0.3">
      <c r="A102" s="9" t="s">
        <v>206</v>
      </c>
      <c r="B102" s="11" t="s">
        <v>60</v>
      </c>
      <c r="C102" s="11" t="s">
        <v>60</v>
      </c>
      <c r="D102" s="11" t="s">
        <v>60</v>
      </c>
      <c r="E102" s="11" t="s">
        <v>60</v>
      </c>
      <c r="F102" s="8">
        <v>0</v>
      </c>
    </row>
    <row r="103" spans="1:6" x14ac:dyDescent="0.3">
      <c r="A103" s="9" t="s">
        <v>207</v>
      </c>
      <c r="B103" s="11" t="s">
        <v>60</v>
      </c>
      <c r="C103" s="11" t="s">
        <v>60</v>
      </c>
      <c r="D103" s="11" t="s">
        <v>60</v>
      </c>
      <c r="E103" s="11" t="s">
        <v>60</v>
      </c>
      <c r="F103" s="11" t="s">
        <v>60</v>
      </c>
    </row>
    <row r="104" spans="1:6" x14ac:dyDescent="0.3">
      <c r="A104" s="9" t="s">
        <v>208</v>
      </c>
      <c r="B104" s="11" t="s">
        <v>60</v>
      </c>
      <c r="C104" s="11" t="s">
        <v>60</v>
      </c>
      <c r="D104" s="11" t="s">
        <v>60</v>
      </c>
      <c r="E104" s="11" t="s">
        <v>60</v>
      </c>
      <c r="F104" s="11" t="s">
        <v>60</v>
      </c>
    </row>
    <row r="105" spans="1:6" x14ac:dyDescent="0.3">
      <c r="A105" s="9" t="s">
        <v>209</v>
      </c>
      <c r="B105" s="8">
        <v>1004962.091799237</v>
      </c>
      <c r="C105" s="8">
        <v>-171943.73713869636</v>
      </c>
      <c r="D105" s="8">
        <v>166284.18698025416</v>
      </c>
      <c r="E105" s="8">
        <v>370524.70380491979</v>
      </c>
      <c r="F105" s="8">
        <v>90588.173902918614</v>
      </c>
    </row>
    <row r="106" spans="1:6" x14ac:dyDescent="0.3">
      <c r="A106" s="9" t="s">
        <v>40</v>
      </c>
      <c r="B106" s="11"/>
      <c r="C106" s="11"/>
      <c r="D106" s="11"/>
      <c r="E106" s="11"/>
      <c r="F106" s="11"/>
    </row>
    <row r="107" spans="1:6" x14ac:dyDescent="0.3">
      <c r="A107" s="9" t="s">
        <v>210</v>
      </c>
      <c r="B107" s="8">
        <v>1004962.091799237</v>
      </c>
      <c r="C107" s="8">
        <v>-171943.73713869636</v>
      </c>
      <c r="D107" s="8">
        <v>166284.18698025416</v>
      </c>
      <c r="E107" s="8">
        <v>370524.70380491979</v>
      </c>
      <c r="F107" s="8">
        <v>90588.173902918614</v>
      </c>
    </row>
    <row r="108" spans="1:6" x14ac:dyDescent="0.3">
      <c r="A108" s="9" t="s">
        <v>211</v>
      </c>
      <c r="B108" s="8">
        <v>61364.941888625974</v>
      </c>
      <c r="C108" s="8">
        <v>-45565.090341754541</v>
      </c>
      <c r="D108" s="8">
        <v>5969.1759428809191</v>
      </c>
      <c r="E108" s="8">
        <v>6088.4341000808417</v>
      </c>
      <c r="F108" s="8">
        <v>14392.513610744079</v>
      </c>
    </row>
    <row r="109" spans="1:6" x14ac:dyDescent="0.3">
      <c r="A109" s="9" t="s">
        <v>40</v>
      </c>
      <c r="B109" s="11"/>
      <c r="C109" s="11"/>
      <c r="D109" s="11"/>
      <c r="E109" s="11"/>
      <c r="F109" s="11"/>
    </row>
    <row r="110" spans="1:6" x14ac:dyDescent="0.3">
      <c r="A110" s="9" t="s">
        <v>212</v>
      </c>
      <c r="B110" s="11" t="s">
        <v>60</v>
      </c>
      <c r="C110" s="11" t="s">
        <v>60</v>
      </c>
      <c r="D110" s="11" t="s">
        <v>60</v>
      </c>
      <c r="E110" s="11" t="s">
        <v>60</v>
      </c>
      <c r="F110" s="11" t="s">
        <v>60</v>
      </c>
    </row>
    <row r="111" spans="1:6" x14ac:dyDescent="0.3">
      <c r="A111" s="9" t="s">
        <v>213</v>
      </c>
      <c r="B111" s="11" t="s">
        <v>60</v>
      </c>
      <c r="C111" s="11" t="s">
        <v>60</v>
      </c>
      <c r="D111" s="11" t="s">
        <v>60</v>
      </c>
      <c r="E111" s="11" t="s">
        <v>60</v>
      </c>
      <c r="F111" s="11" t="s">
        <v>60</v>
      </c>
    </row>
    <row r="112" spans="1:6" x14ac:dyDescent="0.3">
      <c r="A112" s="9" t="s">
        <v>214</v>
      </c>
      <c r="B112" s="11" t="s">
        <v>60</v>
      </c>
      <c r="C112" s="11" t="s">
        <v>60</v>
      </c>
      <c r="D112" s="11" t="s">
        <v>60</v>
      </c>
      <c r="E112" s="11" t="s">
        <v>60</v>
      </c>
      <c r="F112" s="11" t="s">
        <v>60</v>
      </c>
    </row>
    <row r="113" spans="1:6" x14ac:dyDescent="0.3">
      <c r="A113" s="9" t="s">
        <v>215</v>
      </c>
      <c r="B113" s="8">
        <v>2668.0409516793902</v>
      </c>
      <c r="C113" s="8">
        <v>5158.3121141608908</v>
      </c>
      <c r="D113" s="8">
        <v>-6821.9153632924781</v>
      </c>
      <c r="E113" s="8">
        <v>-869.77630001154887</v>
      </c>
      <c r="F113" s="8">
        <v>0</v>
      </c>
    </row>
    <row r="114" spans="1:6" x14ac:dyDescent="0.3">
      <c r="A114" s="9" t="s">
        <v>40</v>
      </c>
      <c r="B114" s="11"/>
      <c r="C114" s="11"/>
      <c r="D114" s="11"/>
      <c r="E114" s="11"/>
      <c r="F114" s="11"/>
    </row>
    <row r="115" spans="1:6" x14ac:dyDescent="0.3">
      <c r="A115" s="9" t="s">
        <v>216</v>
      </c>
      <c r="B115" s="8">
        <v>1007630.1327509163</v>
      </c>
      <c r="C115" s="8">
        <v>-166785.42502453548</v>
      </c>
      <c r="D115" s="8">
        <v>159462.27161696169</v>
      </c>
      <c r="E115" s="8">
        <v>369654.92750490824</v>
      </c>
      <c r="F115" s="8">
        <v>90588.173902918614</v>
      </c>
    </row>
    <row r="116" spans="1:6" x14ac:dyDescent="0.3">
      <c r="A116" s="9" t="s">
        <v>40</v>
      </c>
      <c r="B116" s="11"/>
      <c r="C116" s="11"/>
      <c r="D116" s="11"/>
      <c r="E116" s="11"/>
      <c r="F116" s="11"/>
    </row>
    <row r="117" spans="1:6" x14ac:dyDescent="0.3">
      <c r="A117" s="9" t="s">
        <v>217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</row>
    <row r="118" spans="1:6" x14ac:dyDescent="0.3">
      <c r="A118" s="9" t="s">
        <v>218</v>
      </c>
      <c r="B118" s="8">
        <v>8004.1228550381702</v>
      </c>
      <c r="C118" s="8">
        <v>0</v>
      </c>
      <c r="D118" s="8">
        <v>0</v>
      </c>
      <c r="E118" s="8">
        <v>0</v>
      </c>
      <c r="F118" s="8">
        <v>0</v>
      </c>
    </row>
    <row r="119" spans="1:6" x14ac:dyDescent="0.3">
      <c r="A119" s="9" t="s">
        <v>219</v>
      </c>
      <c r="B119" s="8">
        <v>123619.23076114508</v>
      </c>
      <c r="C119" s="8">
        <v>859.71868569348192</v>
      </c>
      <c r="D119" s="8">
        <v>5969.1759428809191</v>
      </c>
      <c r="E119" s="8">
        <v>0</v>
      </c>
      <c r="F119" s="8">
        <v>84661.844769082818</v>
      </c>
    </row>
    <row r="120" spans="1:6" x14ac:dyDescent="0.3">
      <c r="A120" s="9" t="s">
        <v>220</v>
      </c>
      <c r="B120" s="8">
        <v>2668.0409516793902</v>
      </c>
      <c r="C120" s="8">
        <v>1719.4373713869638</v>
      </c>
      <c r="D120" s="8">
        <v>11938.351885761838</v>
      </c>
      <c r="E120" s="8">
        <v>0</v>
      </c>
      <c r="F120" s="8">
        <v>1693.2368953816563</v>
      </c>
    </row>
    <row r="121" spans="1:6" x14ac:dyDescent="0.3">
      <c r="A121" s="9" t="s">
        <v>144</v>
      </c>
      <c r="B121" s="8">
        <v>134291.39456786265</v>
      </c>
      <c r="C121" s="8">
        <v>2579.1560570804454</v>
      </c>
      <c r="D121" s="8">
        <v>17907.527828642757</v>
      </c>
      <c r="E121" s="8">
        <v>0</v>
      </c>
      <c r="F121" s="8">
        <v>86355.08166446448</v>
      </c>
    </row>
    <row r="122" spans="1:6" x14ac:dyDescent="0.3">
      <c r="A122" s="9" t="s">
        <v>145</v>
      </c>
      <c r="B122" s="8">
        <v>1141921.5273187789</v>
      </c>
      <c r="C122" s="8">
        <v>-164206.26896745505</v>
      </c>
      <c r="D122" s="8">
        <v>177369.79944560444</v>
      </c>
      <c r="E122" s="8">
        <v>369654.92750490824</v>
      </c>
      <c r="F122" s="8">
        <v>176943.25556738308</v>
      </c>
    </row>
    <row r="123" spans="1:6" x14ac:dyDescent="0.3">
      <c r="A123" s="9" t="s">
        <v>40</v>
      </c>
      <c r="B123" s="11"/>
      <c r="C123" s="11"/>
      <c r="D123" s="11"/>
      <c r="E123" s="11"/>
      <c r="F123" s="11"/>
    </row>
    <row r="124" spans="1:6" x14ac:dyDescent="0.3">
      <c r="A124" s="12" t="s">
        <v>181</v>
      </c>
      <c r="B124" s="11"/>
      <c r="C124" s="11"/>
      <c r="D124" s="11"/>
      <c r="E124" s="11"/>
      <c r="F124" s="11"/>
    </row>
    <row r="125" spans="1:6" x14ac:dyDescent="0.3">
      <c r="A125" s="9" t="s">
        <v>146</v>
      </c>
      <c r="B125" s="8">
        <v>11561.510790610691</v>
      </c>
      <c r="C125" s="8">
        <v>1719.4373713869638</v>
      </c>
      <c r="D125" s="8">
        <v>852.73942041155976</v>
      </c>
      <c r="E125" s="8">
        <v>-26093.289000346464</v>
      </c>
      <c r="F125" s="8">
        <v>2539.8553430724846</v>
      </c>
    </row>
    <row r="126" spans="1:6" x14ac:dyDescent="0.3">
      <c r="A126" s="9" t="s">
        <v>147</v>
      </c>
      <c r="B126" s="8">
        <v>34684.532371832072</v>
      </c>
      <c r="C126" s="8">
        <v>24072.123199417492</v>
      </c>
      <c r="D126" s="8">
        <v>104886.94871062186</v>
      </c>
      <c r="E126" s="8">
        <v>37400.380900496602</v>
      </c>
      <c r="F126" s="8">
        <v>33018.119459942296</v>
      </c>
    </row>
    <row r="127" spans="1:6" x14ac:dyDescent="0.3">
      <c r="A127" s="9" t="s">
        <v>40</v>
      </c>
      <c r="B127" s="11"/>
      <c r="C127" s="11"/>
      <c r="D127" s="11"/>
      <c r="E127" s="11"/>
      <c r="F127" s="11"/>
    </row>
    <row r="128" spans="1:6" x14ac:dyDescent="0.3">
      <c r="A128" s="9" t="s">
        <v>149</v>
      </c>
      <c r="B128" s="8">
        <v>-675903.70775877882</v>
      </c>
      <c r="C128" s="8">
        <v>1049716.5152317414</v>
      </c>
      <c r="D128" s="8">
        <v>862119.55403608701</v>
      </c>
      <c r="E128" s="8">
        <v>1685626.4694223816</v>
      </c>
      <c r="F128" s="8">
        <v>1570477.2204664862</v>
      </c>
    </row>
    <row r="129" spans="1:6" x14ac:dyDescent="0.3">
      <c r="A129" s="9" t="s">
        <v>150</v>
      </c>
      <c r="B129" s="8">
        <v>-47135.390146335892</v>
      </c>
      <c r="C129" s="8">
        <v>142713.30182511799</v>
      </c>
      <c r="D129" s="8">
        <v>130469.13132296865</v>
      </c>
      <c r="E129" s="8">
        <v>293114.61310389196</v>
      </c>
      <c r="F129" s="8">
        <v>274304.37705182831</v>
      </c>
    </row>
    <row r="130" spans="1:6" x14ac:dyDescent="0.3">
      <c r="A130" s="9" t="s">
        <v>221</v>
      </c>
      <c r="B130" s="11" t="s">
        <v>124</v>
      </c>
      <c r="C130" s="10">
        <v>13.5954135954136</v>
      </c>
      <c r="D130" s="10">
        <v>15.133531157269999</v>
      </c>
      <c r="E130" s="10">
        <v>17.389060887512901</v>
      </c>
      <c r="F130" s="10">
        <v>17.466307277628001</v>
      </c>
    </row>
    <row r="131" spans="1:6" x14ac:dyDescent="0.3">
      <c r="A131" s="9" t="s">
        <v>152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</row>
    <row r="132" spans="1:6" x14ac:dyDescent="0.3">
      <c r="A132" s="9" t="s">
        <v>151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</row>
    <row r="133" spans="1:6" x14ac:dyDescent="0.3">
      <c r="A133" s="9" t="s">
        <v>153</v>
      </c>
      <c r="B133" s="8">
        <v>-628768.317612443</v>
      </c>
      <c r="C133" s="8">
        <v>907003.21340662334</v>
      </c>
      <c r="D133" s="8">
        <v>731650.42271311837</v>
      </c>
      <c r="E133" s="8">
        <v>1392511.8563184896</v>
      </c>
      <c r="F133" s="8">
        <v>1296172.843414658</v>
      </c>
    </row>
    <row r="134" spans="1:6" x14ac:dyDescent="0.3">
      <c r="A134" s="9" t="s">
        <v>40</v>
      </c>
      <c r="B134" s="11"/>
      <c r="C134" s="11"/>
      <c r="D134" s="11"/>
      <c r="E134" s="11"/>
      <c r="F134" s="11"/>
    </row>
    <row r="135" spans="1:6" x14ac:dyDescent="0.3">
      <c r="A135" s="9" t="s">
        <v>154</v>
      </c>
      <c r="B135" s="8">
        <v>31127.14443625955</v>
      </c>
      <c r="C135" s="8">
        <v>6018.0307998543731</v>
      </c>
      <c r="D135" s="8">
        <v>6821.9153632924781</v>
      </c>
      <c r="E135" s="8">
        <v>5218.6578000692925</v>
      </c>
      <c r="F135" s="8">
        <v>0</v>
      </c>
    </row>
    <row r="136" spans="1:6" x14ac:dyDescent="0.3">
      <c r="A136" s="9" t="s">
        <v>155</v>
      </c>
      <c r="B136" s="8">
        <v>-659895.46204870252</v>
      </c>
      <c r="C136" s="8">
        <v>900985.18260676903</v>
      </c>
      <c r="D136" s="8">
        <v>724828.50734982581</v>
      </c>
      <c r="E136" s="8">
        <v>1387293.1985184203</v>
      </c>
      <c r="F136" s="8">
        <v>1296172.843414658</v>
      </c>
    </row>
    <row r="137" spans="1:6" x14ac:dyDescent="0.3">
      <c r="A137" s="9" t="s">
        <v>40</v>
      </c>
      <c r="B137" s="11"/>
      <c r="C137" s="11"/>
      <c r="D137" s="11"/>
      <c r="E137" s="11"/>
      <c r="F137" s="11"/>
    </row>
    <row r="138" spans="1:6" x14ac:dyDescent="0.3">
      <c r="A138" s="9" t="s">
        <v>222</v>
      </c>
      <c r="B138" s="8">
        <v>31127.14443625955</v>
      </c>
      <c r="C138" s="8">
        <v>58460.870627156764</v>
      </c>
      <c r="D138" s="8">
        <v>58839.020008397631</v>
      </c>
      <c r="E138" s="8">
        <v>94805.616701258827</v>
      </c>
      <c r="F138" s="8">
        <v>66036.238919884592</v>
      </c>
    </row>
    <row r="139" spans="1:6" x14ac:dyDescent="0.3">
      <c r="A139" s="9" t="s">
        <v>223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</row>
    <row r="140" spans="1:6" x14ac:dyDescent="0.3">
      <c r="A140" s="9" t="s">
        <v>224</v>
      </c>
      <c r="B140" s="8">
        <v>-691022.60648496205</v>
      </c>
      <c r="C140" s="8">
        <v>842524.31197961222</v>
      </c>
      <c r="D140" s="8">
        <v>665989.48734142818</v>
      </c>
      <c r="E140" s="8">
        <v>1292487.5818171615</v>
      </c>
      <c r="F140" s="8">
        <v>1230136.6044947733</v>
      </c>
    </row>
    <row r="141" spans="1:6" x14ac:dyDescent="0.3">
      <c r="A141" s="9" t="s">
        <v>225</v>
      </c>
      <c r="B141" s="8">
        <v>-691022.60648496205</v>
      </c>
      <c r="C141" s="8">
        <v>842524.31197961222</v>
      </c>
      <c r="D141" s="8">
        <v>665989.48734142818</v>
      </c>
      <c r="E141" s="8">
        <v>1292487.5818171615</v>
      </c>
      <c r="F141" s="8">
        <v>1230136.6044947733</v>
      </c>
    </row>
    <row r="142" spans="1:6" x14ac:dyDescent="0.3">
      <c r="A142" s="9" t="s">
        <v>40</v>
      </c>
      <c r="B142" s="11"/>
      <c r="C142" s="11"/>
      <c r="D142" s="11"/>
      <c r="E142" s="11"/>
      <c r="F142" s="11"/>
    </row>
    <row r="143" spans="1:6" x14ac:dyDescent="0.3">
      <c r="A143" s="9" t="s">
        <v>226</v>
      </c>
      <c r="B143" s="10">
        <v>-0.64032982840305364</v>
      </c>
      <c r="C143" s="10">
        <v>0.78234400398106851</v>
      </c>
      <c r="D143" s="10">
        <v>0.62249977690043867</v>
      </c>
      <c r="E143" s="10">
        <v>1.2176868200161683</v>
      </c>
      <c r="F143" s="10">
        <v>1.202198195720976</v>
      </c>
    </row>
    <row r="144" spans="1:6" x14ac:dyDescent="0.3">
      <c r="A144" s="9" t="s">
        <v>227</v>
      </c>
      <c r="B144" s="10">
        <v>-0.64032982840305364</v>
      </c>
      <c r="C144" s="10">
        <v>0.78234400398106851</v>
      </c>
      <c r="D144" s="10">
        <v>0.62249977690043867</v>
      </c>
      <c r="E144" s="10">
        <v>1.2176868200161683</v>
      </c>
      <c r="F144" s="10">
        <v>1.202198195720976</v>
      </c>
    </row>
    <row r="145" spans="1:6" x14ac:dyDescent="0.3">
      <c r="A145" s="9" t="s">
        <v>108</v>
      </c>
      <c r="B145" s="10">
        <v>-0.64032982840305364</v>
      </c>
      <c r="C145" s="10">
        <v>0.78234400398106851</v>
      </c>
      <c r="D145" s="10">
        <v>0.62249977690043867</v>
      </c>
      <c r="E145" s="10">
        <v>1.2176868200161683</v>
      </c>
      <c r="F145" s="10">
        <v>1.202198195720976</v>
      </c>
    </row>
    <row r="146" spans="1:6" x14ac:dyDescent="0.3">
      <c r="A146" s="9" t="s">
        <v>107</v>
      </c>
      <c r="B146" s="10">
        <v>-0.64032982840305364</v>
      </c>
      <c r="C146" s="10">
        <v>0.78234400398106851</v>
      </c>
      <c r="D146" s="10">
        <v>0.62249977690043867</v>
      </c>
      <c r="E146" s="10">
        <v>1.2176868200161683</v>
      </c>
      <c r="F146" s="10">
        <v>1.202198195720976</v>
      </c>
    </row>
    <row r="147" spans="1:6" x14ac:dyDescent="0.3">
      <c r="A147" s="9" t="s">
        <v>40</v>
      </c>
      <c r="B147" s="11"/>
      <c r="C147" s="11"/>
      <c r="D147" s="11"/>
      <c r="E147" s="11"/>
      <c r="F147" s="11"/>
    </row>
    <row r="148" spans="1:6" x14ac:dyDescent="0.3">
      <c r="A148" s="9" t="s">
        <v>228</v>
      </c>
      <c r="B148" s="11" t="s">
        <v>124</v>
      </c>
      <c r="C148" s="11" t="s">
        <v>124</v>
      </c>
      <c r="D148" s="19">
        <v>-19.780219780219799</v>
      </c>
      <c r="E148" s="19">
        <v>91.780821917808197</v>
      </c>
      <c r="F148" s="19">
        <v>1.4285714285714299</v>
      </c>
    </row>
    <row r="149" spans="1:6" x14ac:dyDescent="0.3">
      <c r="A149" s="9" t="s">
        <v>40</v>
      </c>
      <c r="B149" s="11"/>
      <c r="C149" s="11"/>
      <c r="D149" s="11"/>
      <c r="E149" s="11"/>
      <c r="F149" s="11"/>
    </row>
    <row r="150" spans="1:6" x14ac:dyDescent="0.3">
      <c r="A150" s="12" t="s">
        <v>159</v>
      </c>
      <c r="B150" s="11"/>
      <c r="C150" s="11"/>
      <c r="D150" s="11"/>
      <c r="E150" s="11"/>
      <c r="F150" s="11"/>
    </row>
    <row r="151" spans="1:6" x14ac:dyDescent="0.3">
      <c r="A151" s="9" t="s">
        <v>229</v>
      </c>
      <c r="B151" s="8">
        <v>-628768.317612443</v>
      </c>
      <c r="C151" s="8">
        <v>907003.21340662334</v>
      </c>
      <c r="D151" s="8">
        <v>724828.50734982581</v>
      </c>
      <c r="E151" s="8">
        <v>1392511.8563184896</v>
      </c>
      <c r="F151" s="8">
        <v>1296172.843414658</v>
      </c>
    </row>
    <row r="152" spans="1:6" x14ac:dyDescent="0.3">
      <c r="A152" s="9" t="s">
        <v>230</v>
      </c>
      <c r="B152" s="8">
        <v>4446.7349194656499</v>
      </c>
      <c r="C152" s="8">
        <v>-29230.435313578382</v>
      </c>
      <c r="D152" s="8">
        <v>-124499.95538008773</v>
      </c>
      <c r="E152" s="8">
        <v>-4348.8815000577442</v>
      </c>
      <c r="F152" s="8">
        <v>-846.61844769082813</v>
      </c>
    </row>
    <row r="153" spans="1:6" x14ac:dyDescent="0.3">
      <c r="A153" s="9" t="s">
        <v>231</v>
      </c>
      <c r="B153" s="8">
        <v>-10672.163806717561</v>
      </c>
      <c r="C153" s="8">
        <v>-8597.1868569348189</v>
      </c>
      <c r="D153" s="8">
        <v>4263.6971020577994</v>
      </c>
      <c r="E153" s="8">
        <v>-10437.315600138585</v>
      </c>
      <c r="F153" s="8">
        <v>1693.2368953816563</v>
      </c>
    </row>
    <row r="154" spans="1:6" x14ac:dyDescent="0.3">
      <c r="A154" s="9" t="s">
        <v>232</v>
      </c>
      <c r="B154" s="8">
        <v>-154746.37519740462</v>
      </c>
      <c r="C154" s="8">
        <v>158188.23816760068</v>
      </c>
      <c r="D154" s="8">
        <v>-79304.766098275068</v>
      </c>
      <c r="E154" s="8">
        <v>25223.512700334915</v>
      </c>
      <c r="F154" s="8">
        <v>105827.30596135352</v>
      </c>
    </row>
    <row r="155" spans="1:6" x14ac:dyDescent="0.3">
      <c r="A155" s="9" t="s">
        <v>233</v>
      </c>
      <c r="B155" s="8">
        <v>-75594.493630916055</v>
      </c>
      <c r="C155" s="8">
        <v>508953.46193054126</v>
      </c>
      <c r="D155" s="8">
        <v>87832.160302390665</v>
      </c>
      <c r="E155" s="8">
        <v>-41749.26240055434</v>
      </c>
      <c r="F155" s="8">
        <v>227740.36242883277</v>
      </c>
    </row>
    <row r="156" spans="1:6" x14ac:dyDescent="0.3">
      <c r="A156" s="9" t="s">
        <v>234</v>
      </c>
      <c r="B156" s="8">
        <v>-236566.29771557258</v>
      </c>
      <c r="C156" s="8">
        <v>629314.07792762876</v>
      </c>
      <c r="D156" s="8">
        <v>-111708.86407391433</v>
      </c>
      <c r="E156" s="8">
        <v>-31311.946800415757</v>
      </c>
      <c r="F156" s="8">
        <v>334414.28683787712</v>
      </c>
    </row>
    <row r="157" spans="1:6" x14ac:dyDescent="0.3">
      <c r="A157" s="9" t="s">
        <v>161</v>
      </c>
      <c r="B157" s="8">
        <v>-865334.61532801553</v>
      </c>
      <c r="C157" s="8">
        <v>1536317.2913342521</v>
      </c>
      <c r="D157" s="8">
        <v>619941.55863920401</v>
      </c>
      <c r="E157" s="8">
        <v>1361199.909518074</v>
      </c>
      <c r="F157" s="8">
        <v>1630587.130252535</v>
      </c>
    </row>
    <row r="158" spans="1:6" x14ac:dyDescent="0.3">
      <c r="A158" s="9" t="s">
        <v>235</v>
      </c>
      <c r="B158" s="8">
        <v>31127.14443625955</v>
      </c>
      <c r="C158" s="8">
        <v>6018.0307998543731</v>
      </c>
      <c r="D158" s="8">
        <v>6821.9153632924781</v>
      </c>
      <c r="E158" s="8">
        <v>5218.6578000692925</v>
      </c>
      <c r="F158" s="8">
        <v>0</v>
      </c>
    </row>
    <row r="159" spans="1:6" x14ac:dyDescent="0.3">
      <c r="A159" s="9" t="s">
        <v>236</v>
      </c>
      <c r="B159" s="8">
        <v>-896461.75976427505</v>
      </c>
      <c r="C159" s="8">
        <v>1530299.2605343978</v>
      </c>
      <c r="D159" s="8">
        <v>613119.64327591145</v>
      </c>
      <c r="E159" s="8">
        <v>1355981.2517180047</v>
      </c>
      <c r="F159" s="8">
        <v>1630587.130252535</v>
      </c>
    </row>
    <row r="160" spans="1:6" x14ac:dyDescent="0.3">
      <c r="A160" s="9" t="s">
        <v>40</v>
      </c>
      <c r="B160" s="11"/>
      <c r="C160" s="11"/>
      <c r="D160" s="11"/>
      <c r="E160" s="11"/>
      <c r="F160" s="11"/>
    </row>
    <row r="161" spans="1:6" x14ac:dyDescent="0.3">
      <c r="A161" s="12" t="s">
        <v>237</v>
      </c>
      <c r="B161" s="11"/>
      <c r="C161" s="11"/>
      <c r="D161" s="11"/>
      <c r="E161" s="11"/>
      <c r="F161" s="11"/>
    </row>
    <row r="162" spans="1:6" x14ac:dyDescent="0.3">
      <c r="A162" s="12" t="s">
        <v>238</v>
      </c>
      <c r="B162" s="11"/>
      <c r="C162" s="11"/>
      <c r="D162" s="11"/>
      <c r="E162" s="11"/>
      <c r="F162" s="11"/>
    </row>
    <row r="163" spans="1:6" x14ac:dyDescent="0.3">
      <c r="A163" s="9" t="s">
        <v>239</v>
      </c>
      <c r="B163" s="8">
        <v>2061506.3086642756</v>
      </c>
      <c r="C163" s="8">
        <v>1941244.792295882</v>
      </c>
      <c r="D163" s="8">
        <v>2172780.0432086545</v>
      </c>
      <c r="E163" s="8">
        <v>3599134.3294477891</v>
      </c>
      <c r="F163" s="8">
        <v>3730200.8805257888</v>
      </c>
    </row>
    <row r="164" spans="1:6" x14ac:dyDescent="0.3">
      <c r="A164" s="9" t="s">
        <v>240</v>
      </c>
      <c r="B164" s="8">
        <v>8893.4698389312998</v>
      </c>
      <c r="C164" s="8">
        <v>4298.5934284674095</v>
      </c>
      <c r="D164" s="8">
        <v>180780.75712725069</v>
      </c>
      <c r="E164" s="8">
        <v>1004591.6265133389</v>
      </c>
      <c r="F164" s="8">
        <v>1074358.810119661</v>
      </c>
    </row>
    <row r="165" spans="1:6" x14ac:dyDescent="0.3">
      <c r="A165" s="9" t="s">
        <v>241</v>
      </c>
      <c r="B165" s="8">
        <v>337951.85387938941</v>
      </c>
      <c r="C165" s="8">
        <v>435877.37364659528</v>
      </c>
      <c r="D165" s="8">
        <v>332568.37396050832</v>
      </c>
      <c r="E165" s="8">
        <v>901088.24681196455</v>
      </c>
      <c r="F165" s="8">
        <v>903341.88368611364</v>
      </c>
    </row>
    <row r="166" spans="1:6" x14ac:dyDescent="0.3">
      <c r="A166" s="9" t="s">
        <v>242</v>
      </c>
      <c r="B166" s="8">
        <v>2408351.6323825964</v>
      </c>
      <c r="C166" s="8">
        <v>2381420.7593709449</v>
      </c>
      <c r="D166" s="8">
        <v>2686129.1742964135</v>
      </c>
      <c r="E166" s="8">
        <v>5504814.2027730923</v>
      </c>
      <c r="F166" s="8">
        <v>5707901.5743315639</v>
      </c>
    </row>
    <row r="167" spans="1:6" x14ac:dyDescent="0.3">
      <c r="A167" s="9" t="s">
        <v>243</v>
      </c>
      <c r="B167" s="8">
        <v>192098.94852091608</v>
      </c>
      <c r="C167" s="8">
        <v>181400.64268132468</v>
      </c>
      <c r="D167" s="8">
        <v>178222.538866016</v>
      </c>
      <c r="E167" s="8">
        <v>597536.31810793409</v>
      </c>
      <c r="F167" s="8">
        <v>555381.70168518333</v>
      </c>
    </row>
    <row r="168" spans="1:6" x14ac:dyDescent="0.3">
      <c r="A168" s="9" t="s">
        <v>244</v>
      </c>
      <c r="B168" s="8">
        <v>2216252.6838616799</v>
      </c>
      <c r="C168" s="8">
        <v>2200020.1166896201</v>
      </c>
      <c r="D168" s="8">
        <v>2507906.6354303975</v>
      </c>
      <c r="E168" s="8">
        <v>4907277.8846651586</v>
      </c>
      <c r="F168" s="8">
        <v>5152519.8726463802</v>
      </c>
    </row>
    <row r="169" spans="1:6" x14ac:dyDescent="0.3">
      <c r="A169" s="9" t="s">
        <v>40</v>
      </c>
      <c r="B169" s="11"/>
      <c r="C169" s="11"/>
      <c r="D169" s="11"/>
      <c r="E169" s="11"/>
      <c r="F169" s="11"/>
    </row>
    <row r="170" spans="1:6" x14ac:dyDescent="0.3">
      <c r="A170" s="9" t="s">
        <v>245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</row>
    <row r="171" spans="1:6" x14ac:dyDescent="0.3">
      <c r="A171" s="9" t="s">
        <v>40</v>
      </c>
      <c r="B171" s="11"/>
      <c r="C171" s="11"/>
      <c r="D171" s="11"/>
      <c r="E171" s="11"/>
      <c r="F171" s="11"/>
    </row>
    <row r="172" spans="1:6" x14ac:dyDescent="0.3">
      <c r="A172" s="12" t="s">
        <v>246</v>
      </c>
      <c r="B172" s="11"/>
      <c r="C172" s="11"/>
      <c r="D172" s="11"/>
      <c r="E172" s="11"/>
      <c r="F172" s="11"/>
    </row>
    <row r="173" spans="1:6" x14ac:dyDescent="0.3">
      <c r="A173" s="9" t="s">
        <v>247</v>
      </c>
      <c r="B173" s="8">
        <v>150299.64027793898</v>
      </c>
      <c r="C173" s="8">
        <v>65338.620112704622</v>
      </c>
      <c r="D173" s="8">
        <v>50311.625804282026</v>
      </c>
      <c r="E173" s="8">
        <v>981107.66641302709</v>
      </c>
      <c r="F173" s="8">
        <v>1379988.06973605</v>
      </c>
    </row>
    <row r="174" spans="1:6" x14ac:dyDescent="0.3">
      <c r="A174" s="9" t="s">
        <v>248</v>
      </c>
      <c r="B174" s="8">
        <v>8004.1228550381702</v>
      </c>
      <c r="C174" s="8">
        <v>2579.1560570804454</v>
      </c>
      <c r="D174" s="8">
        <v>40078.752759343311</v>
      </c>
      <c r="E174" s="8">
        <v>124378.01090165148</v>
      </c>
      <c r="F174" s="8">
        <v>101594.21372289938</v>
      </c>
    </row>
    <row r="175" spans="1:6" x14ac:dyDescent="0.3">
      <c r="A175" s="9" t="s">
        <v>249</v>
      </c>
      <c r="B175" s="8">
        <v>392202.01989687036</v>
      </c>
      <c r="C175" s="8">
        <v>398909.47016177559</v>
      </c>
      <c r="D175" s="8">
        <v>474975.85716923879</v>
      </c>
      <c r="E175" s="8">
        <v>1175067.7813156024</v>
      </c>
      <c r="F175" s="8">
        <v>1177646.2607379421</v>
      </c>
    </row>
    <row r="176" spans="1:6" x14ac:dyDescent="0.3">
      <c r="A176" s="9" t="s">
        <v>250</v>
      </c>
      <c r="B176" s="8">
        <v>550505.78302984755</v>
      </c>
      <c r="C176" s="8">
        <v>466827.24633156066</v>
      </c>
      <c r="D176" s="8">
        <v>565366.23573286412</v>
      </c>
      <c r="E176" s="8">
        <v>2280553.458630281</v>
      </c>
      <c r="F176" s="8">
        <v>2659228.5441968911</v>
      </c>
    </row>
    <row r="177" spans="1:6" x14ac:dyDescent="0.3">
      <c r="A177" s="9" t="s">
        <v>251</v>
      </c>
      <c r="B177" s="8">
        <v>209885.8881987787</v>
      </c>
      <c r="C177" s="8">
        <v>164206.26896745505</v>
      </c>
      <c r="D177" s="8">
        <v>180780.75712725069</v>
      </c>
      <c r="E177" s="8">
        <v>654941.55390869628</v>
      </c>
      <c r="F177" s="8">
        <v>576547.16287745396</v>
      </c>
    </row>
    <row r="178" spans="1:6" x14ac:dyDescent="0.3">
      <c r="A178" s="9" t="s">
        <v>252</v>
      </c>
      <c r="B178" s="8">
        <v>340619.89483106881</v>
      </c>
      <c r="C178" s="8">
        <v>302620.97736410564</v>
      </c>
      <c r="D178" s="8">
        <v>384585.47860561346</v>
      </c>
      <c r="E178" s="8">
        <v>1625611.9047215846</v>
      </c>
      <c r="F178" s="8">
        <v>2082681.3813194374</v>
      </c>
    </row>
    <row r="179" spans="1:6" x14ac:dyDescent="0.3">
      <c r="A179" s="9" t="s">
        <v>40</v>
      </c>
      <c r="B179" s="11"/>
      <c r="C179" s="11"/>
      <c r="D179" s="11"/>
      <c r="E179" s="11"/>
      <c r="F179" s="11"/>
    </row>
    <row r="180" spans="1:6" x14ac:dyDescent="0.3">
      <c r="A180" s="12" t="s">
        <v>253</v>
      </c>
      <c r="B180" s="11"/>
      <c r="C180" s="11"/>
      <c r="D180" s="11"/>
      <c r="E180" s="11"/>
      <c r="F180" s="11"/>
    </row>
    <row r="181" spans="1:6" x14ac:dyDescent="0.3">
      <c r="A181" s="9" t="s">
        <v>254</v>
      </c>
      <c r="B181" s="8">
        <v>2668.0409516793902</v>
      </c>
      <c r="C181" s="8">
        <v>2579.1560570804454</v>
      </c>
      <c r="D181" s="8">
        <v>67366.41421251322</v>
      </c>
      <c r="E181" s="8">
        <v>120898.90570160528</v>
      </c>
      <c r="F181" s="8">
        <v>146464.99145051328</v>
      </c>
    </row>
    <row r="182" spans="1:6" x14ac:dyDescent="0.3">
      <c r="A182" s="9" t="s">
        <v>255</v>
      </c>
      <c r="B182" s="11" t="s">
        <v>60</v>
      </c>
      <c r="C182" s="11" t="s">
        <v>60</v>
      </c>
      <c r="D182" s="11" t="s">
        <v>60</v>
      </c>
      <c r="E182" s="11" t="s">
        <v>60</v>
      </c>
      <c r="F182" s="11" t="s">
        <v>60</v>
      </c>
    </row>
    <row r="183" spans="1:6" x14ac:dyDescent="0.3">
      <c r="A183" s="9" t="s">
        <v>256</v>
      </c>
      <c r="B183" s="8">
        <v>2668.0409516793902</v>
      </c>
      <c r="C183" s="8">
        <v>0</v>
      </c>
      <c r="D183" s="8">
        <v>0</v>
      </c>
      <c r="E183" s="8">
        <v>0</v>
      </c>
      <c r="F183" s="8">
        <v>0</v>
      </c>
    </row>
    <row r="184" spans="1:6" x14ac:dyDescent="0.3">
      <c r="A184" s="9" t="s">
        <v>257</v>
      </c>
      <c r="B184" s="11" t="s">
        <v>60</v>
      </c>
      <c r="C184" s="11" t="s">
        <v>60</v>
      </c>
      <c r="D184" s="11" t="s">
        <v>60</v>
      </c>
      <c r="E184" s="11" t="s">
        <v>60</v>
      </c>
      <c r="F184" s="11" t="s">
        <v>60</v>
      </c>
    </row>
    <row r="185" spans="1:6" x14ac:dyDescent="0.3">
      <c r="A185" s="9" t="s">
        <v>258</v>
      </c>
      <c r="B185" s="8">
        <v>296152.54563641228</v>
      </c>
      <c r="C185" s="8">
        <v>309498.72684965347</v>
      </c>
      <c r="D185" s="8">
        <v>341095.76816462394</v>
      </c>
      <c r="E185" s="8">
        <v>378352.69050502375</v>
      </c>
      <c r="F185" s="8">
        <v>375051.9723270369</v>
      </c>
    </row>
    <row r="186" spans="1:6" x14ac:dyDescent="0.3">
      <c r="A186" s="9" t="s">
        <v>259</v>
      </c>
      <c r="B186" s="8">
        <v>19565.633645648861</v>
      </c>
      <c r="C186" s="8">
        <v>24931.841885110975</v>
      </c>
      <c r="D186" s="8">
        <v>17907.527828642757</v>
      </c>
      <c r="E186" s="8">
        <v>15655.973400207879</v>
      </c>
      <c r="F186" s="8">
        <v>18625.605849198218</v>
      </c>
    </row>
    <row r="187" spans="1:6" x14ac:dyDescent="0.3">
      <c r="A187" s="9" t="s">
        <v>260</v>
      </c>
      <c r="B187" s="8">
        <v>315718.17928206117</v>
      </c>
      <c r="C187" s="8">
        <v>334430.56873476447</v>
      </c>
      <c r="D187" s="8">
        <v>359003.29599326669</v>
      </c>
      <c r="E187" s="8">
        <v>394008.66390523163</v>
      </c>
      <c r="F187" s="8">
        <v>393677.57817623508</v>
      </c>
    </row>
    <row r="188" spans="1:6" x14ac:dyDescent="0.3">
      <c r="A188" s="9" t="s">
        <v>261</v>
      </c>
      <c r="B188" s="11" t="s">
        <v>60</v>
      </c>
      <c r="C188" s="11" t="s">
        <v>60</v>
      </c>
      <c r="D188" s="11" t="s">
        <v>60</v>
      </c>
      <c r="E188" s="11" t="s">
        <v>60</v>
      </c>
      <c r="F188" s="11" t="s">
        <v>60</v>
      </c>
    </row>
    <row r="189" spans="1:6" x14ac:dyDescent="0.3">
      <c r="A189" s="9" t="s">
        <v>262</v>
      </c>
      <c r="B189" s="8">
        <v>10672.163806717561</v>
      </c>
      <c r="C189" s="8">
        <v>10316.624228321782</v>
      </c>
      <c r="D189" s="8">
        <v>10232.873044938719</v>
      </c>
      <c r="E189" s="8">
        <v>9567.5393001270368</v>
      </c>
      <c r="F189" s="8">
        <v>9312.8029245991092</v>
      </c>
    </row>
    <row r="190" spans="1:6" x14ac:dyDescent="0.3">
      <c r="A190" s="9" t="s">
        <v>263</v>
      </c>
      <c r="B190" s="11" t="s">
        <v>60</v>
      </c>
      <c r="C190" s="11" t="s">
        <v>60</v>
      </c>
      <c r="D190" s="11" t="s">
        <v>60</v>
      </c>
      <c r="E190" s="11" t="s">
        <v>60</v>
      </c>
      <c r="F190" s="11" t="s">
        <v>60</v>
      </c>
    </row>
    <row r="191" spans="1:6" x14ac:dyDescent="0.3">
      <c r="A191" s="9" t="s">
        <v>264</v>
      </c>
      <c r="B191" s="8">
        <v>48914.084114122154</v>
      </c>
      <c r="C191" s="8">
        <v>37827.622170513205</v>
      </c>
      <c r="D191" s="8">
        <v>57133.541167574505</v>
      </c>
      <c r="E191" s="8">
        <v>60884.341000808417</v>
      </c>
      <c r="F191" s="8">
        <v>67729.475815266254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0AFF-F0C5-44E0-B296-E070E32D2370}">
  <dimension ref="A1:L72"/>
  <sheetViews>
    <sheetView workbookViewId="0">
      <selection activeCell="A56" sqref="A56"/>
    </sheetView>
  </sheetViews>
  <sheetFormatPr defaultRowHeight="14.4" x14ac:dyDescent="0.3"/>
  <cols>
    <col min="1" max="1" width="42.664062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323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322</v>
      </c>
    </row>
    <row r="5" spans="1:12" x14ac:dyDescent="0.3">
      <c r="A5" s="9" t="s">
        <v>302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301</v>
      </c>
      <c r="B13" s="15" t="s">
        <v>298</v>
      </c>
      <c r="C13" s="15" t="s">
        <v>297</v>
      </c>
      <c r="D13" s="15" t="s">
        <v>78</v>
      </c>
      <c r="E13" s="15" t="s">
        <v>77</v>
      </c>
      <c r="F13" s="15" t="s">
        <v>76</v>
      </c>
    </row>
    <row r="14" spans="1:12" x14ac:dyDescent="0.3">
      <c r="A14" s="9" t="s">
        <v>72</v>
      </c>
      <c r="B14" s="14">
        <v>43465</v>
      </c>
      <c r="C14" s="14">
        <v>43830</v>
      </c>
      <c r="D14" s="14">
        <v>44196</v>
      </c>
      <c r="E14" s="14">
        <v>44561</v>
      </c>
      <c r="F14" s="14">
        <v>44926</v>
      </c>
    </row>
    <row r="15" spans="1:12" x14ac:dyDescent="0.3">
      <c r="A15" s="9" t="s">
        <v>70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</row>
    <row r="16" spans="1:12" x14ac:dyDescent="0.3">
      <c r="A16" s="9" t="s">
        <v>69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</row>
    <row r="17" spans="1:6" x14ac:dyDescent="0.3">
      <c r="A17" s="9" t="s">
        <v>40</v>
      </c>
      <c r="B17" s="11"/>
      <c r="C17" s="11"/>
      <c r="D17" s="11"/>
      <c r="E17" s="11"/>
      <c r="F17" s="11"/>
    </row>
    <row r="18" spans="1:6" x14ac:dyDescent="0.3">
      <c r="A18" s="12" t="s">
        <v>68</v>
      </c>
      <c r="B18" s="11"/>
      <c r="C18" s="11"/>
      <c r="D18" s="11"/>
      <c r="E18" s="11"/>
      <c r="F18" s="11"/>
    </row>
    <row r="19" spans="1:6" x14ac:dyDescent="0.3">
      <c r="A19" s="9" t="s">
        <v>67</v>
      </c>
      <c r="B19" s="8">
        <v>33486</v>
      </c>
      <c r="C19" s="8">
        <v>44549</v>
      </c>
      <c r="D19" s="8">
        <v>44476</v>
      </c>
      <c r="E19" s="8">
        <v>6253875</v>
      </c>
      <c r="F19" s="8">
        <v>6098846</v>
      </c>
    </row>
    <row r="20" spans="1:6" x14ac:dyDescent="0.3">
      <c r="A20" s="9" t="s">
        <v>321</v>
      </c>
      <c r="B20" s="11" t="s">
        <v>60</v>
      </c>
      <c r="C20" s="11" t="s">
        <v>60</v>
      </c>
      <c r="D20" s="8">
        <v>0</v>
      </c>
      <c r="E20" s="8">
        <v>0</v>
      </c>
      <c r="F20" s="8">
        <v>0</v>
      </c>
    </row>
    <row r="21" spans="1:6" x14ac:dyDescent="0.3">
      <c r="A21" s="9" t="s">
        <v>296</v>
      </c>
      <c r="B21" s="8">
        <v>8251190</v>
      </c>
      <c r="C21" s="8">
        <v>7796354</v>
      </c>
      <c r="D21" s="8">
        <v>220496</v>
      </c>
      <c r="E21" s="8">
        <v>6440290</v>
      </c>
      <c r="F21" s="8">
        <v>6360137</v>
      </c>
    </row>
    <row r="22" spans="1:6" x14ac:dyDescent="0.3">
      <c r="A22" s="9" t="s">
        <v>66</v>
      </c>
      <c r="B22" s="8">
        <v>3937</v>
      </c>
      <c r="C22" s="8">
        <v>3714</v>
      </c>
      <c r="D22" s="8">
        <v>6744729</v>
      </c>
      <c r="E22" s="8">
        <v>54035</v>
      </c>
      <c r="F22" s="8">
        <v>46042</v>
      </c>
    </row>
    <row r="23" spans="1:6" x14ac:dyDescent="0.3">
      <c r="A23" s="9" t="s">
        <v>65</v>
      </c>
      <c r="B23" s="8">
        <v>8289333</v>
      </c>
      <c r="C23" s="8">
        <v>7827877</v>
      </c>
      <c r="D23" s="8">
        <v>6965983</v>
      </c>
      <c r="E23" s="8">
        <v>6469964</v>
      </c>
      <c r="F23" s="8">
        <v>6384879</v>
      </c>
    </row>
    <row r="24" spans="1:6" x14ac:dyDescent="0.3">
      <c r="A24" s="9" t="s">
        <v>295</v>
      </c>
      <c r="B24" s="8">
        <v>7325220</v>
      </c>
      <c r="C24" s="8">
        <v>7295529</v>
      </c>
      <c r="D24" s="8">
        <v>6559148</v>
      </c>
      <c r="E24" s="8">
        <v>5975535</v>
      </c>
      <c r="F24" s="8">
        <v>5714835</v>
      </c>
    </row>
    <row r="25" spans="1:6" x14ac:dyDescent="0.3">
      <c r="A25" s="9" t="s">
        <v>63</v>
      </c>
      <c r="B25" s="8">
        <v>8521</v>
      </c>
      <c r="C25" s="11" t="s">
        <v>60</v>
      </c>
      <c r="D25" s="8">
        <v>6351900</v>
      </c>
      <c r="E25" s="8">
        <v>5772291</v>
      </c>
      <c r="F25" s="8">
        <v>5537101</v>
      </c>
    </row>
    <row r="26" spans="1:6" x14ac:dyDescent="0.3">
      <c r="A26" s="9" t="s">
        <v>64</v>
      </c>
      <c r="B26" s="8">
        <v>-24965</v>
      </c>
      <c r="C26" s="8">
        <v>-44549</v>
      </c>
      <c r="D26" s="8">
        <v>6307424</v>
      </c>
      <c r="E26" s="8">
        <v>-481584</v>
      </c>
      <c r="F26" s="8">
        <v>-561745</v>
      </c>
    </row>
    <row r="27" spans="1:6" x14ac:dyDescent="0.3">
      <c r="A27" s="9" t="s">
        <v>61</v>
      </c>
      <c r="B27" s="11" t="s">
        <v>60</v>
      </c>
      <c r="C27" s="11" t="s">
        <v>60</v>
      </c>
      <c r="D27" s="8">
        <v>0</v>
      </c>
      <c r="E27" s="8">
        <v>0</v>
      </c>
      <c r="F27" s="8">
        <v>0</v>
      </c>
    </row>
    <row r="28" spans="1:6" x14ac:dyDescent="0.3">
      <c r="A28" s="9" t="s">
        <v>294</v>
      </c>
      <c r="B28" s="8">
        <v>7598484</v>
      </c>
      <c r="C28" s="8">
        <v>7628134</v>
      </c>
      <c r="D28" s="8">
        <v>6559148</v>
      </c>
      <c r="E28" s="8">
        <v>5975535</v>
      </c>
      <c r="F28" s="8">
        <v>5714835</v>
      </c>
    </row>
    <row r="29" spans="1:6" x14ac:dyDescent="0.3">
      <c r="A29" s="9" t="s">
        <v>320</v>
      </c>
      <c r="B29" s="11" t="s">
        <v>60</v>
      </c>
      <c r="C29" s="11" t="s">
        <v>60</v>
      </c>
      <c r="D29" s="8">
        <v>0</v>
      </c>
      <c r="E29" s="8">
        <v>0</v>
      </c>
      <c r="F29" s="8">
        <v>0</v>
      </c>
    </row>
    <row r="30" spans="1:6" x14ac:dyDescent="0.3">
      <c r="A30" s="9" t="s">
        <v>62</v>
      </c>
      <c r="B30" s="8">
        <v>690849</v>
      </c>
      <c r="C30" s="8">
        <v>199743</v>
      </c>
      <c r="D30" s="8">
        <v>406835</v>
      </c>
      <c r="E30" s="8">
        <v>494429</v>
      </c>
      <c r="F30" s="8">
        <v>670044</v>
      </c>
    </row>
    <row r="31" spans="1:6" x14ac:dyDescent="0.3">
      <c r="A31" s="9" t="s">
        <v>59</v>
      </c>
      <c r="B31" s="8">
        <v>690849</v>
      </c>
      <c r="C31" s="8">
        <v>199743</v>
      </c>
      <c r="D31" s="8">
        <v>406835</v>
      </c>
      <c r="E31" s="8">
        <v>494429</v>
      </c>
      <c r="F31" s="8">
        <v>670044</v>
      </c>
    </row>
    <row r="32" spans="1:6" x14ac:dyDescent="0.3">
      <c r="A32" s="9" t="s">
        <v>293</v>
      </c>
      <c r="B32" s="8">
        <v>686778</v>
      </c>
      <c r="C32" s="8">
        <v>197824</v>
      </c>
      <c r="D32" s="11" t="s">
        <v>60</v>
      </c>
      <c r="E32" s="11" t="s">
        <v>60</v>
      </c>
      <c r="F32" s="11" t="s">
        <v>60</v>
      </c>
    </row>
    <row r="33" spans="1:6" x14ac:dyDescent="0.3">
      <c r="A33" s="9" t="s">
        <v>292</v>
      </c>
      <c r="B33" s="10">
        <v>1.1259999999999999</v>
      </c>
      <c r="C33" s="10">
        <v>1.069</v>
      </c>
      <c r="D33" s="10">
        <v>3.4000000000000002E-2</v>
      </c>
      <c r="E33" s="10">
        <v>1.0780000000000001</v>
      </c>
      <c r="F33" s="10">
        <v>1.113</v>
      </c>
    </row>
    <row r="34" spans="1:6" x14ac:dyDescent="0.3">
      <c r="A34" s="9" t="s">
        <v>291</v>
      </c>
      <c r="B34" s="10">
        <v>1.123</v>
      </c>
      <c r="C34" s="10">
        <v>1.0620000000000001</v>
      </c>
      <c r="D34" s="10">
        <v>7.0000000000000001E-3</v>
      </c>
      <c r="E34" s="10">
        <v>6.0000000000000001E-3</v>
      </c>
      <c r="F34" s="10">
        <v>6.0000000000000001E-3</v>
      </c>
    </row>
    <row r="35" spans="1:6" x14ac:dyDescent="0.3">
      <c r="A35" s="9" t="s">
        <v>290</v>
      </c>
      <c r="B35" s="10">
        <v>1.2330000000000001</v>
      </c>
      <c r="C35" s="11" t="s">
        <v>60</v>
      </c>
      <c r="D35" s="10">
        <v>1561.296</v>
      </c>
      <c r="E35" s="10">
        <v>1167.4659999999999</v>
      </c>
      <c r="F35" s="10">
        <v>826.37900000000002</v>
      </c>
    </row>
    <row r="36" spans="1:6" x14ac:dyDescent="0.3">
      <c r="A36" s="9" t="s">
        <v>289</v>
      </c>
      <c r="B36" s="10">
        <v>1.218</v>
      </c>
      <c r="C36" s="11" t="s">
        <v>60</v>
      </c>
      <c r="D36" s="10">
        <v>93.980999999999995</v>
      </c>
      <c r="E36" s="10">
        <v>92.11</v>
      </c>
      <c r="F36" s="10">
        <v>89.204999999999998</v>
      </c>
    </row>
    <row r="37" spans="1:6" x14ac:dyDescent="0.3">
      <c r="A37" s="9" t="s">
        <v>319</v>
      </c>
      <c r="B37" s="11" t="s">
        <v>60</v>
      </c>
      <c r="C37" s="11" t="s">
        <v>60</v>
      </c>
      <c r="D37" s="11" t="s">
        <v>124</v>
      </c>
      <c r="E37" s="11" t="s">
        <v>124</v>
      </c>
      <c r="F37" s="11" t="s">
        <v>124</v>
      </c>
    </row>
    <row r="38" spans="1:6" x14ac:dyDescent="0.3">
      <c r="A38" s="9" t="s">
        <v>318</v>
      </c>
      <c r="B38" s="11" t="s">
        <v>60</v>
      </c>
      <c r="C38" s="11" t="s">
        <v>60</v>
      </c>
      <c r="D38" s="11" t="s">
        <v>124</v>
      </c>
      <c r="E38" s="11" t="s">
        <v>124</v>
      </c>
      <c r="F38" s="11" t="s">
        <v>124</v>
      </c>
    </row>
    <row r="39" spans="1:6" x14ac:dyDescent="0.3">
      <c r="A39" s="9" t="s">
        <v>288</v>
      </c>
      <c r="B39" s="10">
        <v>91.665999999999997</v>
      </c>
      <c r="C39" s="10">
        <v>97.447999999999993</v>
      </c>
      <c r="D39" s="10">
        <v>94.16</v>
      </c>
      <c r="E39" s="10">
        <v>92.358000000000004</v>
      </c>
      <c r="F39" s="10">
        <v>89.506</v>
      </c>
    </row>
    <row r="40" spans="1:6" x14ac:dyDescent="0.3">
      <c r="A40" s="9" t="s">
        <v>287</v>
      </c>
      <c r="B40" s="10">
        <v>0.02</v>
      </c>
      <c r="C40" s="11" t="s">
        <v>60</v>
      </c>
      <c r="D40" s="10">
        <v>9.9920000000000009</v>
      </c>
      <c r="E40" s="10">
        <v>11.913</v>
      </c>
      <c r="F40" s="10">
        <v>10.074</v>
      </c>
    </row>
    <row r="41" spans="1:6" x14ac:dyDescent="0.3">
      <c r="A41" s="9" t="s">
        <v>40</v>
      </c>
      <c r="B41" s="11"/>
      <c r="C41" s="11"/>
      <c r="D41" s="11"/>
      <c r="E41" s="11"/>
      <c r="F41" s="11"/>
    </row>
    <row r="42" spans="1:6" x14ac:dyDescent="0.3">
      <c r="A42" s="12" t="s">
        <v>58</v>
      </c>
      <c r="B42" s="11"/>
      <c r="C42" s="11"/>
      <c r="D42" s="11"/>
      <c r="E42" s="11"/>
      <c r="F42" s="11"/>
    </row>
    <row r="43" spans="1:6" x14ac:dyDescent="0.3">
      <c r="A43" s="9" t="s">
        <v>57</v>
      </c>
      <c r="B43" s="8">
        <v>1064175</v>
      </c>
      <c r="C43" s="8">
        <v>917218</v>
      </c>
      <c r="D43" s="8">
        <v>728870</v>
      </c>
      <c r="E43" s="8">
        <v>551260</v>
      </c>
      <c r="F43" s="8">
        <v>642902</v>
      </c>
    </row>
    <row r="44" spans="1:6" x14ac:dyDescent="0.3">
      <c r="A44" s="9" t="s">
        <v>56</v>
      </c>
      <c r="B44" s="8">
        <v>1064175</v>
      </c>
      <c r="C44" s="8">
        <v>917218</v>
      </c>
      <c r="D44" s="8">
        <v>635719</v>
      </c>
      <c r="E44" s="8">
        <v>484541</v>
      </c>
      <c r="F44" s="8">
        <v>549656</v>
      </c>
    </row>
    <row r="45" spans="1:6" x14ac:dyDescent="0.3">
      <c r="A45" s="9" t="s">
        <v>125</v>
      </c>
      <c r="B45" s="8">
        <v>428694</v>
      </c>
      <c r="C45" s="8">
        <v>49368</v>
      </c>
      <c r="D45" s="8">
        <v>632060</v>
      </c>
      <c r="E45" s="8">
        <v>481804</v>
      </c>
      <c r="F45" s="8">
        <v>547224</v>
      </c>
    </row>
    <row r="46" spans="1:6" x14ac:dyDescent="0.3">
      <c r="A46" s="9" t="s">
        <v>286</v>
      </c>
      <c r="B46" s="8">
        <v>428694</v>
      </c>
      <c r="C46" s="8">
        <v>49368</v>
      </c>
      <c r="D46" s="8">
        <v>257178</v>
      </c>
      <c r="E46" s="8">
        <v>358594</v>
      </c>
      <c r="F46" s="8">
        <v>216965</v>
      </c>
    </row>
    <row r="47" spans="1:6" x14ac:dyDescent="0.3">
      <c r="A47" s="9" t="s">
        <v>55</v>
      </c>
      <c r="B47" s="8">
        <v>371743</v>
      </c>
      <c r="C47" s="8">
        <v>-257</v>
      </c>
      <c r="D47" s="8">
        <v>207142</v>
      </c>
      <c r="E47" s="8">
        <v>294615</v>
      </c>
      <c r="F47" s="8">
        <v>175647</v>
      </c>
    </row>
    <row r="48" spans="1:6" x14ac:dyDescent="0.3">
      <c r="A48" s="9" t="s">
        <v>54</v>
      </c>
      <c r="B48" s="8">
        <v>364263</v>
      </c>
      <c r="C48" s="8">
        <v>-257</v>
      </c>
      <c r="D48" s="8">
        <v>207142</v>
      </c>
      <c r="E48" s="8">
        <v>294615</v>
      </c>
      <c r="F48" s="8">
        <v>175647</v>
      </c>
    </row>
    <row r="49" spans="1:6" x14ac:dyDescent="0.3">
      <c r="A49" s="9" t="s">
        <v>285</v>
      </c>
      <c r="B49" s="8">
        <v>436548</v>
      </c>
      <c r="C49" s="8">
        <v>54826</v>
      </c>
      <c r="D49" s="8">
        <v>635719</v>
      </c>
      <c r="E49" s="8">
        <v>484541</v>
      </c>
      <c r="F49" s="8">
        <v>549656</v>
      </c>
    </row>
    <row r="50" spans="1:6" x14ac:dyDescent="0.3">
      <c r="A50" s="9" t="s">
        <v>284</v>
      </c>
      <c r="B50" s="8">
        <v>428694</v>
      </c>
      <c r="C50" s="8">
        <v>49368</v>
      </c>
      <c r="D50" s="8">
        <v>632060</v>
      </c>
      <c r="E50" s="8">
        <v>481804</v>
      </c>
      <c r="F50" s="8">
        <v>547224</v>
      </c>
    </row>
    <row r="51" spans="1:6" x14ac:dyDescent="0.3">
      <c r="A51" s="9" t="s">
        <v>283</v>
      </c>
      <c r="B51" s="10">
        <v>0.13</v>
      </c>
      <c r="C51" s="10">
        <v>0.114</v>
      </c>
      <c r="D51" s="10">
        <v>9.9000000000000005E-2</v>
      </c>
      <c r="E51" s="10">
        <v>8.2000000000000003E-2</v>
      </c>
      <c r="F51" s="10">
        <v>0.1</v>
      </c>
    </row>
    <row r="52" spans="1:6" x14ac:dyDescent="0.3">
      <c r="A52" s="9" t="s">
        <v>282</v>
      </c>
      <c r="B52" s="10">
        <v>69.741</v>
      </c>
      <c r="C52" s="10">
        <v>239.76400000000001</v>
      </c>
      <c r="D52" s="10">
        <v>0.10100000000000001</v>
      </c>
      <c r="E52" s="10">
        <v>0.16200000000000001</v>
      </c>
      <c r="F52" s="10">
        <v>12.848000000000001</v>
      </c>
    </row>
    <row r="53" spans="1:6" x14ac:dyDescent="0.3">
      <c r="A53" s="9" t="s">
        <v>281</v>
      </c>
      <c r="B53" s="10">
        <v>0.13200000000000001</v>
      </c>
      <c r="C53" s="10">
        <v>0.115</v>
      </c>
      <c r="D53" s="10">
        <v>28.617000000000001</v>
      </c>
      <c r="E53" s="11" t="s">
        <v>60</v>
      </c>
      <c r="F53" s="11" t="s">
        <v>60</v>
      </c>
    </row>
    <row r="54" spans="1:6" x14ac:dyDescent="0.3">
      <c r="A54" s="9" t="s">
        <v>317</v>
      </c>
      <c r="B54" s="11" t="s">
        <v>60</v>
      </c>
      <c r="C54" s="11" t="s">
        <v>60</v>
      </c>
      <c r="D54" s="19">
        <v>148.357</v>
      </c>
      <c r="E54" s="19">
        <v>145.16499999999999</v>
      </c>
      <c r="F54" s="19">
        <v>123.61</v>
      </c>
    </row>
    <row r="55" spans="1:6" x14ac:dyDescent="0.3">
      <c r="A55" s="9" t="s">
        <v>316</v>
      </c>
      <c r="B55" s="11" t="s">
        <v>60</v>
      </c>
      <c r="C55" s="11" t="s">
        <v>60</v>
      </c>
      <c r="D55" s="19">
        <v>-135.60300000000001</v>
      </c>
      <c r="E55" s="19">
        <v>-145.16499999999999</v>
      </c>
      <c r="F55" s="19">
        <v>-123.61</v>
      </c>
    </row>
    <row r="56" spans="1:6" x14ac:dyDescent="0.3">
      <c r="A56" s="9" t="s">
        <v>315</v>
      </c>
      <c r="B56" s="11" t="s">
        <v>60</v>
      </c>
      <c r="C56" s="11" t="s">
        <v>60</v>
      </c>
      <c r="D56" s="19">
        <v>0</v>
      </c>
      <c r="E56" s="19">
        <v>0</v>
      </c>
      <c r="F56" s="19">
        <v>0</v>
      </c>
    </row>
    <row r="57" spans="1:6" x14ac:dyDescent="0.3">
      <c r="A57" s="9" t="s">
        <v>280</v>
      </c>
      <c r="B57" s="11" t="s">
        <v>124</v>
      </c>
      <c r="C57" s="11" t="s">
        <v>124</v>
      </c>
      <c r="D57" s="19">
        <v>12.755000000000001</v>
      </c>
      <c r="E57" s="19">
        <v>0</v>
      </c>
      <c r="F57" s="19">
        <v>0</v>
      </c>
    </row>
    <row r="58" spans="1:6" x14ac:dyDescent="0.3">
      <c r="A58" s="9" t="s">
        <v>279</v>
      </c>
      <c r="B58" s="11" t="s">
        <v>60</v>
      </c>
      <c r="C58" s="11" t="s">
        <v>60</v>
      </c>
      <c r="D58" s="11" t="s">
        <v>124</v>
      </c>
      <c r="E58" s="11" t="s">
        <v>60</v>
      </c>
      <c r="F58" s="11" t="s">
        <v>60</v>
      </c>
    </row>
    <row r="59" spans="1:6" x14ac:dyDescent="0.3">
      <c r="A59" s="9" t="s">
        <v>278</v>
      </c>
      <c r="B59" s="11" t="s">
        <v>60</v>
      </c>
      <c r="C59" s="11" t="s">
        <v>60</v>
      </c>
      <c r="D59" s="11" t="s">
        <v>124</v>
      </c>
      <c r="E59" s="11" t="s">
        <v>60</v>
      </c>
      <c r="F59" s="11" t="s">
        <v>60</v>
      </c>
    </row>
    <row r="60" spans="1:6" x14ac:dyDescent="0.3">
      <c r="A60" s="9" t="s">
        <v>277</v>
      </c>
      <c r="B60" s="11" t="s">
        <v>124</v>
      </c>
      <c r="C60" s="10">
        <v>99.93</v>
      </c>
      <c r="D60" s="11" t="s">
        <v>124</v>
      </c>
      <c r="E60" s="10">
        <v>42.228999999999999</v>
      </c>
      <c r="F60" s="10">
        <v>-40.381</v>
      </c>
    </row>
    <row r="61" spans="1:6" x14ac:dyDescent="0.3">
      <c r="A61" s="9" t="s">
        <v>40</v>
      </c>
      <c r="B61" s="11"/>
      <c r="C61" s="11"/>
      <c r="D61" s="11"/>
      <c r="E61" s="11"/>
      <c r="F61" s="11"/>
    </row>
    <row r="62" spans="1:6" x14ac:dyDescent="0.3">
      <c r="A62" s="12" t="s">
        <v>46</v>
      </c>
      <c r="B62" s="11"/>
      <c r="C62" s="11"/>
      <c r="D62" s="11"/>
      <c r="E62" s="11"/>
      <c r="F62" s="11"/>
    </row>
    <row r="63" spans="1:6" x14ac:dyDescent="0.3">
      <c r="A63" s="9" t="s">
        <v>45</v>
      </c>
      <c r="B63" s="10">
        <v>3.2759999999999998</v>
      </c>
      <c r="C63" s="10">
        <v>0.38300000000000001</v>
      </c>
      <c r="D63" s="10">
        <v>5.3410000000000002</v>
      </c>
      <c r="E63" s="10">
        <v>4.4820000000000002</v>
      </c>
      <c r="F63" s="10">
        <v>5.3209999999999997</v>
      </c>
    </row>
    <row r="64" spans="1:6" x14ac:dyDescent="0.3">
      <c r="A64" s="9" t="s">
        <v>276</v>
      </c>
      <c r="B64" s="10">
        <v>38.768999999999998</v>
      </c>
      <c r="C64" s="10">
        <v>6.9290000000000003</v>
      </c>
      <c r="D64" s="10">
        <v>5.5979999999999999</v>
      </c>
      <c r="E64" s="10">
        <v>4.6239999999999997</v>
      </c>
      <c r="F64" s="10">
        <v>5.484</v>
      </c>
    </row>
    <row r="65" spans="1:6" x14ac:dyDescent="0.3">
      <c r="A65" s="9" t="s">
        <v>44</v>
      </c>
      <c r="B65" s="10">
        <v>55.012</v>
      </c>
      <c r="C65" s="10">
        <v>-5.8000000000000003E-2</v>
      </c>
      <c r="D65" s="10">
        <v>68.299000000000007</v>
      </c>
      <c r="E65" s="10">
        <v>65.378</v>
      </c>
      <c r="F65" s="10">
        <v>30.167999999999999</v>
      </c>
    </row>
    <row r="66" spans="1:6" x14ac:dyDescent="0.3">
      <c r="A66" s="9" t="s">
        <v>43</v>
      </c>
      <c r="B66" s="11" t="s">
        <v>60</v>
      </c>
      <c r="C66" s="11" t="s">
        <v>60</v>
      </c>
      <c r="D66" s="10">
        <v>68.299000000000007</v>
      </c>
      <c r="E66" s="10">
        <v>65.378</v>
      </c>
      <c r="F66" s="10">
        <v>30.167999999999999</v>
      </c>
    </row>
    <row r="67" spans="1:6" x14ac:dyDescent="0.3">
      <c r="A67" s="9" t="s">
        <v>275</v>
      </c>
      <c r="B67" s="10">
        <v>100</v>
      </c>
      <c r="C67" s="10">
        <v>100</v>
      </c>
      <c r="D67" s="10">
        <v>87.22</v>
      </c>
      <c r="E67" s="10">
        <v>87.897000000000006</v>
      </c>
      <c r="F67" s="10">
        <v>85.495999999999995</v>
      </c>
    </row>
    <row r="68" spans="1:6" x14ac:dyDescent="0.3">
      <c r="A68" s="9" t="s">
        <v>274</v>
      </c>
      <c r="B68" s="10">
        <v>41.021999999999998</v>
      </c>
      <c r="C68" s="10">
        <v>5.9770000000000003</v>
      </c>
      <c r="D68" s="10">
        <v>87.22</v>
      </c>
      <c r="E68" s="10">
        <v>87.897000000000006</v>
      </c>
      <c r="F68" s="10">
        <v>85.495999999999995</v>
      </c>
    </row>
    <row r="69" spans="1:6" x14ac:dyDescent="0.3">
      <c r="A69" s="9" t="s">
        <v>273</v>
      </c>
      <c r="B69" s="10">
        <v>40.283999999999999</v>
      </c>
      <c r="C69" s="10">
        <v>5.3819999999999997</v>
      </c>
      <c r="D69" s="10">
        <v>86.718000000000004</v>
      </c>
      <c r="E69" s="10">
        <v>87.400999999999996</v>
      </c>
      <c r="F69" s="10">
        <v>85.117999999999995</v>
      </c>
    </row>
    <row r="70" spans="1:6" x14ac:dyDescent="0.3">
      <c r="A70" s="9" t="s">
        <v>42</v>
      </c>
      <c r="B70" s="10">
        <v>34.229999999999997</v>
      </c>
      <c r="C70" s="10">
        <v>-2.8000000000000001E-2</v>
      </c>
      <c r="D70" s="10">
        <v>28.42</v>
      </c>
      <c r="E70" s="10">
        <v>53.444000000000003</v>
      </c>
      <c r="F70" s="10">
        <v>27.321000000000002</v>
      </c>
    </row>
    <row r="71" spans="1:6" x14ac:dyDescent="0.3">
      <c r="A71" s="9" t="s">
        <v>41</v>
      </c>
      <c r="B71" s="10">
        <v>34.933</v>
      </c>
      <c r="C71" s="10">
        <v>-2.8000000000000001E-2</v>
      </c>
      <c r="D71" s="10">
        <v>28.42</v>
      </c>
      <c r="E71" s="10">
        <v>53.444000000000003</v>
      </c>
      <c r="F71" s="10">
        <v>27.321000000000002</v>
      </c>
    </row>
    <row r="72" spans="1:6" x14ac:dyDescent="0.3">
      <c r="A72" s="7"/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090E-27FC-490D-8AD6-D0C109B91AEF}">
  <dimension ref="A1:L201"/>
  <sheetViews>
    <sheetView workbookViewId="0">
      <selection activeCell="A56" sqref="A56"/>
    </sheetView>
  </sheetViews>
  <sheetFormatPr defaultRowHeight="14.4" x14ac:dyDescent="0.3"/>
  <cols>
    <col min="1" max="1" width="45.88671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98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97</v>
      </c>
    </row>
    <row r="5" spans="1:12" x14ac:dyDescent="0.3">
      <c r="A5" s="9" t="s">
        <v>86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79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44196</v>
      </c>
      <c r="C15" s="14">
        <v>44561</v>
      </c>
      <c r="D15" s="14">
        <v>44926</v>
      </c>
      <c r="E15" s="14">
        <v>45291</v>
      </c>
      <c r="F15" s="14">
        <v>45657</v>
      </c>
    </row>
    <row r="16" spans="1:12" x14ac:dyDescent="0.3">
      <c r="A16" s="9" t="s">
        <v>71</v>
      </c>
      <c r="B16" s="14">
        <v>44992</v>
      </c>
      <c r="C16" s="14">
        <v>45351</v>
      </c>
      <c r="D16" s="14">
        <v>45715</v>
      </c>
      <c r="E16" s="14">
        <v>45715</v>
      </c>
      <c r="F16" s="14">
        <v>45715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111584000</v>
      </c>
      <c r="C21" s="8">
        <v>109289000</v>
      </c>
      <c r="D21" s="8">
        <v>114557000</v>
      </c>
      <c r="E21" s="8">
        <v>93947000</v>
      </c>
      <c r="F21" s="8">
        <v>93074000</v>
      </c>
    </row>
    <row r="22" spans="1:6" x14ac:dyDescent="0.3">
      <c r="A22" s="9" t="s">
        <v>66</v>
      </c>
      <c r="B22" s="8">
        <v>8313000</v>
      </c>
      <c r="C22" s="8">
        <v>7894000</v>
      </c>
      <c r="D22" s="8">
        <v>8065000</v>
      </c>
      <c r="E22" s="8">
        <v>9614000</v>
      </c>
      <c r="F22" s="8">
        <v>10076000</v>
      </c>
    </row>
    <row r="23" spans="1:6" x14ac:dyDescent="0.3">
      <c r="A23" s="9" t="s">
        <v>65</v>
      </c>
      <c r="B23" s="8">
        <v>599939000</v>
      </c>
      <c r="C23" s="8">
        <v>602849000</v>
      </c>
      <c r="D23" s="8">
        <v>616928000</v>
      </c>
      <c r="E23" s="8">
        <v>605405000</v>
      </c>
      <c r="F23" s="8">
        <v>611213000</v>
      </c>
    </row>
    <row r="24" spans="1:6" x14ac:dyDescent="0.3">
      <c r="A24" s="9" t="s">
        <v>64</v>
      </c>
      <c r="B24" s="8">
        <v>1783000</v>
      </c>
      <c r="C24" s="8">
        <v>-9210000</v>
      </c>
      <c r="D24" s="8">
        <v>1992000</v>
      </c>
      <c r="E24" s="8">
        <v>14290000</v>
      </c>
      <c r="F24" s="8">
        <v>8814000</v>
      </c>
    </row>
    <row r="25" spans="1:6" x14ac:dyDescent="0.3">
      <c r="A25" s="9" t="s">
        <v>63</v>
      </c>
      <c r="B25" s="8">
        <v>113367000</v>
      </c>
      <c r="C25" s="8">
        <v>100079000</v>
      </c>
      <c r="D25" s="8">
        <v>116549000</v>
      </c>
      <c r="E25" s="8">
        <v>108237000</v>
      </c>
      <c r="F25" s="8">
        <v>101888000</v>
      </c>
    </row>
    <row r="26" spans="1:6" x14ac:dyDescent="0.3">
      <c r="A26" s="9" t="s">
        <v>62</v>
      </c>
      <c r="B26" s="8">
        <v>41040000</v>
      </c>
      <c r="C26" s="8">
        <v>40678000</v>
      </c>
      <c r="D26" s="8">
        <v>38977000</v>
      </c>
      <c r="E26" s="8">
        <v>40373000</v>
      </c>
      <c r="F26" s="8">
        <v>39667000</v>
      </c>
    </row>
    <row r="27" spans="1:6" x14ac:dyDescent="0.3">
      <c r="A27" s="9" t="s">
        <v>61</v>
      </c>
      <c r="B27" s="8">
        <v>78000</v>
      </c>
      <c r="C27" s="8">
        <v>94000</v>
      </c>
      <c r="D27" s="8">
        <v>82000</v>
      </c>
      <c r="E27" s="8">
        <v>58000</v>
      </c>
      <c r="F27" s="8">
        <v>80000</v>
      </c>
    </row>
    <row r="28" spans="1:6" x14ac:dyDescent="0.3">
      <c r="A28" s="9" t="s">
        <v>59</v>
      </c>
      <c r="B28" s="8">
        <v>41118000</v>
      </c>
      <c r="C28" s="8">
        <v>40772000</v>
      </c>
      <c r="D28" s="8">
        <v>39059000</v>
      </c>
      <c r="E28" s="8">
        <v>40431000</v>
      </c>
      <c r="F28" s="8">
        <v>39747000</v>
      </c>
    </row>
    <row r="29" spans="1:6" x14ac:dyDescent="0.3">
      <c r="A29" s="9" t="s">
        <v>40</v>
      </c>
      <c r="B29" s="11"/>
      <c r="C29" s="11"/>
      <c r="D29" s="11"/>
      <c r="E29" s="11"/>
      <c r="F29" s="11"/>
    </row>
    <row r="30" spans="1:6" x14ac:dyDescent="0.3">
      <c r="A30" s="12" t="s">
        <v>58</v>
      </c>
      <c r="B30" s="11"/>
      <c r="C30" s="11"/>
      <c r="D30" s="11"/>
      <c r="E30" s="11"/>
      <c r="F30" s="11"/>
    </row>
    <row r="31" spans="1:6" x14ac:dyDescent="0.3">
      <c r="A31" s="9" t="s">
        <v>57</v>
      </c>
      <c r="B31" s="8">
        <v>10525000</v>
      </c>
      <c r="C31" s="8">
        <v>15991000</v>
      </c>
      <c r="D31" s="8">
        <v>15293000</v>
      </c>
      <c r="E31" s="8">
        <v>18024000</v>
      </c>
      <c r="F31" s="8">
        <v>16615000</v>
      </c>
    </row>
    <row r="32" spans="1:6" x14ac:dyDescent="0.3">
      <c r="A32" s="9" t="s">
        <v>56</v>
      </c>
      <c r="B32" s="8">
        <v>10525000</v>
      </c>
      <c r="C32" s="8">
        <v>15991000</v>
      </c>
      <c r="D32" s="8">
        <v>15293000</v>
      </c>
      <c r="E32" s="8">
        <v>18024000</v>
      </c>
      <c r="F32" s="8">
        <v>16615000</v>
      </c>
    </row>
    <row r="33" spans="1:6" x14ac:dyDescent="0.3">
      <c r="A33" s="9" t="s">
        <v>55</v>
      </c>
      <c r="B33" s="8">
        <v>1466000</v>
      </c>
      <c r="C33" s="8">
        <v>5202000</v>
      </c>
      <c r="D33" s="8">
        <v>4794000</v>
      </c>
      <c r="E33" s="8">
        <v>5207000</v>
      </c>
      <c r="F33" s="8">
        <v>3486000</v>
      </c>
    </row>
    <row r="34" spans="1:6" x14ac:dyDescent="0.3">
      <c r="A34" s="9" t="s">
        <v>54</v>
      </c>
      <c r="B34" s="8">
        <v>1440000</v>
      </c>
      <c r="C34" s="8">
        <v>5170000</v>
      </c>
      <c r="D34" s="8">
        <v>4769000</v>
      </c>
      <c r="E34" s="8">
        <v>5192000</v>
      </c>
      <c r="F34" s="8">
        <v>3464000</v>
      </c>
    </row>
    <row r="35" spans="1:6" x14ac:dyDescent="0.3">
      <c r="A35" s="9" t="s">
        <v>40</v>
      </c>
      <c r="B35" s="11"/>
      <c r="C35" s="11"/>
      <c r="D35" s="11"/>
      <c r="E35" s="11"/>
      <c r="F35" s="11"/>
    </row>
    <row r="36" spans="1:6" x14ac:dyDescent="0.3">
      <c r="A36" s="12" t="s">
        <v>53</v>
      </c>
      <c r="B36" s="11"/>
      <c r="C36" s="11"/>
      <c r="D36" s="11"/>
      <c r="E36" s="11"/>
      <c r="F36" s="11"/>
    </row>
    <row r="37" spans="1:6" x14ac:dyDescent="0.3">
      <c r="A37" s="9" t="s">
        <v>52</v>
      </c>
      <c r="B37" s="8">
        <v>-22976000</v>
      </c>
      <c r="C37" s="8">
        <v>-3661000</v>
      </c>
      <c r="D37" s="8">
        <v>21216000</v>
      </c>
      <c r="E37" s="8">
        <v>9435000</v>
      </c>
      <c r="F37" s="8">
        <v>-16677000</v>
      </c>
    </row>
    <row r="38" spans="1:6" x14ac:dyDescent="0.3">
      <c r="A38" s="9" t="s">
        <v>51</v>
      </c>
      <c r="B38" s="8">
        <v>-4066000</v>
      </c>
      <c r="C38" s="8">
        <v>-2828000</v>
      </c>
      <c r="D38" s="8">
        <v>255000</v>
      </c>
      <c r="E38" s="8">
        <v>-9290000</v>
      </c>
      <c r="F38" s="8">
        <v>-7203000</v>
      </c>
    </row>
    <row r="39" spans="1:6" x14ac:dyDescent="0.3">
      <c r="A39" s="9" t="s">
        <v>50</v>
      </c>
      <c r="B39" s="8">
        <v>38367000</v>
      </c>
      <c r="C39" s="8">
        <v>10828000</v>
      </c>
      <c r="D39" s="8">
        <v>-2312000</v>
      </c>
      <c r="E39" s="8">
        <v>-8764000</v>
      </c>
      <c r="F39" s="8">
        <v>7177000</v>
      </c>
    </row>
    <row r="40" spans="1:6" x14ac:dyDescent="0.3">
      <c r="A40" s="9" t="s">
        <v>49</v>
      </c>
      <c r="B40" s="8">
        <v>1000</v>
      </c>
      <c r="C40" s="8">
        <v>-1000</v>
      </c>
      <c r="D40" s="8">
        <v>82000</v>
      </c>
      <c r="E40" s="8">
        <v>-44000</v>
      </c>
      <c r="F40" s="8">
        <v>-123000</v>
      </c>
    </row>
    <row r="41" spans="1:6" x14ac:dyDescent="0.3">
      <c r="A41" s="9" t="s">
        <v>48</v>
      </c>
      <c r="B41" s="8">
        <v>11326000</v>
      </c>
      <c r="C41" s="8">
        <v>4338000</v>
      </c>
      <c r="D41" s="8">
        <v>19241000</v>
      </c>
      <c r="E41" s="8">
        <v>-8663000</v>
      </c>
      <c r="F41" s="8">
        <v>-16826000</v>
      </c>
    </row>
    <row r="42" spans="1:6" x14ac:dyDescent="0.3">
      <c r="A42" s="9" t="s">
        <v>47</v>
      </c>
      <c r="B42" s="8">
        <v>-2815000</v>
      </c>
      <c r="C42" s="8">
        <v>-3102000</v>
      </c>
      <c r="D42" s="8">
        <v>-2309000</v>
      </c>
      <c r="E42" s="8">
        <v>-3489000</v>
      </c>
      <c r="F42" s="8">
        <v>-3693000</v>
      </c>
    </row>
    <row r="43" spans="1:6" x14ac:dyDescent="0.3">
      <c r="A43" s="9" t="s">
        <v>40</v>
      </c>
      <c r="B43" s="11"/>
      <c r="C43" s="11"/>
      <c r="D43" s="11"/>
      <c r="E43" s="11"/>
      <c r="F43" s="11"/>
    </row>
    <row r="44" spans="1:6" x14ac:dyDescent="0.3">
      <c r="A44" s="12" t="s">
        <v>46</v>
      </c>
      <c r="B44" s="11"/>
      <c r="C44" s="11"/>
      <c r="D44" s="11"/>
      <c r="E44" s="11"/>
      <c r="F44" s="11"/>
    </row>
    <row r="45" spans="1:6" x14ac:dyDescent="0.3">
      <c r="A45" s="9" t="s">
        <v>45</v>
      </c>
      <c r="B45" s="10">
        <v>0.248</v>
      </c>
      <c r="C45" s="10">
        <v>0.86499999999999999</v>
      </c>
      <c r="D45" s="10">
        <v>0.78600000000000003</v>
      </c>
      <c r="E45" s="10">
        <v>0.85199999999999998</v>
      </c>
      <c r="F45" s="10">
        <v>0.57299999999999995</v>
      </c>
    </row>
    <row r="46" spans="1:6" x14ac:dyDescent="0.3">
      <c r="A46" s="9" t="s">
        <v>44</v>
      </c>
      <c r="B46" s="10">
        <v>3.6640000000000001</v>
      </c>
      <c r="C46" s="10">
        <v>12.705</v>
      </c>
      <c r="D46" s="10">
        <v>12.01</v>
      </c>
      <c r="E46" s="10">
        <v>13.101000000000001</v>
      </c>
      <c r="F46" s="10">
        <v>8.6959999999999997</v>
      </c>
    </row>
    <row r="47" spans="1:6" x14ac:dyDescent="0.3">
      <c r="A47" s="9" t="s">
        <v>43</v>
      </c>
      <c r="B47" s="10">
        <v>3.605</v>
      </c>
      <c r="C47" s="10">
        <v>12.653</v>
      </c>
      <c r="D47" s="10">
        <v>11.974</v>
      </c>
      <c r="E47" s="10">
        <v>13.086</v>
      </c>
      <c r="F47" s="10">
        <v>8.6560000000000006</v>
      </c>
    </row>
    <row r="48" spans="1:6" x14ac:dyDescent="0.3">
      <c r="A48" s="9" t="s">
        <v>42</v>
      </c>
      <c r="B48" s="10">
        <v>13.682</v>
      </c>
      <c r="C48" s="10">
        <v>32.331000000000003</v>
      </c>
      <c r="D48" s="10">
        <v>31.184000000000001</v>
      </c>
      <c r="E48" s="10">
        <v>28.806000000000001</v>
      </c>
      <c r="F48" s="10">
        <v>20.849</v>
      </c>
    </row>
    <row r="49" spans="1:6" x14ac:dyDescent="0.3">
      <c r="A49" s="9" t="s">
        <v>41</v>
      </c>
      <c r="B49" s="10">
        <v>13.929</v>
      </c>
      <c r="C49" s="10">
        <v>32.530999999999999</v>
      </c>
      <c r="D49" s="10">
        <v>31.347999999999999</v>
      </c>
      <c r="E49" s="10">
        <v>28.888999999999999</v>
      </c>
      <c r="F49" s="10">
        <v>20.981000000000002</v>
      </c>
    </row>
    <row r="50" spans="1:6" x14ac:dyDescent="0.3">
      <c r="A50" s="9" t="s">
        <v>40</v>
      </c>
      <c r="B50" s="11"/>
      <c r="C50" s="11"/>
      <c r="D50" s="11"/>
      <c r="E50" s="11"/>
      <c r="F50" s="11"/>
    </row>
    <row r="51" spans="1:6" x14ac:dyDescent="0.3">
      <c r="A51" s="12" t="s">
        <v>39</v>
      </c>
      <c r="B51" s="11"/>
      <c r="C51" s="11"/>
      <c r="D51" s="11"/>
      <c r="E51" s="11"/>
      <c r="F51" s="11"/>
    </row>
    <row r="52" spans="1:6" x14ac:dyDescent="0.3">
      <c r="A52" s="9" t="s">
        <v>37</v>
      </c>
      <c r="B52" s="10">
        <v>0.91500000000000004</v>
      </c>
      <c r="C52" s="10">
        <v>3.2839999999999998</v>
      </c>
      <c r="D52" s="10">
        <v>3.0289999999999999</v>
      </c>
      <c r="E52" s="10">
        <v>3.298</v>
      </c>
      <c r="F52" s="10">
        <v>2.2000000000000002</v>
      </c>
    </row>
    <row r="53" spans="1:6" x14ac:dyDescent="0.3">
      <c r="A53" s="9" t="s">
        <v>36</v>
      </c>
      <c r="B53" s="10">
        <v>0.91500000000000004</v>
      </c>
      <c r="C53" s="10">
        <v>3.2839999999999998</v>
      </c>
      <c r="D53" s="10">
        <v>3.0289999999999999</v>
      </c>
      <c r="E53" s="10">
        <v>3.298</v>
      </c>
      <c r="F53" s="10">
        <v>2.2000000000000002</v>
      </c>
    </row>
    <row r="54" spans="1:6" x14ac:dyDescent="0.3">
      <c r="A54" s="9" t="s">
        <v>35</v>
      </c>
      <c r="B54" s="10">
        <v>0.91500000000000004</v>
      </c>
      <c r="C54" s="10">
        <v>3.2839999999999998</v>
      </c>
      <c r="D54" s="10">
        <v>3.0289999999999999</v>
      </c>
      <c r="E54" s="10">
        <v>3.298</v>
      </c>
      <c r="F54" s="10">
        <v>2.2000000000000002</v>
      </c>
    </row>
    <row r="55" spans="1:6" x14ac:dyDescent="0.3">
      <c r="A55" s="9" t="s">
        <v>34</v>
      </c>
      <c r="B55" s="10">
        <v>0.91500000000000004</v>
      </c>
      <c r="C55" s="10">
        <v>3.2839999999999998</v>
      </c>
      <c r="D55" s="10">
        <v>3.0289999999999999</v>
      </c>
      <c r="E55" s="10">
        <v>3.298</v>
      </c>
      <c r="F55" s="10">
        <v>2.2000000000000002</v>
      </c>
    </row>
    <row r="56" spans="1:6" x14ac:dyDescent="0.3">
      <c r="A56" s="9" t="s">
        <v>33</v>
      </c>
      <c r="B56" s="8">
        <v>1574285752</v>
      </c>
      <c r="C56" s="8">
        <v>1574285752</v>
      </c>
      <c r="D56" s="8">
        <v>1574285752</v>
      </c>
      <c r="E56" s="8">
        <v>1574285752</v>
      </c>
      <c r="F56" s="8">
        <v>1574285752</v>
      </c>
    </row>
    <row r="57" spans="1:6" x14ac:dyDescent="0.3">
      <c r="A57" s="9" t="s">
        <v>32</v>
      </c>
      <c r="B57" s="8">
        <v>1574285752</v>
      </c>
      <c r="C57" s="8">
        <v>1574285752</v>
      </c>
      <c r="D57" s="8">
        <v>1574285752</v>
      </c>
      <c r="E57" s="8">
        <v>1574285752</v>
      </c>
      <c r="F57" s="8">
        <v>1574285752</v>
      </c>
    </row>
    <row r="58" spans="1:6" x14ac:dyDescent="0.3">
      <c r="A58" s="7"/>
    </row>
    <row r="59" spans="1:6" x14ac:dyDescent="0.3">
      <c r="A59" s="16" t="s">
        <v>117</v>
      </c>
      <c r="B59" s="15" t="s">
        <v>78</v>
      </c>
      <c r="C59" s="15" t="s">
        <v>77</v>
      </c>
      <c r="D59" s="15" t="s">
        <v>76</v>
      </c>
      <c r="E59" s="15" t="s">
        <v>75</v>
      </c>
      <c r="F59" s="15" t="s">
        <v>74</v>
      </c>
    </row>
    <row r="60" spans="1:6" x14ac:dyDescent="0.3">
      <c r="A60" s="9" t="s">
        <v>40</v>
      </c>
      <c r="B60" s="11" t="s">
        <v>73</v>
      </c>
      <c r="C60" s="11" t="s">
        <v>73</v>
      </c>
      <c r="D60" s="11" t="s">
        <v>73</v>
      </c>
      <c r="E60" s="11" t="s">
        <v>73</v>
      </c>
      <c r="F60" s="11" t="s">
        <v>73</v>
      </c>
    </row>
    <row r="61" spans="1:6" x14ac:dyDescent="0.3">
      <c r="A61" s="9" t="s">
        <v>72</v>
      </c>
      <c r="B61" s="14">
        <v>44196</v>
      </c>
      <c r="C61" s="14">
        <v>44561</v>
      </c>
      <c r="D61" s="14">
        <v>44926</v>
      </c>
      <c r="E61" s="14">
        <v>45291</v>
      </c>
      <c r="F61" s="14">
        <v>45657</v>
      </c>
    </row>
    <row r="62" spans="1:6" x14ac:dyDescent="0.3">
      <c r="A62" s="9" t="s">
        <v>116</v>
      </c>
      <c r="B62" s="11" t="s">
        <v>115</v>
      </c>
      <c r="C62" s="11" t="s">
        <v>115</v>
      </c>
      <c r="D62" s="11" t="s">
        <v>115</v>
      </c>
      <c r="E62" s="11" t="s">
        <v>115</v>
      </c>
      <c r="F62" s="11" t="s">
        <v>115</v>
      </c>
    </row>
    <row r="63" spans="1:6" x14ac:dyDescent="0.3">
      <c r="A63" s="9" t="s">
        <v>114</v>
      </c>
      <c r="B63" s="11" t="s">
        <v>60</v>
      </c>
      <c r="C63" s="11" t="s">
        <v>60</v>
      </c>
      <c r="D63" s="11" t="s">
        <v>60</v>
      </c>
      <c r="E63" s="11" t="s">
        <v>60</v>
      </c>
      <c r="F63" s="11" t="s">
        <v>60</v>
      </c>
    </row>
    <row r="64" spans="1:6" x14ac:dyDescent="0.3">
      <c r="A64" s="9" t="s">
        <v>70</v>
      </c>
      <c r="B64" s="13">
        <v>1</v>
      </c>
      <c r="C64" s="13">
        <v>1</v>
      </c>
      <c r="D64" s="13">
        <v>1</v>
      </c>
      <c r="E64" s="13">
        <v>1</v>
      </c>
      <c r="F64" s="13">
        <v>1</v>
      </c>
    </row>
    <row r="65" spans="1:6" x14ac:dyDescent="0.3">
      <c r="A65" s="9" t="s">
        <v>69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</row>
    <row r="66" spans="1:6" x14ac:dyDescent="0.3">
      <c r="A66" s="9" t="s">
        <v>113</v>
      </c>
      <c r="B66" s="11" t="s">
        <v>112</v>
      </c>
      <c r="C66" s="11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3">
      <c r="A67" s="9" t="s">
        <v>111</v>
      </c>
      <c r="B67" s="11" t="s">
        <v>110</v>
      </c>
      <c r="C67" s="11" t="s">
        <v>110</v>
      </c>
      <c r="D67" s="11" t="s">
        <v>110</v>
      </c>
      <c r="E67" s="11" t="s">
        <v>110</v>
      </c>
      <c r="F67" s="11" t="s">
        <v>110</v>
      </c>
    </row>
    <row r="68" spans="1:6" x14ac:dyDescent="0.3">
      <c r="A68" s="9" t="s">
        <v>40</v>
      </c>
      <c r="B68" s="11"/>
      <c r="C68" s="11"/>
      <c r="D68" s="11"/>
      <c r="E68" s="11"/>
      <c r="F68" s="11"/>
    </row>
    <row r="69" spans="1:6" x14ac:dyDescent="0.3">
      <c r="A69" s="12" t="s">
        <v>183</v>
      </c>
      <c r="B69" s="11"/>
      <c r="C69" s="11"/>
      <c r="D69" s="11"/>
      <c r="E69" s="11"/>
      <c r="F69" s="11"/>
    </row>
    <row r="70" spans="1:6" x14ac:dyDescent="0.3">
      <c r="A70" s="9" t="s">
        <v>127</v>
      </c>
      <c r="B70" s="8">
        <v>13866000</v>
      </c>
      <c r="C70" s="8">
        <v>12920000</v>
      </c>
      <c r="D70" s="8">
        <v>16562000</v>
      </c>
      <c r="E70" s="8">
        <v>25300000</v>
      </c>
      <c r="F70" s="8">
        <v>28386000</v>
      </c>
    </row>
    <row r="71" spans="1:6" x14ac:dyDescent="0.3">
      <c r="A71" s="9" t="s">
        <v>128</v>
      </c>
      <c r="B71" s="8">
        <v>3096000</v>
      </c>
      <c r="C71" s="8">
        <v>1884000</v>
      </c>
      <c r="D71" s="8">
        <v>3457000</v>
      </c>
      <c r="E71" s="8">
        <v>11591000</v>
      </c>
      <c r="F71" s="8">
        <v>15794000</v>
      </c>
    </row>
    <row r="72" spans="1:6" x14ac:dyDescent="0.3">
      <c r="A72" s="9" t="s">
        <v>129</v>
      </c>
      <c r="B72" s="8">
        <v>10770000</v>
      </c>
      <c r="C72" s="8">
        <v>11036000</v>
      </c>
      <c r="D72" s="8">
        <v>13105000</v>
      </c>
      <c r="E72" s="8">
        <v>13709000</v>
      </c>
      <c r="F72" s="8">
        <v>12592000</v>
      </c>
    </row>
    <row r="73" spans="1:6" x14ac:dyDescent="0.3">
      <c r="A73" s="9" t="s">
        <v>40</v>
      </c>
      <c r="B73" s="11"/>
      <c r="C73" s="11"/>
      <c r="D73" s="11"/>
      <c r="E73" s="11"/>
      <c r="F73" s="11"/>
    </row>
    <row r="74" spans="1:6" x14ac:dyDescent="0.3">
      <c r="A74" s="9" t="s">
        <v>184</v>
      </c>
      <c r="B74" s="8">
        <v>1924000</v>
      </c>
      <c r="C74" s="8">
        <v>2195000</v>
      </c>
      <c r="D74" s="8">
        <v>2352000</v>
      </c>
      <c r="E74" s="8">
        <v>2456000</v>
      </c>
      <c r="F74" s="8">
        <v>2416000</v>
      </c>
    </row>
    <row r="75" spans="1:6" x14ac:dyDescent="0.3">
      <c r="A75" s="9" t="s">
        <v>185</v>
      </c>
      <c r="B75" s="8">
        <v>909000</v>
      </c>
      <c r="C75" s="8">
        <v>942000</v>
      </c>
      <c r="D75" s="8">
        <v>1101000</v>
      </c>
      <c r="E75" s="8">
        <v>1104000</v>
      </c>
      <c r="F75" s="8">
        <v>1478000</v>
      </c>
    </row>
    <row r="76" spans="1:6" x14ac:dyDescent="0.3">
      <c r="A76" s="9" t="s">
        <v>186</v>
      </c>
      <c r="B76" s="8">
        <v>1015000</v>
      </c>
      <c r="C76" s="8">
        <v>1253000</v>
      </c>
      <c r="D76" s="8">
        <v>1251000</v>
      </c>
      <c r="E76" s="8">
        <v>1352000</v>
      </c>
      <c r="F76" s="8">
        <v>938000</v>
      </c>
    </row>
    <row r="77" spans="1:6" x14ac:dyDescent="0.3">
      <c r="A77" s="9" t="s">
        <v>40</v>
      </c>
      <c r="B77" s="11"/>
      <c r="C77" s="11"/>
      <c r="D77" s="11"/>
      <c r="E77" s="11"/>
      <c r="F77" s="11"/>
    </row>
    <row r="78" spans="1:6" x14ac:dyDescent="0.3">
      <c r="A78" s="9" t="s">
        <v>187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</row>
    <row r="79" spans="1:6" x14ac:dyDescent="0.3">
      <c r="A79" s="9" t="s">
        <v>188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</row>
    <row r="80" spans="1:6" x14ac:dyDescent="0.3">
      <c r="A80" s="9" t="s">
        <v>189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40</v>
      </c>
      <c r="B81" s="11"/>
      <c r="C81" s="11"/>
      <c r="D81" s="11"/>
      <c r="E81" s="11"/>
      <c r="F81" s="11"/>
    </row>
    <row r="82" spans="1:6" x14ac:dyDescent="0.3">
      <c r="A82" s="9" t="s">
        <v>190</v>
      </c>
      <c r="B82" s="11" t="s">
        <v>60</v>
      </c>
      <c r="C82" s="11" t="s">
        <v>60</v>
      </c>
      <c r="D82" s="11" t="s">
        <v>60</v>
      </c>
      <c r="E82" s="11" t="s">
        <v>60</v>
      </c>
      <c r="F82" s="11" t="s">
        <v>60</v>
      </c>
    </row>
    <row r="83" spans="1:6" x14ac:dyDescent="0.3">
      <c r="A83" s="9" t="s">
        <v>191</v>
      </c>
      <c r="B83" s="8">
        <v>750000</v>
      </c>
      <c r="C83" s="8">
        <v>385000</v>
      </c>
      <c r="D83" s="8">
        <v>180000</v>
      </c>
      <c r="E83" s="8">
        <v>384000</v>
      </c>
      <c r="F83" s="8">
        <v>597000</v>
      </c>
    </row>
    <row r="84" spans="1:6" x14ac:dyDescent="0.3">
      <c r="A84" s="9" t="s">
        <v>192</v>
      </c>
      <c r="B84" s="8">
        <v>145000</v>
      </c>
      <c r="C84" s="8">
        <v>-116000</v>
      </c>
      <c r="D84" s="8">
        <v>-76000</v>
      </c>
      <c r="E84" s="8">
        <v>-140000</v>
      </c>
      <c r="F84" s="8">
        <v>-157000</v>
      </c>
    </row>
    <row r="85" spans="1:6" x14ac:dyDescent="0.3">
      <c r="A85" s="9" t="s">
        <v>193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</row>
    <row r="86" spans="1:6" x14ac:dyDescent="0.3">
      <c r="A86" s="9" t="s">
        <v>194</v>
      </c>
      <c r="B86" s="8">
        <v>895000</v>
      </c>
      <c r="C86" s="8">
        <v>269000</v>
      </c>
      <c r="D86" s="8">
        <v>104000</v>
      </c>
      <c r="E86" s="8">
        <v>244000</v>
      </c>
      <c r="F86" s="8">
        <v>440000</v>
      </c>
    </row>
    <row r="87" spans="1:6" x14ac:dyDescent="0.3">
      <c r="A87" s="9" t="s">
        <v>40</v>
      </c>
      <c r="B87" s="11"/>
      <c r="C87" s="11"/>
      <c r="D87" s="11"/>
      <c r="E87" s="11"/>
      <c r="F87" s="11"/>
    </row>
    <row r="88" spans="1:6" x14ac:dyDescent="0.3">
      <c r="A88" s="9" t="s">
        <v>177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</row>
    <row r="89" spans="1:6" x14ac:dyDescent="0.3">
      <c r="A89" s="9" t="s">
        <v>195</v>
      </c>
      <c r="B89" s="11" t="s">
        <v>60</v>
      </c>
      <c r="C89" s="11" t="s">
        <v>60</v>
      </c>
      <c r="D89" s="11" t="s">
        <v>60</v>
      </c>
      <c r="E89" s="11" t="s">
        <v>60</v>
      </c>
      <c r="F89" s="11" t="s">
        <v>60</v>
      </c>
    </row>
    <row r="90" spans="1:6" x14ac:dyDescent="0.3">
      <c r="A90" s="9" t="s">
        <v>176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</row>
    <row r="91" spans="1:6" x14ac:dyDescent="0.3">
      <c r="A91" s="9" t="s">
        <v>196</v>
      </c>
      <c r="B91" s="8">
        <v>1120000</v>
      </c>
      <c r="C91" s="8">
        <v>1059000</v>
      </c>
      <c r="D91" s="8">
        <v>1077000</v>
      </c>
      <c r="E91" s="8">
        <v>1383000</v>
      </c>
      <c r="F91" s="8">
        <v>1681000</v>
      </c>
    </row>
    <row r="92" spans="1:6" x14ac:dyDescent="0.3">
      <c r="A92" s="9" t="s">
        <v>178</v>
      </c>
      <c r="B92" s="8">
        <v>785000</v>
      </c>
      <c r="C92" s="8">
        <v>1056000</v>
      </c>
      <c r="D92" s="8">
        <v>1208000</v>
      </c>
      <c r="E92" s="8">
        <v>1488000</v>
      </c>
      <c r="F92" s="8">
        <v>1420000</v>
      </c>
    </row>
    <row r="93" spans="1:6" x14ac:dyDescent="0.3">
      <c r="A93" s="9" t="s">
        <v>40</v>
      </c>
      <c r="B93" s="11"/>
      <c r="C93" s="11"/>
      <c r="D93" s="11"/>
      <c r="E93" s="11"/>
      <c r="F93" s="11"/>
    </row>
    <row r="94" spans="1:6" x14ac:dyDescent="0.3">
      <c r="A94" s="9" t="s">
        <v>125</v>
      </c>
      <c r="B94" s="8">
        <v>14585000</v>
      </c>
      <c r="C94" s="8">
        <v>14673000</v>
      </c>
      <c r="D94" s="8">
        <v>16745000</v>
      </c>
      <c r="E94" s="8">
        <v>18176000</v>
      </c>
      <c r="F94" s="8">
        <v>17071000</v>
      </c>
    </row>
    <row r="95" spans="1:6" x14ac:dyDescent="0.3">
      <c r="A95" s="9" t="s">
        <v>40</v>
      </c>
      <c r="B95" s="11"/>
      <c r="C95" s="11"/>
      <c r="D95" s="11"/>
      <c r="E95" s="11"/>
      <c r="F95" s="11"/>
    </row>
    <row r="96" spans="1:6" x14ac:dyDescent="0.3">
      <c r="A96" s="12" t="s">
        <v>179</v>
      </c>
      <c r="B96" s="11"/>
      <c r="C96" s="11"/>
      <c r="D96" s="11"/>
      <c r="E96" s="11"/>
      <c r="F96" s="11"/>
    </row>
    <row r="97" spans="1:6" x14ac:dyDescent="0.3">
      <c r="A97" s="9" t="s">
        <v>197</v>
      </c>
      <c r="B97" s="8">
        <v>653000</v>
      </c>
      <c r="C97" s="8">
        <v>954000</v>
      </c>
      <c r="D97" s="8">
        <v>895000</v>
      </c>
      <c r="E97" s="8">
        <v>1086000</v>
      </c>
      <c r="F97" s="8">
        <v>1277000</v>
      </c>
    </row>
    <row r="98" spans="1:6" x14ac:dyDescent="0.3">
      <c r="A98" s="9" t="s">
        <v>198</v>
      </c>
      <c r="B98" s="8">
        <v>2017000</v>
      </c>
      <c r="C98" s="8">
        <v>1823000</v>
      </c>
      <c r="D98" s="8">
        <v>1453000</v>
      </c>
      <c r="E98" s="8">
        <v>1765000</v>
      </c>
      <c r="F98" s="8">
        <v>2094000</v>
      </c>
    </row>
    <row r="99" spans="1:6" x14ac:dyDescent="0.3">
      <c r="A99" s="9" t="s">
        <v>199</v>
      </c>
      <c r="B99" s="8">
        <v>2670000</v>
      </c>
      <c r="C99" s="8">
        <v>2777000</v>
      </c>
      <c r="D99" s="8">
        <v>2348000</v>
      </c>
      <c r="E99" s="8">
        <v>2851000</v>
      </c>
      <c r="F99" s="8">
        <v>3371000</v>
      </c>
    </row>
    <row r="100" spans="1:6" x14ac:dyDescent="0.3">
      <c r="A100" s="9" t="s">
        <v>200</v>
      </c>
      <c r="B100" s="8">
        <v>3615000</v>
      </c>
      <c r="C100" s="8">
        <v>3692000</v>
      </c>
      <c r="D100" s="8">
        <v>3853000</v>
      </c>
      <c r="E100" s="8">
        <v>4262000</v>
      </c>
      <c r="F100" s="8">
        <v>4445000</v>
      </c>
    </row>
    <row r="101" spans="1:6" x14ac:dyDescent="0.3">
      <c r="A101" s="9" t="s">
        <v>201</v>
      </c>
      <c r="B101" s="8">
        <v>425000</v>
      </c>
      <c r="C101" s="8">
        <v>215000</v>
      </c>
      <c r="D101" s="8">
        <v>292000</v>
      </c>
      <c r="E101" s="8">
        <v>411000</v>
      </c>
      <c r="F101" s="8">
        <v>407000</v>
      </c>
    </row>
    <row r="102" spans="1:6" x14ac:dyDescent="0.3">
      <c r="A102" s="9" t="s">
        <v>202</v>
      </c>
      <c r="B102" s="8">
        <v>996000</v>
      </c>
      <c r="C102" s="8">
        <v>1154000</v>
      </c>
      <c r="D102" s="8">
        <v>1412000</v>
      </c>
      <c r="E102" s="11" t="s">
        <v>60</v>
      </c>
      <c r="F102" s="11" t="s">
        <v>60</v>
      </c>
    </row>
    <row r="103" spans="1:6" x14ac:dyDescent="0.3">
      <c r="A103" s="9" t="s">
        <v>203</v>
      </c>
      <c r="B103" s="8">
        <v>184000</v>
      </c>
      <c r="C103" s="8">
        <v>161000</v>
      </c>
      <c r="D103" s="8">
        <v>170000</v>
      </c>
      <c r="E103" s="11" t="s">
        <v>60</v>
      </c>
      <c r="F103" s="11" t="s">
        <v>60</v>
      </c>
    </row>
    <row r="104" spans="1:6" x14ac:dyDescent="0.3">
      <c r="A104" s="9" t="s">
        <v>204</v>
      </c>
      <c r="B104" s="8">
        <v>414000</v>
      </c>
      <c r="C104" s="8">
        <v>1177000</v>
      </c>
      <c r="D104" s="8">
        <v>225000</v>
      </c>
      <c r="E104" s="8">
        <v>661000</v>
      </c>
      <c r="F104" s="8">
        <v>880000</v>
      </c>
    </row>
    <row r="105" spans="1:6" x14ac:dyDescent="0.3">
      <c r="A105" s="9" t="s">
        <v>180</v>
      </c>
      <c r="B105" s="8">
        <v>888000</v>
      </c>
      <c r="C105" s="8">
        <v>1030000</v>
      </c>
      <c r="D105" s="8">
        <v>899000</v>
      </c>
      <c r="E105" s="8">
        <v>2783000</v>
      </c>
      <c r="F105" s="8">
        <v>2824000</v>
      </c>
    </row>
    <row r="106" spans="1:6" x14ac:dyDescent="0.3">
      <c r="A106" s="9" t="s">
        <v>40</v>
      </c>
      <c r="B106" s="11"/>
      <c r="C106" s="11"/>
      <c r="D106" s="11"/>
      <c r="E106" s="11"/>
      <c r="F106" s="11"/>
    </row>
    <row r="107" spans="1:6" x14ac:dyDescent="0.3">
      <c r="A107" s="9" t="s">
        <v>139</v>
      </c>
      <c r="B107" s="8">
        <v>9192000</v>
      </c>
      <c r="C107" s="8">
        <v>10206000</v>
      </c>
      <c r="D107" s="8">
        <v>9199000</v>
      </c>
      <c r="E107" s="8">
        <v>10968000</v>
      </c>
      <c r="F107" s="8">
        <v>11927000</v>
      </c>
    </row>
    <row r="108" spans="1:6" x14ac:dyDescent="0.3">
      <c r="A108" s="9" t="s">
        <v>40</v>
      </c>
      <c r="B108" s="11"/>
      <c r="C108" s="11"/>
      <c r="D108" s="11"/>
      <c r="E108" s="11"/>
      <c r="F108" s="11"/>
    </row>
    <row r="109" spans="1:6" x14ac:dyDescent="0.3">
      <c r="A109" s="12" t="s">
        <v>205</v>
      </c>
      <c r="B109" s="11"/>
      <c r="C109" s="11"/>
      <c r="D109" s="11"/>
      <c r="E109" s="11"/>
      <c r="F109" s="11"/>
    </row>
    <row r="110" spans="1:6" x14ac:dyDescent="0.3">
      <c r="A110" s="9" t="s">
        <v>140</v>
      </c>
      <c r="B110" s="8">
        <v>5393000</v>
      </c>
      <c r="C110" s="8">
        <v>4467000</v>
      </c>
      <c r="D110" s="8">
        <v>7546000</v>
      </c>
      <c r="E110" s="8">
        <v>7208000</v>
      </c>
      <c r="F110" s="8">
        <v>5144000</v>
      </c>
    </row>
    <row r="111" spans="1:6" x14ac:dyDescent="0.3">
      <c r="A111" s="9" t="s">
        <v>40</v>
      </c>
      <c r="B111" s="11"/>
      <c r="C111" s="11"/>
      <c r="D111" s="11"/>
      <c r="E111" s="11"/>
      <c r="F111" s="11"/>
    </row>
    <row r="112" spans="1:6" x14ac:dyDescent="0.3">
      <c r="A112" s="9" t="s">
        <v>206</v>
      </c>
      <c r="B112" s="8">
        <v>4000</v>
      </c>
      <c r="C112" s="8">
        <v>-4000</v>
      </c>
      <c r="D112" s="8">
        <v>9000</v>
      </c>
      <c r="E112" s="8">
        <v>-3000</v>
      </c>
      <c r="F112" s="8">
        <v>-5000</v>
      </c>
    </row>
    <row r="113" spans="1:6" x14ac:dyDescent="0.3">
      <c r="A113" s="9" t="s">
        <v>207</v>
      </c>
      <c r="B113" s="11" t="s">
        <v>60</v>
      </c>
      <c r="C113" s="11" t="s">
        <v>60</v>
      </c>
      <c r="D113" s="11" t="s">
        <v>60</v>
      </c>
      <c r="E113" s="11" t="s">
        <v>60</v>
      </c>
      <c r="F113" s="11" t="s">
        <v>60</v>
      </c>
    </row>
    <row r="114" spans="1:6" x14ac:dyDescent="0.3">
      <c r="A114" s="9" t="s">
        <v>208</v>
      </c>
      <c r="B114" s="11" t="s">
        <v>60</v>
      </c>
      <c r="C114" s="11" t="s">
        <v>60</v>
      </c>
      <c r="D114" s="11" t="s">
        <v>60</v>
      </c>
      <c r="E114" s="11" t="s">
        <v>60</v>
      </c>
      <c r="F114" s="11" t="s">
        <v>60</v>
      </c>
    </row>
    <row r="115" spans="1:6" x14ac:dyDescent="0.3">
      <c r="A115" s="9" t="s">
        <v>209</v>
      </c>
      <c r="B115" s="8">
        <v>4051000</v>
      </c>
      <c r="C115" s="8">
        <v>-1312000</v>
      </c>
      <c r="D115" s="8">
        <v>1431000</v>
      </c>
      <c r="E115" s="8">
        <v>348000</v>
      </c>
      <c r="F115" s="8">
        <v>468000</v>
      </c>
    </row>
    <row r="116" spans="1:6" x14ac:dyDescent="0.3">
      <c r="A116" s="9" t="s">
        <v>40</v>
      </c>
      <c r="B116" s="11"/>
      <c r="C116" s="11"/>
      <c r="D116" s="11"/>
      <c r="E116" s="11"/>
      <c r="F116" s="11"/>
    </row>
    <row r="117" spans="1:6" x14ac:dyDescent="0.3">
      <c r="A117" s="9" t="s">
        <v>210</v>
      </c>
      <c r="B117" s="8">
        <v>4055000</v>
      </c>
      <c r="C117" s="8">
        <v>-1316000</v>
      </c>
      <c r="D117" s="8">
        <v>1440000</v>
      </c>
      <c r="E117" s="8">
        <v>345000</v>
      </c>
      <c r="F117" s="8">
        <v>463000</v>
      </c>
    </row>
    <row r="118" spans="1:6" x14ac:dyDescent="0.3">
      <c r="A118" s="9" t="s">
        <v>211</v>
      </c>
      <c r="B118" s="8">
        <v>253000</v>
      </c>
      <c r="C118" s="8">
        <v>-231000</v>
      </c>
      <c r="D118" s="8">
        <v>111000</v>
      </c>
      <c r="E118" s="8">
        <v>10000</v>
      </c>
      <c r="F118" s="8">
        <v>-48000</v>
      </c>
    </row>
    <row r="119" spans="1:6" x14ac:dyDescent="0.3">
      <c r="A119" s="9" t="s">
        <v>40</v>
      </c>
      <c r="B119" s="11"/>
      <c r="C119" s="11"/>
      <c r="D119" s="11"/>
      <c r="E119" s="11"/>
      <c r="F119" s="11"/>
    </row>
    <row r="120" spans="1:6" x14ac:dyDescent="0.3">
      <c r="A120" s="9" t="s">
        <v>212</v>
      </c>
      <c r="B120" s="8">
        <v>5000</v>
      </c>
      <c r="C120" s="8">
        <v>-2000</v>
      </c>
      <c r="D120" s="8">
        <v>6000</v>
      </c>
      <c r="E120" s="8">
        <v>-2000</v>
      </c>
      <c r="F120" s="8">
        <v>-3000</v>
      </c>
    </row>
    <row r="121" spans="1:6" x14ac:dyDescent="0.3">
      <c r="A121" s="9" t="s">
        <v>213</v>
      </c>
      <c r="B121" s="11" t="s">
        <v>60</v>
      </c>
      <c r="C121" s="11" t="s">
        <v>60</v>
      </c>
      <c r="D121" s="11" t="s">
        <v>60</v>
      </c>
      <c r="E121" s="11" t="s">
        <v>60</v>
      </c>
      <c r="F121" s="11" t="s">
        <v>60</v>
      </c>
    </row>
    <row r="122" spans="1:6" x14ac:dyDescent="0.3">
      <c r="A122" s="9" t="s">
        <v>214</v>
      </c>
      <c r="B122" s="8">
        <v>0</v>
      </c>
      <c r="C122" s="8">
        <v>0</v>
      </c>
      <c r="D122" s="8">
        <v>6000</v>
      </c>
      <c r="E122" s="8">
        <v>0</v>
      </c>
      <c r="F122" s="8">
        <v>-4000</v>
      </c>
    </row>
    <row r="123" spans="1:6" x14ac:dyDescent="0.3">
      <c r="A123" s="9" t="s">
        <v>215</v>
      </c>
      <c r="B123" s="8">
        <v>5000</v>
      </c>
      <c r="C123" s="8">
        <v>-2000</v>
      </c>
      <c r="D123" s="8">
        <v>12000</v>
      </c>
      <c r="E123" s="8">
        <v>-2000</v>
      </c>
      <c r="F123" s="8">
        <v>-7000</v>
      </c>
    </row>
    <row r="124" spans="1:6" x14ac:dyDescent="0.3">
      <c r="A124" s="9" t="s">
        <v>40</v>
      </c>
      <c r="B124" s="11"/>
      <c r="C124" s="11"/>
      <c r="D124" s="11"/>
      <c r="E124" s="11"/>
      <c r="F124" s="11"/>
    </row>
    <row r="125" spans="1:6" x14ac:dyDescent="0.3">
      <c r="A125" s="9" t="s">
        <v>216</v>
      </c>
      <c r="B125" s="8">
        <v>4060000</v>
      </c>
      <c r="C125" s="8">
        <v>-1318000</v>
      </c>
      <c r="D125" s="8">
        <v>1452000</v>
      </c>
      <c r="E125" s="8">
        <v>343000</v>
      </c>
      <c r="F125" s="8">
        <v>456000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217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</row>
    <row r="128" spans="1:6" x14ac:dyDescent="0.3">
      <c r="A128" s="9" t="s">
        <v>218</v>
      </c>
      <c r="B128" s="8">
        <v>4000</v>
      </c>
      <c r="C128" s="8">
        <v>0</v>
      </c>
      <c r="D128" s="8">
        <v>0</v>
      </c>
      <c r="E128" s="8">
        <v>0</v>
      </c>
      <c r="F128" s="8">
        <v>0</v>
      </c>
    </row>
    <row r="129" spans="1:6" x14ac:dyDescent="0.3">
      <c r="A129" s="9" t="s">
        <v>219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</row>
    <row r="130" spans="1:6" x14ac:dyDescent="0.3">
      <c r="A130" s="9" t="s">
        <v>220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</row>
    <row r="131" spans="1:6" x14ac:dyDescent="0.3">
      <c r="A131" s="9" t="s">
        <v>144</v>
      </c>
      <c r="B131" s="8">
        <v>4000</v>
      </c>
      <c r="C131" s="8">
        <v>0</v>
      </c>
      <c r="D131" s="8">
        <v>0</v>
      </c>
      <c r="E131" s="8">
        <v>0</v>
      </c>
      <c r="F131" s="8">
        <v>0</v>
      </c>
    </row>
    <row r="132" spans="1:6" x14ac:dyDescent="0.3">
      <c r="A132" s="9" t="s">
        <v>145</v>
      </c>
      <c r="B132" s="8">
        <v>4064000</v>
      </c>
      <c r="C132" s="8">
        <v>-1318000</v>
      </c>
      <c r="D132" s="8">
        <v>1452000</v>
      </c>
      <c r="E132" s="8">
        <v>343000</v>
      </c>
      <c r="F132" s="8">
        <v>456000</v>
      </c>
    </row>
    <row r="133" spans="1:6" x14ac:dyDescent="0.3">
      <c r="A133" s="9" t="s">
        <v>40</v>
      </c>
      <c r="B133" s="11"/>
      <c r="C133" s="11"/>
      <c r="D133" s="11"/>
      <c r="E133" s="11"/>
      <c r="F133" s="11"/>
    </row>
    <row r="134" spans="1:6" x14ac:dyDescent="0.3">
      <c r="A134" s="12" t="s">
        <v>181</v>
      </c>
      <c r="B134" s="11"/>
      <c r="C134" s="11"/>
      <c r="D134" s="11"/>
      <c r="E134" s="11"/>
      <c r="F134" s="11"/>
    </row>
    <row r="135" spans="1:6" x14ac:dyDescent="0.3">
      <c r="A135" s="9" t="s">
        <v>146</v>
      </c>
      <c r="B135" s="8">
        <v>0</v>
      </c>
      <c r="C135" s="8">
        <v>0</v>
      </c>
      <c r="D135" s="8">
        <v>0</v>
      </c>
      <c r="E135" s="8">
        <v>191000</v>
      </c>
      <c r="F135" s="8">
        <v>0</v>
      </c>
    </row>
    <row r="136" spans="1:6" x14ac:dyDescent="0.3">
      <c r="A136" s="9" t="s">
        <v>147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</row>
    <row r="137" spans="1:6" x14ac:dyDescent="0.3">
      <c r="A137" s="9" t="s">
        <v>40</v>
      </c>
      <c r="B137" s="11"/>
      <c r="C137" s="11"/>
      <c r="D137" s="11"/>
      <c r="E137" s="11"/>
      <c r="F137" s="11"/>
    </row>
    <row r="138" spans="1:6" x14ac:dyDescent="0.3">
      <c r="A138" s="9" t="s">
        <v>149</v>
      </c>
      <c r="B138" s="8">
        <v>1329000</v>
      </c>
      <c r="C138" s="8">
        <v>5785000</v>
      </c>
      <c r="D138" s="8">
        <v>6094000</v>
      </c>
      <c r="E138" s="8">
        <v>7056000</v>
      </c>
      <c r="F138" s="8">
        <v>4688000</v>
      </c>
    </row>
    <row r="139" spans="1:6" x14ac:dyDescent="0.3">
      <c r="A139" s="9" t="s">
        <v>150</v>
      </c>
      <c r="B139" s="8">
        <v>-137000</v>
      </c>
      <c r="C139" s="8">
        <v>583000</v>
      </c>
      <c r="D139" s="8">
        <v>1300000</v>
      </c>
      <c r="E139" s="8">
        <v>1849000</v>
      </c>
      <c r="F139" s="8">
        <v>1202000</v>
      </c>
    </row>
    <row r="140" spans="1:6" x14ac:dyDescent="0.3">
      <c r="A140" s="9" t="s">
        <v>221</v>
      </c>
      <c r="B140" s="10">
        <v>-10.308502633559099</v>
      </c>
      <c r="C140" s="10">
        <v>10.077787381158201</v>
      </c>
      <c r="D140" s="10">
        <v>21.3324581555629</v>
      </c>
      <c r="E140" s="10">
        <v>26.204648526077101</v>
      </c>
      <c r="F140" s="10">
        <v>25.639931740614301</v>
      </c>
    </row>
    <row r="141" spans="1:6" x14ac:dyDescent="0.3">
      <c r="A141" s="9" t="s">
        <v>152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</row>
    <row r="142" spans="1:6" x14ac:dyDescent="0.3">
      <c r="A142" s="9" t="s">
        <v>151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</row>
    <row r="143" spans="1:6" x14ac:dyDescent="0.3">
      <c r="A143" s="9" t="s">
        <v>153</v>
      </c>
      <c r="B143" s="8">
        <v>1466000</v>
      </c>
      <c r="C143" s="8">
        <v>5202000</v>
      </c>
      <c r="D143" s="8">
        <v>4794000</v>
      </c>
      <c r="E143" s="8">
        <v>5207000</v>
      </c>
      <c r="F143" s="8">
        <v>3486000</v>
      </c>
    </row>
    <row r="144" spans="1:6" x14ac:dyDescent="0.3">
      <c r="A144" s="9" t="s">
        <v>40</v>
      </c>
      <c r="B144" s="11"/>
      <c r="C144" s="11"/>
      <c r="D144" s="11"/>
      <c r="E144" s="11"/>
      <c r="F144" s="11"/>
    </row>
    <row r="145" spans="1:6" x14ac:dyDescent="0.3">
      <c r="A145" s="9" t="s">
        <v>154</v>
      </c>
      <c r="B145" s="8">
        <v>26000</v>
      </c>
      <c r="C145" s="8">
        <v>32000</v>
      </c>
      <c r="D145" s="8">
        <v>25000</v>
      </c>
      <c r="E145" s="8">
        <v>15000</v>
      </c>
      <c r="F145" s="8">
        <v>22000</v>
      </c>
    </row>
    <row r="146" spans="1:6" x14ac:dyDescent="0.3">
      <c r="A146" s="9" t="s">
        <v>155</v>
      </c>
      <c r="B146" s="8">
        <v>1440000</v>
      </c>
      <c r="C146" s="8">
        <v>5170000</v>
      </c>
      <c r="D146" s="8">
        <v>4769000</v>
      </c>
      <c r="E146" s="8">
        <v>5192000</v>
      </c>
      <c r="F146" s="8">
        <v>3464000</v>
      </c>
    </row>
    <row r="147" spans="1:6" x14ac:dyDescent="0.3">
      <c r="A147" s="9" t="s">
        <v>40</v>
      </c>
      <c r="B147" s="11"/>
      <c r="C147" s="11"/>
      <c r="D147" s="11"/>
      <c r="E147" s="11"/>
      <c r="F147" s="11"/>
    </row>
    <row r="148" spans="1:6" x14ac:dyDescent="0.3">
      <c r="A148" s="9" t="s">
        <v>222</v>
      </c>
      <c r="B148" s="8">
        <v>417000</v>
      </c>
      <c r="C148" s="8">
        <v>344000</v>
      </c>
      <c r="D148" s="8">
        <v>241000</v>
      </c>
      <c r="E148" s="8">
        <v>334000</v>
      </c>
      <c r="F148" s="8">
        <v>363000</v>
      </c>
    </row>
    <row r="149" spans="1:6" x14ac:dyDescent="0.3">
      <c r="A149" s="9" t="s">
        <v>223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</row>
    <row r="150" spans="1:6" x14ac:dyDescent="0.3">
      <c r="A150" s="9" t="s">
        <v>224</v>
      </c>
      <c r="B150" s="8">
        <v>1023000</v>
      </c>
      <c r="C150" s="8">
        <v>4826000</v>
      </c>
      <c r="D150" s="8">
        <v>4528000</v>
      </c>
      <c r="E150" s="8">
        <v>4858000</v>
      </c>
      <c r="F150" s="8">
        <v>3101000</v>
      </c>
    </row>
    <row r="151" spans="1:6" x14ac:dyDescent="0.3">
      <c r="A151" s="9" t="s">
        <v>225</v>
      </c>
      <c r="B151" s="8">
        <v>1023000</v>
      </c>
      <c r="C151" s="8">
        <v>4826000</v>
      </c>
      <c r="D151" s="8">
        <v>4528000</v>
      </c>
      <c r="E151" s="8">
        <v>4858000</v>
      </c>
      <c r="F151" s="8">
        <v>3101000</v>
      </c>
    </row>
    <row r="152" spans="1:6" x14ac:dyDescent="0.3">
      <c r="A152" s="9" t="s">
        <v>40</v>
      </c>
      <c r="B152" s="11"/>
      <c r="C152" s="11"/>
      <c r="D152" s="11"/>
      <c r="E152" s="11"/>
      <c r="F152" s="11"/>
    </row>
    <row r="153" spans="1:6" x14ac:dyDescent="0.3">
      <c r="A153" s="9" t="s">
        <v>226</v>
      </c>
      <c r="B153" s="10">
        <v>0.65</v>
      </c>
      <c r="C153" s="10">
        <v>3.07</v>
      </c>
      <c r="D153" s="10">
        <v>2.88</v>
      </c>
      <c r="E153" s="10">
        <v>3.09</v>
      </c>
      <c r="F153" s="10">
        <v>1.97</v>
      </c>
    </row>
    <row r="154" spans="1:6" x14ac:dyDescent="0.3">
      <c r="A154" s="9" t="s">
        <v>227</v>
      </c>
      <c r="B154" s="10">
        <v>0.65</v>
      </c>
      <c r="C154" s="10">
        <v>3.07</v>
      </c>
      <c r="D154" s="10">
        <v>2.88</v>
      </c>
      <c r="E154" s="10">
        <v>3.09</v>
      </c>
      <c r="F154" s="10">
        <v>1.97</v>
      </c>
    </row>
    <row r="155" spans="1:6" x14ac:dyDescent="0.3">
      <c r="A155" s="9" t="s">
        <v>108</v>
      </c>
      <c r="B155" s="10">
        <v>0.65</v>
      </c>
      <c r="C155" s="10">
        <v>3.07</v>
      </c>
      <c r="D155" s="10">
        <v>2.88</v>
      </c>
      <c r="E155" s="10">
        <v>3.09</v>
      </c>
      <c r="F155" s="10">
        <v>1.97</v>
      </c>
    </row>
    <row r="156" spans="1:6" x14ac:dyDescent="0.3">
      <c r="A156" s="9" t="s">
        <v>107</v>
      </c>
      <c r="B156" s="10">
        <v>0.65</v>
      </c>
      <c r="C156" s="10">
        <v>3.07</v>
      </c>
      <c r="D156" s="10">
        <v>2.88</v>
      </c>
      <c r="E156" s="10">
        <v>3.09</v>
      </c>
      <c r="F156" s="10">
        <v>1.97</v>
      </c>
    </row>
    <row r="157" spans="1:6" x14ac:dyDescent="0.3">
      <c r="A157" s="9" t="s">
        <v>40</v>
      </c>
      <c r="B157" s="11"/>
      <c r="C157" s="11"/>
      <c r="D157" s="11"/>
      <c r="E157" s="11"/>
      <c r="F157" s="11"/>
    </row>
    <row r="158" spans="1:6" x14ac:dyDescent="0.3">
      <c r="A158" s="9" t="s">
        <v>228</v>
      </c>
      <c r="B158" s="19">
        <v>-46.280991735537199</v>
      </c>
      <c r="C158" s="19">
        <v>372.30769230769198</v>
      </c>
      <c r="D158" s="19">
        <v>-6.1889250814332204</v>
      </c>
      <c r="E158" s="19">
        <v>7.2916666666666696</v>
      </c>
      <c r="F158" s="19">
        <v>-36.245954692556602</v>
      </c>
    </row>
    <row r="159" spans="1:6" x14ac:dyDescent="0.3">
      <c r="A159" s="9" t="s">
        <v>40</v>
      </c>
      <c r="B159" s="11"/>
      <c r="C159" s="11"/>
      <c r="D159" s="11"/>
      <c r="E159" s="11"/>
      <c r="F159" s="11"/>
    </row>
    <row r="160" spans="1:6" x14ac:dyDescent="0.3">
      <c r="A160" s="12" t="s">
        <v>159</v>
      </c>
      <c r="B160" s="11"/>
      <c r="C160" s="11"/>
      <c r="D160" s="11"/>
      <c r="E160" s="11"/>
      <c r="F160" s="11"/>
    </row>
    <row r="161" spans="1:6" x14ac:dyDescent="0.3">
      <c r="A161" s="9" t="s">
        <v>229</v>
      </c>
      <c r="B161" s="8">
        <v>1466000</v>
      </c>
      <c r="C161" s="8">
        <v>5202000</v>
      </c>
      <c r="D161" s="8">
        <v>4794000</v>
      </c>
      <c r="E161" s="8">
        <v>5207000</v>
      </c>
      <c r="F161" s="8">
        <v>3486000</v>
      </c>
    </row>
    <row r="162" spans="1:6" x14ac:dyDescent="0.3">
      <c r="A162" s="9" t="s">
        <v>230</v>
      </c>
      <c r="B162" s="8">
        <v>-36000</v>
      </c>
      <c r="C162" s="8">
        <v>197000</v>
      </c>
      <c r="D162" s="8">
        <v>-32000</v>
      </c>
      <c r="E162" s="8">
        <v>71000</v>
      </c>
      <c r="F162" s="8">
        <v>73000</v>
      </c>
    </row>
    <row r="163" spans="1:6" x14ac:dyDescent="0.3">
      <c r="A163" s="9" t="s">
        <v>231</v>
      </c>
      <c r="B163" s="8">
        <v>-49000</v>
      </c>
      <c r="C163" s="8">
        <v>-1958000</v>
      </c>
      <c r="D163" s="8">
        <v>-4717000</v>
      </c>
      <c r="E163" s="8">
        <v>1614000</v>
      </c>
      <c r="F163" s="8">
        <v>-14000</v>
      </c>
    </row>
    <row r="164" spans="1:6" x14ac:dyDescent="0.3">
      <c r="A164" s="9" t="s">
        <v>232</v>
      </c>
      <c r="B164" s="8">
        <v>0</v>
      </c>
      <c r="C164" s="8">
        <v>-19000</v>
      </c>
      <c r="D164" s="8">
        <v>91000</v>
      </c>
      <c r="E164" s="8">
        <v>-33000</v>
      </c>
      <c r="F164" s="8">
        <v>-65000</v>
      </c>
    </row>
    <row r="165" spans="1:6" x14ac:dyDescent="0.3">
      <c r="A165" s="9" t="s">
        <v>233</v>
      </c>
      <c r="B165" s="8">
        <v>58000</v>
      </c>
      <c r="C165" s="8">
        <v>1010000</v>
      </c>
      <c r="D165" s="8">
        <v>-1788000</v>
      </c>
      <c r="E165" s="8">
        <v>-1373000</v>
      </c>
      <c r="F165" s="8">
        <v>-620000</v>
      </c>
    </row>
    <row r="166" spans="1:6" x14ac:dyDescent="0.3">
      <c r="A166" s="9" t="s">
        <v>234</v>
      </c>
      <c r="B166" s="8">
        <v>-27000</v>
      </c>
      <c r="C166" s="8">
        <v>-770000</v>
      </c>
      <c r="D166" s="8">
        <v>-6446000</v>
      </c>
      <c r="E166" s="8">
        <v>279000</v>
      </c>
      <c r="F166" s="8">
        <v>-626000</v>
      </c>
    </row>
    <row r="167" spans="1:6" x14ac:dyDescent="0.3">
      <c r="A167" s="9" t="s">
        <v>161</v>
      </c>
      <c r="B167" s="8">
        <v>1439000</v>
      </c>
      <c r="C167" s="8">
        <v>4432000</v>
      </c>
      <c r="D167" s="8">
        <v>-1652000</v>
      </c>
      <c r="E167" s="8">
        <v>5486000</v>
      </c>
      <c r="F167" s="8">
        <v>2860000</v>
      </c>
    </row>
    <row r="168" spans="1:6" x14ac:dyDescent="0.3">
      <c r="A168" s="9" t="s">
        <v>235</v>
      </c>
      <c r="B168" s="8">
        <v>26000</v>
      </c>
      <c r="C168" s="8">
        <v>32000</v>
      </c>
      <c r="D168" s="8">
        <v>25000</v>
      </c>
      <c r="E168" s="8">
        <v>15000</v>
      </c>
      <c r="F168" s="8">
        <v>22000</v>
      </c>
    </row>
    <row r="169" spans="1:6" x14ac:dyDescent="0.3">
      <c r="A169" s="9" t="s">
        <v>236</v>
      </c>
      <c r="B169" s="8">
        <v>1413000</v>
      </c>
      <c r="C169" s="8">
        <v>4400000</v>
      </c>
      <c r="D169" s="8">
        <v>-1677000</v>
      </c>
      <c r="E169" s="8">
        <v>5471000</v>
      </c>
      <c r="F169" s="8">
        <v>2838000</v>
      </c>
    </row>
    <row r="170" spans="1:6" x14ac:dyDescent="0.3">
      <c r="A170" s="9" t="s">
        <v>40</v>
      </c>
      <c r="B170" s="11"/>
      <c r="C170" s="11"/>
      <c r="D170" s="11"/>
      <c r="E170" s="11"/>
      <c r="F170" s="11"/>
    </row>
    <row r="171" spans="1:6" x14ac:dyDescent="0.3">
      <c r="A171" s="12" t="s">
        <v>237</v>
      </c>
      <c r="B171" s="11"/>
      <c r="C171" s="11"/>
      <c r="D171" s="11"/>
      <c r="E171" s="11"/>
      <c r="F171" s="11"/>
    </row>
    <row r="172" spans="1:6" x14ac:dyDescent="0.3">
      <c r="A172" s="12" t="s">
        <v>238</v>
      </c>
      <c r="B172" s="11"/>
      <c r="C172" s="11"/>
      <c r="D172" s="11"/>
      <c r="E172" s="11"/>
      <c r="F172" s="11"/>
    </row>
    <row r="173" spans="1:6" x14ac:dyDescent="0.3">
      <c r="A173" s="9" t="s">
        <v>239</v>
      </c>
      <c r="B173" s="8">
        <v>13358000</v>
      </c>
      <c r="C173" s="8">
        <v>12334000</v>
      </c>
      <c r="D173" s="8">
        <v>13789000</v>
      </c>
      <c r="E173" s="8">
        <v>18992000</v>
      </c>
      <c r="F173" s="8">
        <v>21712000</v>
      </c>
    </row>
    <row r="174" spans="1:6" x14ac:dyDescent="0.3">
      <c r="A174" s="9" t="s">
        <v>240</v>
      </c>
      <c r="B174" s="8">
        <v>114000</v>
      </c>
      <c r="C174" s="8">
        <v>70000</v>
      </c>
      <c r="D174" s="8">
        <v>846000</v>
      </c>
      <c r="E174" s="8">
        <v>3096000</v>
      </c>
      <c r="F174" s="8">
        <v>2439000</v>
      </c>
    </row>
    <row r="175" spans="1:6" x14ac:dyDescent="0.3">
      <c r="A175" s="9" t="s">
        <v>241</v>
      </c>
      <c r="B175" s="8">
        <v>394000</v>
      </c>
      <c r="C175" s="8">
        <v>516000</v>
      </c>
      <c r="D175" s="8">
        <v>1927000</v>
      </c>
      <c r="E175" s="8">
        <v>3212000</v>
      </c>
      <c r="F175" s="8">
        <v>4235000</v>
      </c>
    </row>
    <row r="176" spans="1:6" x14ac:dyDescent="0.3">
      <c r="A176" s="9" t="s">
        <v>242</v>
      </c>
      <c r="B176" s="8">
        <v>13866000</v>
      </c>
      <c r="C176" s="8">
        <v>12920000</v>
      </c>
      <c r="D176" s="8">
        <v>16562000</v>
      </c>
      <c r="E176" s="8">
        <v>25300000</v>
      </c>
      <c r="F176" s="8">
        <v>28386000</v>
      </c>
    </row>
    <row r="177" spans="1:6" x14ac:dyDescent="0.3">
      <c r="A177" s="9" t="s">
        <v>243</v>
      </c>
      <c r="B177" s="11" t="s">
        <v>60</v>
      </c>
      <c r="C177" s="11" t="s">
        <v>60</v>
      </c>
      <c r="D177" s="11" t="s">
        <v>60</v>
      </c>
      <c r="E177" s="11" t="s">
        <v>60</v>
      </c>
      <c r="F177" s="11" t="s">
        <v>60</v>
      </c>
    </row>
    <row r="178" spans="1:6" x14ac:dyDescent="0.3">
      <c r="A178" s="9" t="s">
        <v>244</v>
      </c>
      <c r="B178" s="11" t="s">
        <v>60</v>
      </c>
      <c r="C178" s="11" t="s">
        <v>60</v>
      </c>
      <c r="D178" s="11" t="s">
        <v>60</v>
      </c>
      <c r="E178" s="11" t="s">
        <v>60</v>
      </c>
      <c r="F178" s="11" t="s">
        <v>60</v>
      </c>
    </row>
    <row r="179" spans="1:6" x14ac:dyDescent="0.3">
      <c r="A179" s="9" t="s">
        <v>40</v>
      </c>
      <c r="B179" s="11"/>
      <c r="C179" s="11"/>
      <c r="D179" s="11"/>
      <c r="E179" s="11"/>
      <c r="F179" s="11"/>
    </row>
    <row r="180" spans="1:6" x14ac:dyDescent="0.3">
      <c r="A180" s="9" t="s">
        <v>245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</row>
    <row r="181" spans="1:6" x14ac:dyDescent="0.3">
      <c r="A181" s="9" t="s">
        <v>40</v>
      </c>
      <c r="B181" s="11"/>
      <c r="C181" s="11"/>
      <c r="D181" s="11"/>
      <c r="E181" s="11"/>
      <c r="F181" s="11"/>
    </row>
    <row r="182" spans="1:6" x14ac:dyDescent="0.3">
      <c r="A182" s="12" t="s">
        <v>246</v>
      </c>
      <c r="B182" s="11"/>
      <c r="C182" s="11"/>
      <c r="D182" s="11"/>
      <c r="E182" s="11"/>
      <c r="F182" s="11"/>
    </row>
    <row r="183" spans="1:6" x14ac:dyDescent="0.3">
      <c r="A183" s="9" t="s">
        <v>247</v>
      </c>
      <c r="B183" s="8">
        <v>1270000</v>
      </c>
      <c r="C183" s="8">
        <v>386000</v>
      </c>
      <c r="D183" s="8">
        <v>1083000</v>
      </c>
      <c r="E183" s="8">
        <v>6045000</v>
      </c>
      <c r="F183" s="8">
        <v>9009000</v>
      </c>
    </row>
    <row r="184" spans="1:6" x14ac:dyDescent="0.3">
      <c r="A184" s="9" t="s">
        <v>248</v>
      </c>
      <c r="B184" s="8">
        <v>82000</v>
      </c>
      <c r="C184" s="8">
        <v>66000</v>
      </c>
      <c r="D184" s="8">
        <v>78000</v>
      </c>
      <c r="E184" s="8">
        <v>131000</v>
      </c>
      <c r="F184" s="8">
        <v>121000</v>
      </c>
    </row>
    <row r="185" spans="1:6" x14ac:dyDescent="0.3">
      <c r="A185" s="9" t="s">
        <v>249</v>
      </c>
      <c r="B185" s="8">
        <v>1744000</v>
      </c>
      <c r="C185" s="8">
        <v>1432000</v>
      </c>
      <c r="D185" s="8">
        <v>2296000</v>
      </c>
      <c r="E185" s="8">
        <v>5415000</v>
      </c>
      <c r="F185" s="8">
        <v>6664000</v>
      </c>
    </row>
    <row r="186" spans="1:6" x14ac:dyDescent="0.3">
      <c r="A186" s="9" t="s">
        <v>250</v>
      </c>
      <c r="B186" s="8">
        <v>3096000</v>
      </c>
      <c r="C186" s="8">
        <v>1884000</v>
      </c>
      <c r="D186" s="8">
        <v>3457000</v>
      </c>
      <c r="E186" s="8">
        <v>11591000</v>
      </c>
      <c r="F186" s="8">
        <v>15794000</v>
      </c>
    </row>
    <row r="187" spans="1:6" x14ac:dyDescent="0.3">
      <c r="A187" s="9" t="s">
        <v>251</v>
      </c>
      <c r="B187" s="11" t="s">
        <v>60</v>
      </c>
      <c r="C187" s="11" t="s">
        <v>60</v>
      </c>
      <c r="D187" s="11" t="s">
        <v>60</v>
      </c>
      <c r="E187" s="11" t="s">
        <v>60</v>
      </c>
      <c r="F187" s="11" t="s">
        <v>60</v>
      </c>
    </row>
    <row r="188" spans="1:6" x14ac:dyDescent="0.3">
      <c r="A188" s="9" t="s">
        <v>252</v>
      </c>
      <c r="B188" s="11" t="s">
        <v>60</v>
      </c>
      <c r="C188" s="11" t="s">
        <v>60</v>
      </c>
      <c r="D188" s="11" t="s">
        <v>60</v>
      </c>
      <c r="E188" s="11" t="s">
        <v>60</v>
      </c>
      <c r="F188" s="11" t="s">
        <v>60</v>
      </c>
    </row>
    <row r="189" spans="1:6" x14ac:dyDescent="0.3">
      <c r="A189" s="9" t="s">
        <v>40</v>
      </c>
      <c r="B189" s="11"/>
      <c r="C189" s="11"/>
      <c r="D189" s="11"/>
      <c r="E189" s="11"/>
      <c r="F189" s="11"/>
    </row>
    <row r="190" spans="1:6" x14ac:dyDescent="0.3">
      <c r="A190" s="12" t="s">
        <v>253</v>
      </c>
      <c r="B190" s="11"/>
      <c r="C190" s="11"/>
      <c r="D190" s="11"/>
      <c r="E190" s="11"/>
      <c r="F190" s="11"/>
    </row>
    <row r="191" spans="1:6" x14ac:dyDescent="0.3">
      <c r="A191" s="9" t="s">
        <v>254</v>
      </c>
      <c r="B191" s="8">
        <v>170000</v>
      </c>
      <c r="C191" s="8">
        <v>284000</v>
      </c>
      <c r="D191" s="8">
        <v>196000</v>
      </c>
      <c r="E191" s="8">
        <v>191000</v>
      </c>
      <c r="F191" s="8">
        <v>195000</v>
      </c>
    </row>
    <row r="192" spans="1:6" x14ac:dyDescent="0.3">
      <c r="A192" s="9" t="s">
        <v>255</v>
      </c>
      <c r="B192" s="11" t="s">
        <v>60</v>
      </c>
      <c r="C192" s="11" t="s">
        <v>60</v>
      </c>
      <c r="D192" s="11" t="s">
        <v>60</v>
      </c>
      <c r="E192" s="11" t="s">
        <v>60</v>
      </c>
      <c r="F192" s="11" t="s">
        <v>60</v>
      </c>
    </row>
    <row r="193" spans="1:6" x14ac:dyDescent="0.3">
      <c r="A193" s="9" t="s">
        <v>256</v>
      </c>
      <c r="B193" s="11" t="s">
        <v>60</v>
      </c>
      <c r="C193" s="11" t="s">
        <v>60</v>
      </c>
      <c r="D193" s="11" t="s">
        <v>60</v>
      </c>
      <c r="E193" s="11" t="s">
        <v>60</v>
      </c>
      <c r="F193" s="11" t="s">
        <v>60</v>
      </c>
    </row>
    <row r="194" spans="1:6" x14ac:dyDescent="0.3">
      <c r="A194" s="9" t="s">
        <v>257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258</v>
      </c>
      <c r="B195" s="8">
        <v>610000</v>
      </c>
      <c r="C195" s="8">
        <v>634000</v>
      </c>
      <c r="D195" s="8">
        <v>642000</v>
      </c>
      <c r="E195" s="8">
        <v>620000</v>
      </c>
      <c r="F195" s="8">
        <v>640000</v>
      </c>
    </row>
    <row r="196" spans="1:6" x14ac:dyDescent="0.3">
      <c r="A196" s="9" t="s">
        <v>259</v>
      </c>
      <c r="B196" s="8">
        <v>76000</v>
      </c>
      <c r="C196" s="8">
        <v>76000</v>
      </c>
      <c r="D196" s="8">
        <v>79000</v>
      </c>
      <c r="E196" s="8">
        <v>75000</v>
      </c>
      <c r="F196" s="8">
        <v>69000</v>
      </c>
    </row>
    <row r="197" spans="1:6" x14ac:dyDescent="0.3">
      <c r="A197" s="9" t="s">
        <v>260</v>
      </c>
      <c r="B197" s="8">
        <v>686000</v>
      </c>
      <c r="C197" s="8">
        <v>710000</v>
      </c>
      <c r="D197" s="8">
        <v>721000</v>
      </c>
      <c r="E197" s="8">
        <v>695000</v>
      </c>
      <c r="F197" s="8">
        <v>709000</v>
      </c>
    </row>
    <row r="198" spans="1:6" x14ac:dyDescent="0.3">
      <c r="A198" s="9" t="s">
        <v>261</v>
      </c>
      <c r="B198" s="8">
        <v>748000</v>
      </c>
      <c r="C198" s="8">
        <v>878000</v>
      </c>
      <c r="D198" s="8">
        <v>1190000</v>
      </c>
      <c r="E198" s="8">
        <v>1259000</v>
      </c>
      <c r="F198" s="8">
        <v>1282000</v>
      </c>
    </row>
    <row r="199" spans="1:6" x14ac:dyDescent="0.3">
      <c r="A199" s="9" t="s">
        <v>262</v>
      </c>
      <c r="B199" s="11" t="s">
        <v>60</v>
      </c>
      <c r="C199" s="11" t="s">
        <v>60</v>
      </c>
      <c r="D199" s="11" t="s">
        <v>60</v>
      </c>
      <c r="E199" s="11" t="s">
        <v>60</v>
      </c>
      <c r="F199" s="11" t="s">
        <v>60</v>
      </c>
    </row>
    <row r="200" spans="1:6" x14ac:dyDescent="0.3">
      <c r="A200" s="9" t="s">
        <v>263</v>
      </c>
      <c r="B200" s="11" t="s">
        <v>60</v>
      </c>
      <c r="C200" s="11" t="s">
        <v>60</v>
      </c>
      <c r="D200" s="11" t="s">
        <v>60</v>
      </c>
      <c r="E200" s="11" t="s">
        <v>60</v>
      </c>
      <c r="F200" s="11" t="s">
        <v>60</v>
      </c>
    </row>
    <row r="201" spans="1:6" x14ac:dyDescent="0.3">
      <c r="A201" s="9" t="s">
        <v>264</v>
      </c>
      <c r="B201" s="8">
        <v>320000</v>
      </c>
      <c r="C201" s="8">
        <v>323000</v>
      </c>
      <c r="D201" s="8">
        <v>245000</v>
      </c>
      <c r="E201" s="8">
        <v>311000</v>
      </c>
      <c r="F201" s="8">
        <v>230000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CCFC-234C-4659-8CDC-4B902A53D6D8}">
  <dimension ref="A1:L201"/>
  <sheetViews>
    <sheetView topLeftCell="A42" workbookViewId="0">
      <selection activeCell="A56" sqref="A56"/>
    </sheetView>
  </sheetViews>
  <sheetFormatPr defaultRowHeight="14.4" x14ac:dyDescent="0.3"/>
  <cols>
    <col min="1" max="1" width="48.5546875" customWidth="1"/>
    <col min="2" max="6" width="16.109375" customWidth="1"/>
  </cols>
  <sheetData>
    <row r="1" spans="1:12" ht="40.049999999999997" customHeight="1" x14ac:dyDescent="0.3">
      <c r="A1" s="20"/>
      <c r="B1" s="20"/>
      <c r="C1" s="20"/>
      <c r="D1" s="20"/>
    </row>
    <row r="2" spans="1:12" ht="30" customHeight="1" x14ac:dyDescent="0.35">
      <c r="A2" s="22" t="s">
        <v>102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3">
      <c r="A3" s="9" t="s">
        <v>101</v>
      </c>
    </row>
    <row r="5" spans="1:12" x14ac:dyDescent="0.3">
      <c r="A5" s="9" t="s">
        <v>100</v>
      </c>
      <c r="B5" s="7"/>
    </row>
    <row r="6" spans="1:12" x14ac:dyDescent="0.3">
      <c r="A6" s="9" t="s">
        <v>85</v>
      </c>
      <c r="B6" s="7"/>
    </row>
    <row r="7" spans="1:12" x14ac:dyDescent="0.3">
      <c r="A7" s="9" t="s">
        <v>84</v>
      </c>
      <c r="B7" s="7"/>
    </row>
    <row r="8" spans="1:12" x14ac:dyDescent="0.3">
      <c r="A8" s="9" t="s">
        <v>83</v>
      </c>
      <c r="B8" s="7"/>
    </row>
    <row r="9" spans="1:12" x14ac:dyDescent="0.3">
      <c r="A9" s="9" t="s">
        <v>82</v>
      </c>
      <c r="B9" s="7"/>
    </row>
    <row r="10" spans="1:12" x14ac:dyDescent="0.3">
      <c r="A10" s="9" t="s">
        <v>81</v>
      </c>
      <c r="B10" s="7"/>
    </row>
    <row r="11" spans="1:12" x14ac:dyDescent="0.3">
      <c r="A11" s="9" t="s">
        <v>80</v>
      </c>
      <c r="B11" s="7"/>
    </row>
    <row r="12" spans="1:12" x14ac:dyDescent="0.3">
      <c r="A12" s="21"/>
      <c r="B12" s="21"/>
      <c r="C12" s="21"/>
      <c r="D12" s="21"/>
      <c r="E12" s="21"/>
      <c r="F12" s="21"/>
    </row>
    <row r="13" spans="1:12" x14ac:dyDescent="0.3">
      <c r="A13" s="16" t="s">
        <v>99</v>
      </c>
      <c r="B13" s="15" t="s">
        <v>78</v>
      </c>
      <c r="C13" s="15" t="s">
        <v>77</v>
      </c>
      <c r="D13" s="15" t="s">
        <v>76</v>
      </c>
      <c r="E13" s="15" t="s">
        <v>75</v>
      </c>
      <c r="F13" s="15" t="s">
        <v>74</v>
      </c>
    </row>
    <row r="14" spans="1:12" x14ac:dyDescent="0.3">
      <c r="A14" s="9" t="s">
        <v>40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</row>
    <row r="15" spans="1:12" x14ac:dyDescent="0.3">
      <c r="A15" s="9" t="s">
        <v>72</v>
      </c>
      <c r="B15" s="14">
        <v>43925</v>
      </c>
      <c r="C15" s="14">
        <v>44290</v>
      </c>
      <c r="D15" s="14">
        <v>44655</v>
      </c>
      <c r="E15" s="14">
        <v>45020</v>
      </c>
      <c r="F15" s="14">
        <v>45386</v>
      </c>
    </row>
    <row r="16" spans="1:12" x14ac:dyDescent="0.3">
      <c r="A16" s="9" t="s">
        <v>71</v>
      </c>
      <c r="B16" s="14">
        <v>44363</v>
      </c>
      <c r="C16" s="14">
        <v>44720</v>
      </c>
      <c r="D16" s="14">
        <v>45085</v>
      </c>
      <c r="E16" s="14">
        <v>45435</v>
      </c>
      <c r="F16" s="14">
        <v>45821</v>
      </c>
    </row>
    <row r="17" spans="1:6" x14ac:dyDescent="0.3">
      <c r="A17" s="9" t="s">
        <v>70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</row>
    <row r="18" spans="1:6" x14ac:dyDescent="0.3">
      <c r="A18" s="9" t="s">
        <v>69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</row>
    <row r="19" spans="1:6" x14ac:dyDescent="0.3">
      <c r="A19" s="9" t="s">
        <v>40</v>
      </c>
      <c r="B19" s="11"/>
      <c r="C19" s="11"/>
      <c r="D19" s="11"/>
      <c r="E19" s="11"/>
      <c r="F19" s="11"/>
    </row>
    <row r="20" spans="1:6" x14ac:dyDescent="0.3">
      <c r="A20" s="12" t="s">
        <v>68</v>
      </c>
      <c r="B20" s="11"/>
      <c r="C20" s="11"/>
      <c r="D20" s="11"/>
      <c r="E20" s="11"/>
      <c r="F20" s="11"/>
    </row>
    <row r="21" spans="1:6" x14ac:dyDescent="0.3">
      <c r="A21" s="9" t="s">
        <v>67</v>
      </c>
      <c r="B21" s="8">
        <v>21019000</v>
      </c>
      <c r="C21" s="8">
        <v>22472000</v>
      </c>
      <c r="D21" s="8">
        <v>33121000</v>
      </c>
      <c r="E21" s="8">
        <v>27880000</v>
      </c>
      <c r="F21" s="8">
        <v>27311000</v>
      </c>
    </row>
    <row r="22" spans="1:6" x14ac:dyDescent="0.3">
      <c r="A22" s="9" t="s">
        <v>66</v>
      </c>
      <c r="B22" s="8">
        <v>1170000</v>
      </c>
      <c r="C22" s="8">
        <v>1000000</v>
      </c>
      <c r="D22" s="8">
        <v>862000</v>
      </c>
      <c r="E22" s="8">
        <v>742000</v>
      </c>
      <c r="F22" s="8">
        <v>654000</v>
      </c>
    </row>
    <row r="23" spans="1:6" x14ac:dyDescent="0.3">
      <c r="A23" s="9" t="s">
        <v>65</v>
      </c>
      <c r="B23" s="8">
        <v>248041000</v>
      </c>
      <c r="C23" s="8">
        <v>254914000</v>
      </c>
      <c r="D23" s="8">
        <v>272354000</v>
      </c>
      <c r="E23" s="8">
        <v>271893000</v>
      </c>
      <c r="F23" s="8">
        <v>272087000</v>
      </c>
    </row>
    <row r="24" spans="1:6" x14ac:dyDescent="0.3">
      <c r="A24" s="9" t="s">
        <v>64</v>
      </c>
      <c r="B24" s="8">
        <v>27370000</v>
      </c>
      <c r="C24" s="8">
        <v>23327000</v>
      </c>
      <c r="D24" s="8">
        <v>13691000</v>
      </c>
      <c r="E24" s="8">
        <v>10500000</v>
      </c>
      <c r="F24" s="8">
        <v>13302000</v>
      </c>
    </row>
    <row r="25" spans="1:6" x14ac:dyDescent="0.3">
      <c r="A25" s="9" t="s">
        <v>63</v>
      </c>
      <c r="B25" s="8">
        <v>48389000</v>
      </c>
      <c r="C25" s="8">
        <v>45799000</v>
      </c>
      <c r="D25" s="8">
        <v>46812000</v>
      </c>
      <c r="E25" s="8">
        <v>38380000</v>
      </c>
      <c r="F25" s="8">
        <v>40613000</v>
      </c>
    </row>
    <row r="26" spans="1:6" x14ac:dyDescent="0.3">
      <c r="A26" s="9" t="s">
        <v>62</v>
      </c>
      <c r="B26" s="8">
        <v>12962000</v>
      </c>
      <c r="C26" s="8">
        <v>14113000</v>
      </c>
      <c r="D26" s="8">
        <v>15699000</v>
      </c>
      <c r="E26" s="8">
        <v>16906000</v>
      </c>
      <c r="F26" s="8">
        <v>17686000</v>
      </c>
    </row>
    <row r="27" spans="1:6" x14ac:dyDescent="0.3">
      <c r="A27" s="9" t="s">
        <v>59</v>
      </c>
      <c r="B27" s="8">
        <v>12962000</v>
      </c>
      <c r="C27" s="8">
        <v>14113000</v>
      </c>
      <c r="D27" s="8">
        <v>15699000</v>
      </c>
      <c r="E27" s="8">
        <v>16906000</v>
      </c>
      <c r="F27" s="8">
        <v>17686000</v>
      </c>
    </row>
    <row r="28" spans="1:6" x14ac:dyDescent="0.3">
      <c r="A28" s="9" t="s">
        <v>40</v>
      </c>
      <c r="B28" s="11"/>
      <c r="C28" s="11"/>
      <c r="D28" s="11"/>
      <c r="E28" s="11"/>
      <c r="F28" s="11"/>
    </row>
    <row r="29" spans="1:6" x14ac:dyDescent="0.3">
      <c r="A29" s="12" t="s">
        <v>58</v>
      </c>
      <c r="B29" s="11"/>
      <c r="C29" s="11"/>
      <c r="D29" s="11"/>
      <c r="E29" s="11"/>
      <c r="F29" s="11"/>
    </row>
    <row r="30" spans="1:6" x14ac:dyDescent="0.3">
      <c r="A30" s="9" t="s">
        <v>57</v>
      </c>
      <c r="B30" s="8">
        <v>2830000</v>
      </c>
      <c r="C30" s="8">
        <v>3166000</v>
      </c>
      <c r="D30" s="8">
        <v>3887000</v>
      </c>
      <c r="E30" s="8">
        <v>4543000</v>
      </c>
      <c r="F30" s="8">
        <v>4669000</v>
      </c>
    </row>
    <row r="31" spans="1:6" x14ac:dyDescent="0.3">
      <c r="A31" s="9" t="s">
        <v>56</v>
      </c>
      <c r="B31" s="8">
        <v>2830000</v>
      </c>
      <c r="C31" s="8">
        <v>3166000</v>
      </c>
      <c r="D31" s="8">
        <v>3887000</v>
      </c>
      <c r="E31" s="8">
        <v>4543000</v>
      </c>
      <c r="F31" s="8">
        <v>4669000</v>
      </c>
    </row>
    <row r="32" spans="1:6" x14ac:dyDescent="0.3">
      <c r="A32" s="9" t="s">
        <v>55</v>
      </c>
      <c r="B32" s="8">
        <v>365000</v>
      </c>
      <c r="C32" s="8">
        <v>618000</v>
      </c>
      <c r="D32" s="8">
        <v>1252000</v>
      </c>
      <c r="E32" s="8">
        <v>1664000</v>
      </c>
      <c r="F32" s="8">
        <v>1300000</v>
      </c>
    </row>
    <row r="33" spans="1:6" x14ac:dyDescent="0.3">
      <c r="A33" s="9" t="s">
        <v>54</v>
      </c>
      <c r="B33" s="8">
        <v>365000</v>
      </c>
      <c r="C33" s="8">
        <v>618000</v>
      </c>
      <c r="D33" s="8">
        <v>1252000</v>
      </c>
      <c r="E33" s="8">
        <v>1664000</v>
      </c>
      <c r="F33" s="8">
        <v>1300000</v>
      </c>
    </row>
    <row r="34" spans="1:6" x14ac:dyDescent="0.3">
      <c r="A34" s="9" t="s">
        <v>40</v>
      </c>
      <c r="B34" s="11"/>
      <c r="C34" s="11"/>
      <c r="D34" s="11"/>
      <c r="E34" s="11"/>
      <c r="F34" s="11"/>
    </row>
    <row r="35" spans="1:6" x14ac:dyDescent="0.3">
      <c r="A35" s="12" t="s">
        <v>53</v>
      </c>
      <c r="B35" s="11"/>
      <c r="C35" s="11"/>
      <c r="D35" s="11"/>
      <c r="E35" s="11"/>
      <c r="F35" s="11"/>
    </row>
    <row r="36" spans="1:6" x14ac:dyDescent="0.3">
      <c r="A36" s="9" t="s">
        <v>52</v>
      </c>
      <c r="B36" s="8">
        <v>2381000</v>
      </c>
      <c r="C36" s="8">
        <v>5432000</v>
      </c>
      <c r="D36" s="8">
        <v>3746000</v>
      </c>
      <c r="E36" s="8">
        <v>11527000</v>
      </c>
      <c r="F36" s="8">
        <v>6879000</v>
      </c>
    </row>
    <row r="37" spans="1:6" x14ac:dyDescent="0.3">
      <c r="A37" s="9" t="s">
        <v>51</v>
      </c>
      <c r="B37" s="8">
        <v>-3664000</v>
      </c>
      <c r="C37" s="8">
        <v>-7505000</v>
      </c>
      <c r="D37" s="8">
        <v>-1058000</v>
      </c>
      <c r="E37" s="8">
        <v>-2267000</v>
      </c>
      <c r="F37" s="8">
        <v>792000</v>
      </c>
    </row>
    <row r="38" spans="1:6" x14ac:dyDescent="0.3">
      <c r="A38" s="9" t="s">
        <v>50</v>
      </c>
      <c r="B38" s="8">
        <v>1842000</v>
      </c>
      <c r="C38" s="8">
        <v>5359000</v>
      </c>
      <c r="D38" s="8">
        <v>10415000</v>
      </c>
      <c r="E38" s="8">
        <v>-14119000</v>
      </c>
      <c r="F38" s="8">
        <v>-9312000</v>
      </c>
    </row>
    <row r="39" spans="1:6" x14ac:dyDescent="0.3">
      <c r="A39" s="9" t="s">
        <v>49</v>
      </c>
      <c r="B39" s="8">
        <v>41000</v>
      </c>
      <c r="C39" s="8">
        <v>-55000</v>
      </c>
      <c r="D39" s="8">
        <v>16000</v>
      </c>
      <c r="E39" s="8">
        <v>-10000</v>
      </c>
      <c r="F39" s="8">
        <v>-110000</v>
      </c>
    </row>
    <row r="40" spans="1:6" x14ac:dyDescent="0.3">
      <c r="A40" s="9" t="s">
        <v>48</v>
      </c>
      <c r="B40" s="8">
        <v>600000</v>
      </c>
      <c r="C40" s="8">
        <v>3231000</v>
      </c>
      <c r="D40" s="8">
        <v>13119000</v>
      </c>
      <c r="E40" s="8">
        <v>-4869000</v>
      </c>
      <c r="F40" s="8">
        <v>-1751000</v>
      </c>
    </row>
    <row r="41" spans="1:6" x14ac:dyDescent="0.3">
      <c r="A41" s="9" t="s">
        <v>47</v>
      </c>
      <c r="B41" s="8">
        <v>-264000</v>
      </c>
      <c r="C41" s="8">
        <v>-96000</v>
      </c>
      <c r="D41" s="8">
        <v>-68000</v>
      </c>
      <c r="E41" s="8">
        <v>-63000</v>
      </c>
      <c r="F41" s="8">
        <v>-85000</v>
      </c>
    </row>
    <row r="42" spans="1:6" x14ac:dyDescent="0.3">
      <c r="A42" s="9" t="s">
        <v>40</v>
      </c>
      <c r="B42" s="11"/>
      <c r="C42" s="11"/>
      <c r="D42" s="11"/>
      <c r="E42" s="11"/>
      <c r="F42" s="11"/>
    </row>
    <row r="43" spans="1:6" x14ac:dyDescent="0.3">
      <c r="A43" s="12" t="s">
        <v>46</v>
      </c>
      <c r="B43" s="11"/>
      <c r="C43" s="11"/>
      <c r="D43" s="11"/>
      <c r="E43" s="11"/>
      <c r="F43" s="11"/>
    </row>
    <row r="44" spans="1:6" x14ac:dyDescent="0.3">
      <c r="A44" s="9" t="s">
        <v>45</v>
      </c>
      <c r="B44" s="10">
        <v>0.15</v>
      </c>
      <c r="C44" s="10">
        <v>0.246</v>
      </c>
      <c r="D44" s="10">
        <v>0.47499999999999998</v>
      </c>
      <c r="E44" s="10">
        <v>0.61099999999999999</v>
      </c>
      <c r="F44" s="10">
        <v>0.47799999999999998</v>
      </c>
    </row>
    <row r="45" spans="1:6" x14ac:dyDescent="0.3">
      <c r="A45" s="9" t="s">
        <v>44</v>
      </c>
      <c r="B45" s="10">
        <v>2.794</v>
      </c>
      <c r="C45" s="10">
        <v>4.5650000000000004</v>
      </c>
      <c r="D45" s="10">
        <v>8.3989999999999991</v>
      </c>
      <c r="E45" s="10">
        <v>10.207000000000001</v>
      </c>
      <c r="F45" s="10">
        <v>7.516</v>
      </c>
    </row>
    <row r="46" spans="1:6" x14ac:dyDescent="0.3">
      <c r="A46" s="9" t="s">
        <v>43</v>
      </c>
      <c r="B46" s="10">
        <v>2.794</v>
      </c>
      <c r="C46" s="10">
        <v>4.5650000000000004</v>
      </c>
      <c r="D46" s="10">
        <v>8.3989999999999991</v>
      </c>
      <c r="E46" s="10">
        <v>10.207000000000001</v>
      </c>
      <c r="F46" s="10">
        <v>7.516</v>
      </c>
    </row>
    <row r="47" spans="1:6" x14ac:dyDescent="0.3">
      <c r="A47" s="9" t="s">
        <v>42</v>
      </c>
      <c r="B47" s="10">
        <v>12.898</v>
      </c>
      <c r="C47" s="10">
        <v>19.52</v>
      </c>
      <c r="D47" s="10">
        <v>32.21</v>
      </c>
      <c r="E47" s="10">
        <v>36.628</v>
      </c>
      <c r="F47" s="10">
        <v>27.843</v>
      </c>
    </row>
    <row r="48" spans="1:6" x14ac:dyDescent="0.3">
      <c r="A48" s="9" t="s">
        <v>41</v>
      </c>
      <c r="B48" s="10">
        <v>12.898</v>
      </c>
      <c r="C48" s="10">
        <v>19.52</v>
      </c>
      <c r="D48" s="10">
        <v>32.21</v>
      </c>
      <c r="E48" s="10">
        <v>36.628</v>
      </c>
      <c r="F48" s="10">
        <v>27.843</v>
      </c>
    </row>
    <row r="49" spans="1:6" x14ac:dyDescent="0.3">
      <c r="A49" s="9" t="s">
        <v>40</v>
      </c>
      <c r="B49" s="11"/>
      <c r="C49" s="11"/>
      <c r="D49" s="11"/>
      <c r="E49" s="11"/>
      <c r="F49" s="11"/>
    </row>
    <row r="50" spans="1:6" x14ac:dyDescent="0.3">
      <c r="A50" s="12" t="s">
        <v>39</v>
      </c>
      <c r="B50" s="11"/>
      <c r="C50" s="11"/>
      <c r="D50" s="11"/>
      <c r="E50" s="11"/>
      <c r="F50" s="11"/>
    </row>
    <row r="51" spans="1:6" x14ac:dyDescent="0.3">
      <c r="A51" s="9" t="s">
        <v>38</v>
      </c>
      <c r="B51" s="10">
        <v>10.25</v>
      </c>
      <c r="C51" s="10">
        <v>10.25</v>
      </c>
      <c r="D51" s="10">
        <v>10.25</v>
      </c>
      <c r="E51" s="10">
        <v>10.25</v>
      </c>
      <c r="F51" s="10">
        <v>10.25</v>
      </c>
    </row>
    <row r="52" spans="1:6" x14ac:dyDescent="0.3">
      <c r="A52" s="9" t="s">
        <v>37</v>
      </c>
      <c r="B52" s="10">
        <v>34.762</v>
      </c>
      <c r="C52" s="10">
        <v>58.548000000000002</v>
      </c>
      <c r="D52" s="10">
        <v>118.611</v>
      </c>
      <c r="E52" s="10">
        <v>170.14500000000001</v>
      </c>
      <c r="F52" s="10">
        <v>142.50700000000001</v>
      </c>
    </row>
    <row r="53" spans="1:6" x14ac:dyDescent="0.3">
      <c r="A53" s="9" t="s">
        <v>36</v>
      </c>
      <c r="B53" s="10">
        <v>34.762</v>
      </c>
      <c r="C53" s="10">
        <v>58.548000000000002</v>
      </c>
      <c r="D53" s="10">
        <v>118.611</v>
      </c>
      <c r="E53" s="10">
        <v>170.14500000000001</v>
      </c>
      <c r="F53" s="10">
        <v>142.50700000000001</v>
      </c>
    </row>
    <row r="54" spans="1:6" x14ac:dyDescent="0.3">
      <c r="A54" s="9" t="s">
        <v>35</v>
      </c>
      <c r="B54" s="10">
        <v>34.762</v>
      </c>
      <c r="C54" s="10">
        <v>58.548000000000002</v>
      </c>
      <c r="D54" s="10">
        <v>118.611</v>
      </c>
      <c r="E54" s="10">
        <v>170.14500000000001</v>
      </c>
      <c r="F54" s="10">
        <v>142.50700000000001</v>
      </c>
    </row>
    <row r="55" spans="1:6" x14ac:dyDescent="0.3">
      <c r="A55" s="9" t="s">
        <v>34</v>
      </c>
      <c r="B55" s="10">
        <v>34.762</v>
      </c>
      <c r="C55" s="10">
        <v>58.548000000000002</v>
      </c>
      <c r="D55" s="10">
        <v>118.611</v>
      </c>
      <c r="E55" s="10">
        <v>170.14500000000001</v>
      </c>
      <c r="F55" s="10">
        <v>142.50700000000001</v>
      </c>
    </row>
    <row r="56" spans="1:6" x14ac:dyDescent="0.3">
      <c r="A56" s="9" t="s">
        <v>33</v>
      </c>
      <c r="B56" s="8">
        <v>10500000</v>
      </c>
      <c r="C56" s="8">
        <v>10555500</v>
      </c>
      <c r="D56" s="8">
        <v>10555500</v>
      </c>
      <c r="E56" s="8">
        <v>9779892</v>
      </c>
      <c r="F56" s="8">
        <v>9122345</v>
      </c>
    </row>
    <row r="57" spans="1:6" x14ac:dyDescent="0.3">
      <c r="A57" s="9" t="s">
        <v>32</v>
      </c>
      <c r="B57" s="8">
        <v>10500000</v>
      </c>
      <c r="C57" s="8">
        <v>10555500</v>
      </c>
      <c r="D57" s="8">
        <v>10555500</v>
      </c>
      <c r="E57" s="8">
        <v>9779892</v>
      </c>
      <c r="F57" s="8">
        <v>9122345</v>
      </c>
    </row>
    <row r="58" spans="1:6" x14ac:dyDescent="0.3">
      <c r="A58" s="7"/>
    </row>
    <row r="59" spans="1:6" x14ac:dyDescent="0.3">
      <c r="A59" s="16" t="s">
        <v>99</v>
      </c>
      <c r="B59" s="15" t="s">
        <v>78</v>
      </c>
      <c r="C59" s="15" t="s">
        <v>77</v>
      </c>
      <c r="D59" s="15" t="s">
        <v>76</v>
      </c>
      <c r="E59" s="15" t="s">
        <v>75</v>
      </c>
      <c r="F59" s="15" t="s">
        <v>74</v>
      </c>
    </row>
    <row r="60" spans="1:6" x14ac:dyDescent="0.3">
      <c r="A60" s="9" t="s">
        <v>40</v>
      </c>
      <c r="B60" s="11" t="s">
        <v>73</v>
      </c>
      <c r="C60" s="11" t="s">
        <v>73</v>
      </c>
      <c r="D60" s="11" t="s">
        <v>73</v>
      </c>
      <c r="E60" s="11" t="s">
        <v>73</v>
      </c>
      <c r="F60" s="11" t="s">
        <v>73</v>
      </c>
    </row>
    <row r="61" spans="1:6" x14ac:dyDescent="0.3">
      <c r="A61" s="9" t="s">
        <v>72</v>
      </c>
      <c r="B61" s="14">
        <v>43921</v>
      </c>
      <c r="C61" s="14">
        <v>44286</v>
      </c>
      <c r="D61" s="14">
        <v>44651</v>
      </c>
      <c r="E61" s="14">
        <v>45016</v>
      </c>
      <c r="F61" s="14">
        <v>45382</v>
      </c>
    </row>
    <row r="62" spans="1:6" x14ac:dyDescent="0.3">
      <c r="A62" s="9" t="s">
        <v>116</v>
      </c>
      <c r="B62" s="11" t="s">
        <v>115</v>
      </c>
      <c r="C62" s="11" t="s">
        <v>115</v>
      </c>
      <c r="D62" s="11" t="s">
        <v>115</v>
      </c>
      <c r="E62" s="11" t="s">
        <v>115</v>
      </c>
      <c r="F62" s="11" t="s">
        <v>175</v>
      </c>
    </row>
    <row r="63" spans="1:6" x14ac:dyDescent="0.3">
      <c r="A63" s="9" t="s">
        <v>114</v>
      </c>
      <c r="B63" s="11" t="s">
        <v>60</v>
      </c>
      <c r="C63" s="11" t="s">
        <v>60</v>
      </c>
      <c r="D63" s="11" t="s">
        <v>60</v>
      </c>
      <c r="E63" s="11" t="s">
        <v>60</v>
      </c>
      <c r="F63" s="14">
        <v>45566</v>
      </c>
    </row>
    <row r="64" spans="1:6" x14ac:dyDescent="0.3">
      <c r="A64" s="9" t="s">
        <v>70</v>
      </c>
      <c r="B64" s="13">
        <v>1</v>
      </c>
      <c r="C64" s="13">
        <v>1</v>
      </c>
      <c r="D64" s="13">
        <v>1</v>
      </c>
      <c r="E64" s="13">
        <v>1</v>
      </c>
      <c r="F64" s="13">
        <v>1</v>
      </c>
    </row>
    <row r="65" spans="1:6" x14ac:dyDescent="0.3">
      <c r="A65" s="9" t="s">
        <v>69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</row>
    <row r="66" spans="1:6" x14ac:dyDescent="0.3">
      <c r="A66" s="9" t="s">
        <v>113</v>
      </c>
      <c r="B66" s="11" t="s">
        <v>112</v>
      </c>
      <c r="C66" s="11" t="s">
        <v>112</v>
      </c>
      <c r="D66" s="11" t="s">
        <v>112</v>
      </c>
      <c r="E66" s="11" t="s">
        <v>112</v>
      </c>
      <c r="F66" s="11" t="s">
        <v>112</v>
      </c>
    </row>
    <row r="67" spans="1:6" x14ac:dyDescent="0.3">
      <c r="A67" s="9" t="s">
        <v>111</v>
      </c>
      <c r="B67" s="11" t="s">
        <v>110</v>
      </c>
      <c r="C67" s="11" t="s">
        <v>110</v>
      </c>
      <c r="D67" s="11" t="s">
        <v>110</v>
      </c>
      <c r="E67" s="11" t="s">
        <v>110</v>
      </c>
      <c r="F67" s="11" t="s">
        <v>110</v>
      </c>
    </row>
    <row r="68" spans="1:6" x14ac:dyDescent="0.3">
      <c r="A68" s="9" t="s">
        <v>40</v>
      </c>
      <c r="B68" s="11"/>
      <c r="C68" s="11"/>
      <c r="D68" s="11"/>
      <c r="E68" s="11"/>
      <c r="F68" s="11"/>
    </row>
    <row r="69" spans="1:6" x14ac:dyDescent="0.3">
      <c r="A69" s="12" t="s">
        <v>183</v>
      </c>
      <c r="B69" s="11"/>
      <c r="C69" s="11"/>
      <c r="D69" s="11"/>
      <c r="E69" s="11"/>
      <c r="F69" s="11"/>
    </row>
    <row r="70" spans="1:6" x14ac:dyDescent="0.3">
      <c r="A70" s="9" t="s">
        <v>127</v>
      </c>
      <c r="B70" s="8">
        <v>5130000</v>
      </c>
      <c r="C70" s="8">
        <v>4124000</v>
      </c>
      <c r="D70" s="8">
        <v>4512000</v>
      </c>
      <c r="E70" s="8">
        <v>8825000</v>
      </c>
      <c r="F70" s="8">
        <v>14025000</v>
      </c>
    </row>
    <row r="71" spans="1:6" x14ac:dyDescent="0.3">
      <c r="A71" s="9" t="s">
        <v>128</v>
      </c>
      <c r="B71" s="8">
        <v>2320000</v>
      </c>
      <c r="C71" s="8">
        <v>978000</v>
      </c>
      <c r="D71" s="8">
        <v>950000</v>
      </c>
      <c r="E71" s="8">
        <v>4327000</v>
      </c>
      <c r="F71" s="8">
        <v>9575000</v>
      </c>
    </row>
    <row r="72" spans="1:6" x14ac:dyDescent="0.3">
      <c r="A72" s="9" t="s">
        <v>129</v>
      </c>
      <c r="B72" s="8">
        <v>2810000</v>
      </c>
      <c r="C72" s="8">
        <v>3146000</v>
      </c>
      <c r="D72" s="8">
        <v>3562000</v>
      </c>
      <c r="E72" s="8">
        <v>4498000</v>
      </c>
      <c r="F72" s="8">
        <v>4450000</v>
      </c>
    </row>
    <row r="73" spans="1:6" x14ac:dyDescent="0.3">
      <c r="A73" s="9" t="s">
        <v>40</v>
      </c>
      <c r="B73" s="11"/>
      <c r="C73" s="11"/>
      <c r="D73" s="11"/>
      <c r="E73" s="11"/>
      <c r="F73" s="11"/>
    </row>
    <row r="74" spans="1:6" x14ac:dyDescent="0.3">
      <c r="A74" s="9" t="s">
        <v>184</v>
      </c>
      <c r="B74" s="8">
        <v>439000</v>
      </c>
      <c r="C74" s="8">
        <v>379000</v>
      </c>
      <c r="D74" s="8">
        <v>475000</v>
      </c>
      <c r="E74" s="8">
        <v>432000</v>
      </c>
      <c r="F74" s="8">
        <v>426000</v>
      </c>
    </row>
    <row r="75" spans="1:6" x14ac:dyDescent="0.3">
      <c r="A75" s="9" t="s">
        <v>185</v>
      </c>
      <c r="B75" s="8">
        <v>270000</v>
      </c>
      <c r="C75" s="8">
        <v>231000</v>
      </c>
      <c r="D75" s="8">
        <v>218000</v>
      </c>
      <c r="E75" s="8">
        <v>311000</v>
      </c>
      <c r="F75" s="8">
        <v>292000</v>
      </c>
    </row>
    <row r="76" spans="1:6" x14ac:dyDescent="0.3">
      <c r="A76" s="9" t="s">
        <v>186</v>
      </c>
      <c r="B76" s="8">
        <v>169000</v>
      </c>
      <c r="C76" s="8">
        <v>148000</v>
      </c>
      <c r="D76" s="8">
        <v>257000</v>
      </c>
      <c r="E76" s="8">
        <v>121000</v>
      </c>
      <c r="F76" s="8">
        <v>134000</v>
      </c>
    </row>
    <row r="77" spans="1:6" x14ac:dyDescent="0.3">
      <c r="A77" s="9" t="s">
        <v>40</v>
      </c>
      <c r="B77" s="11"/>
      <c r="C77" s="11"/>
      <c r="D77" s="11"/>
      <c r="E77" s="11"/>
      <c r="F77" s="11"/>
    </row>
    <row r="78" spans="1:6" x14ac:dyDescent="0.3">
      <c r="A78" s="9" t="s">
        <v>187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</row>
    <row r="79" spans="1:6" x14ac:dyDescent="0.3">
      <c r="A79" s="9" t="s">
        <v>188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</row>
    <row r="80" spans="1:6" x14ac:dyDescent="0.3">
      <c r="A80" s="9" t="s">
        <v>189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</row>
    <row r="81" spans="1:6" x14ac:dyDescent="0.3">
      <c r="A81" s="9" t="s">
        <v>40</v>
      </c>
      <c r="B81" s="11"/>
      <c r="C81" s="11"/>
      <c r="D81" s="11"/>
      <c r="E81" s="11"/>
      <c r="F81" s="11"/>
    </row>
    <row r="82" spans="1:6" x14ac:dyDescent="0.3">
      <c r="A82" s="9" t="s">
        <v>190</v>
      </c>
      <c r="B82" s="11" t="s">
        <v>60</v>
      </c>
      <c r="C82" s="11" t="s">
        <v>60</v>
      </c>
      <c r="D82" s="11" t="s">
        <v>60</v>
      </c>
      <c r="E82" s="11" t="s">
        <v>60</v>
      </c>
      <c r="F82" s="11" t="s">
        <v>60</v>
      </c>
    </row>
    <row r="83" spans="1:6" x14ac:dyDescent="0.3">
      <c r="A83" s="9" t="s">
        <v>191</v>
      </c>
      <c r="B83" s="8">
        <v>17000</v>
      </c>
      <c r="C83" s="8">
        <v>0</v>
      </c>
      <c r="D83" s="8">
        <v>9000</v>
      </c>
      <c r="E83" s="8">
        <v>-10000</v>
      </c>
      <c r="F83" s="8">
        <v>-6000</v>
      </c>
    </row>
    <row r="84" spans="1:6" x14ac:dyDescent="0.3">
      <c r="A84" s="9" t="s">
        <v>192</v>
      </c>
      <c r="B84" s="8">
        <v>40000</v>
      </c>
      <c r="C84" s="8">
        <v>41000</v>
      </c>
      <c r="D84" s="8">
        <v>47000</v>
      </c>
      <c r="E84" s="8">
        <v>74000</v>
      </c>
      <c r="F84" s="8">
        <v>47000</v>
      </c>
    </row>
    <row r="85" spans="1:6" x14ac:dyDescent="0.3">
      <c r="A85" s="9" t="s">
        <v>193</v>
      </c>
      <c r="B85" s="8">
        <v>-7000</v>
      </c>
      <c r="C85" s="8">
        <v>34000</v>
      </c>
      <c r="D85" s="8">
        <v>-7000</v>
      </c>
      <c r="E85" s="8">
        <v>-4000</v>
      </c>
      <c r="F85" s="8">
        <v>117000</v>
      </c>
    </row>
    <row r="86" spans="1:6" x14ac:dyDescent="0.3">
      <c r="A86" s="9" t="s">
        <v>194</v>
      </c>
      <c r="B86" s="8">
        <v>50000</v>
      </c>
      <c r="C86" s="8">
        <v>75000</v>
      </c>
      <c r="D86" s="8">
        <v>49000</v>
      </c>
      <c r="E86" s="8">
        <v>60000</v>
      </c>
      <c r="F86" s="8">
        <v>158000</v>
      </c>
    </row>
    <row r="87" spans="1:6" x14ac:dyDescent="0.3">
      <c r="A87" s="9" t="s">
        <v>40</v>
      </c>
      <c r="B87" s="11"/>
      <c r="C87" s="11"/>
      <c r="D87" s="11"/>
      <c r="E87" s="11"/>
      <c r="F87" s="11"/>
    </row>
    <row r="88" spans="1:6" x14ac:dyDescent="0.3">
      <c r="A88" s="9" t="s">
        <v>177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</row>
    <row r="89" spans="1:6" x14ac:dyDescent="0.3">
      <c r="A89" s="9" t="s">
        <v>195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</row>
    <row r="90" spans="1:6" x14ac:dyDescent="0.3">
      <c r="A90" s="9" t="s">
        <v>176</v>
      </c>
      <c r="B90" s="11" t="s">
        <v>60</v>
      </c>
      <c r="C90" s="11" t="s">
        <v>60</v>
      </c>
      <c r="D90" s="11" t="s">
        <v>60</v>
      </c>
      <c r="E90" s="11" t="s">
        <v>60</v>
      </c>
      <c r="F90" s="11" t="s">
        <v>60</v>
      </c>
    </row>
    <row r="91" spans="1:6" x14ac:dyDescent="0.3">
      <c r="A91" s="9" t="s">
        <v>196</v>
      </c>
      <c r="B91" s="11" t="s">
        <v>60</v>
      </c>
      <c r="C91" s="11" t="s">
        <v>60</v>
      </c>
      <c r="D91" s="11" t="s">
        <v>60</v>
      </c>
      <c r="E91" s="11" t="s">
        <v>60</v>
      </c>
      <c r="F91" s="11" t="s">
        <v>60</v>
      </c>
    </row>
    <row r="92" spans="1:6" x14ac:dyDescent="0.3">
      <c r="A92" s="9" t="s">
        <v>178</v>
      </c>
      <c r="B92" s="8">
        <v>10000</v>
      </c>
      <c r="C92" s="8">
        <v>-50000</v>
      </c>
      <c r="D92" s="8">
        <v>-8000</v>
      </c>
      <c r="E92" s="8">
        <v>-10000</v>
      </c>
      <c r="F92" s="8">
        <v>-3000</v>
      </c>
    </row>
    <row r="93" spans="1:6" x14ac:dyDescent="0.3">
      <c r="A93" s="9" t="s">
        <v>40</v>
      </c>
      <c r="B93" s="11"/>
      <c r="C93" s="11"/>
      <c r="D93" s="11"/>
      <c r="E93" s="11"/>
      <c r="F93" s="11"/>
    </row>
    <row r="94" spans="1:6" x14ac:dyDescent="0.3">
      <c r="A94" s="9" t="s">
        <v>125</v>
      </c>
      <c r="B94" s="8">
        <v>3039000</v>
      </c>
      <c r="C94" s="8">
        <v>3319000</v>
      </c>
      <c r="D94" s="8">
        <v>3860000</v>
      </c>
      <c r="E94" s="8">
        <v>4669000</v>
      </c>
      <c r="F94" s="8">
        <v>4739000</v>
      </c>
    </row>
    <row r="95" spans="1:6" x14ac:dyDescent="0.3">
      <c r="A95" s="9" t="s">
        <v>40</v>
      </c>
      <c r="B95" s="11"/>
      <c r="C95" s="11"/>
      <c r="D95" s="11"/>
      <c r="E95" s="11"/>
      <c r="F95" s="11"/>
    </row>
    <row r="96" spans="1:6" x14ac:dyDescent="0.3">
      <c r="A96" s="12" t="s">
        <v>179</v>
      </c>
      <c r="B96" s="11"/>
      <c r="C96" s="11"/>
      <c r="D96" s="11"/>
      <c r="E96" s="11"/>
      <c r="F96" s="11"/>
    </row>
    <row r="97" spans="1:6" x14ac:dyDescent="0.3">
      <c r="A97" s="9" t="s">
        <v>197</v>
      </c>
      <c r="B97" s="8">
        <v>330000</v>
      </c>
      <c r="C97" s="8">
        <v>336000</v>
      </c>
      <c r="D97" s="8">
        <v>373000</v>
      </c>
      <c r="E97" s="8">
        <v>308000</v>
      </c>
      <c r="F97" s="8">
        <v>301000</v>
      </c>
    </row>
    <row r="98" spans="1:6" x14ac:dyDescent="0.3">
      <c r="A98" s="9" t="s">
        <v>198</v>
      </c>
      <c r="B98" s="8">
        <v>179000</v>
      </c>
      <c r="C98" s="8">
        <v>189000</v>
      </c>
      <c r="D98" s="8">
        <v>168000</v>
      </c>
      <c r="E98" s="8">
        <v>158000</v>
      </c>
      <c r="F98" s="8">
        <v>150000</v>
      </c>
    </row>
    <row r="99" spans="1:6" x14ac:dyDescent="0.3">
      <c r="A99" s="9" t="s">
        <v>199</v>
      </c>
      <c r="B99" s="8">
        <v>509000</v>
      </c>
      <c r="C99" s="8">
        <v>525000</v>
      </c>
      <c r="D99" s="8">
        <v>541000</v>
      </c>
      <c r="E99" s="8">
        <v>466000</v>
      </c>
      <c r="F99" s="8">
        <v>451000</v>
      </c>
    </row>
    <row r="100" spans="1:6" x14ac:dyDescent="0.3">
      <c r="A100" s="9" t="s">
        <v>200</v>
      </c>
      <c r="B100" s="8">
        <v>1004000</v>
      </c>
      <c r="C100" s="8">
        <v>906000</v>
      </c>
      <c r="D100" s="8">
        <v>854000</v>
      </c>
      <c r="E100" s="8">
        <v>1063000</v>
      </c>
      <c r="F100" s="8">
        <v>991000</v>
      </c>
    </row>
    <row r="101" spans="1:6" x14ac:dyDescent="0.3">
      <c r="A101" s="9" t="s">
        <v>201</v>
      </c>
      <c r="B101" s="8">
        <v>105000</v>
      </c>
      <c r="C101" s="8">
        <v>104000</v>
      </c>
      <c r="D101" s="8">
        <v>85000</v>
      </c>
      <c r="E101" s="8">
        <v>97000</v>
      </c>
      <c r="F101" s="8">
        <v>105000</v>
      </c>
    </row>
    <row r="102" spans="1:6" x14ac:dyDescent="0.3">
      <c r="A102" s="9" t="s">
        <v>202</v>
      </c>
      <c r="B102" s="8">
        <v>363000</v>
      </c>
      <c r="C102" s="8">
        <v>324000</v>
      </c>
      <c r="D102" s="8">
        <v>365000</v>
      </c>
      <c r="E102" s="8">
        <v>335000</v>
      </c>
      <c r="F102" s="8">
        <v>479000</v>
      </c>
    </row>
    <row r="103" spans="1:6" x14ac:dyDescent="0.3">
      <c r="A103" s="9" t="s">
        <v>203</v>
      </c>
      <c r="B103" s="8">
        <v>58000</v>
      </c>
      <c r="C103" s="8">
        <v>62000</v>
      </c>
      <c r="D103" s="8">
        <v>50000</v>
      </c>
      <c r="E103" s="8">
        <v>46000</v>
      </c>
      <c r="F103" s="11" t="s">
        <v>60</v>
      </c>
    </row>
    <row r="104" spans="1:6" x14ac:dyDescent="0.3">
      <c r="A104" s="9" t="s">
        <v>204</v>
      </c>
      <c r="B104" s="8">
        <v>52000</v>
      </c>
      <c r="C104" s="8">
        <v>88000</v>
      </c>
      <c r="D104" s="8">
        <v>56000</v>
      </c>
      <c r="E104" s="8">
        <v>-9000</v>
      </c>
      <c r="F104" s="8">
        <v>127000</v>
      </c>
    </row>
    <row r="105" spans="1:6" x14ac:dyDescent="0.3">
      <c r="A105" s="9" t="s">
        <v>180</v>
      </c>
      <c r="B105" s="8">
        <v>220000</v>
      </c>
      <c r="C105" s="8">
        <v>225000</v>
      </c>
      <c r="D105" s="8">
        <v>269000</v>
      </c>
      <c r="E105" s="8">
        <v>261000</v>
      </c>
      <c r="F105" s="8">
        <v>386000</v>
      </c>
    </row>
    <row r="106" spans="1:6" x14ac:dyDescent="0.3">
      <c r="A106" s="9" t="s">
        <v>40</v>
      </c>
      <c r="B106" s="11"/>
      <c r="C106" s="11"/>
      <c r="D106" s="11"/>
      <c r="E106" s="11"/>
      <c r="F106" s="11"/>
    </row>
    <row r="107" spans="1:6" x14ac:dyDescent="0.3">
      <c r="A107" s="9" t="s">
        <v>139</v>
      </c>
      <c r="B107" s="8">
        <v>2311000</v>
      </c>
      <c r="C107" s="8">
        <v>2234000</v>
      </c>
      <c r="D107" s="8">
        <v>2220000</v>
      </c>
      <c r="E107" s="8">
        <v>2259000</v>
      </c>
      <c r="F107" s="8">
        <v>2539000</v>
      </c>
    </row>
    <row r="108" spans="1:6" x14ac:dyDescent="0.3">
      <c r="A108" s="9" t="s">
        <v>40</v>
      </c>
      <c r="B108" s="11"/>
      <c r="C108" s="11"/>
      <c r="D108" s="11"/>
      <c r="E108" s="11"/>
      <c r="F108" s="11"/>
    </row>
    <row r="109" spans="1:6" x14ac:dyDescent="0.3">
      <c r="A109" s="12" t="s">
        <v>205</v>
      </c>
      <c r="B109" s="11"/>
      <c r="C109" s="11"/>
      <c r="D109" s="11"/>
      <c r="E109" s="11"/>
      <c r="F109" s="11"/>
    </row>
    <row r="110" spans="1:6" x14ac:dyDescent="0.3">
      <c r="A110" s="9" t="s">
        <v>140</v>
      </c>
      <c r="B110" s="8">
        <v>728000</v>
      </c>
      <c r="C110" s="8">
        <v>1085000</v>
      </c>
      <c r="D110" s="8">
        <v>1640000</v>
      </c>
      <c r="E110" s="8">
        <v>2410000</v>
      </c>
      <c r="F110" s="8">
        <v>2200000</v>
      </c>
    </row>
    <row r="111" spans="1:6" x14ac:dyDescent="0.3">
      <c r="A111" s="9" t="s">
        <v>40</v>
      </c>
      <c r="B111" s="11"/>
      <c r="C111" s="11"/>
      <c r="D111" s="11"/>
      <c r="E111" s="11"/>
      <c r="F111" s="11"/>
    </row>
    <row r="112" spans="1:6" x14ac:dyDescent="0.3">
      <c r="A112" s="9" t="s">
        <v>206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</row>
    <row r="113" spans="1:6" x14ac:dyDescent="0.3">
      <c r="A113" s="9" t="s">
        <v>207</v>
      </c>
      <c r="B113" s="11" t="s">
        <v>60</v>
      </c>
      <c r="C113" s="11" t="s">
        <v>60</v>
      </c>
      <c r="D113" s="11" t="s">
        <v>60</v>
      </c>
      <c r="E113" s="11" t="s">
        <v>60</v>
      </c>
      <c r="F113" s="11" t="s">
        <v>60</v>
      </c>
    </row>
    <row r="114" spans="1:6" x14ac:dyDescent="0.3">
      <c r="A114" s="9" t="s">
        <v>208</v>
      </c>
      <c r="B114" s="11" t="s">
        <v>60</v>
      </c>
      <c r="C114" s="11" t="s">
        <v>60</v>
      </c>
      <c r="D114" s="11" t="s">
        <v>60</v>
      </c>
      <c r="E114" s="11" t="s">
        <v>60</v>
      </c>
      <c r="F114" s="11" t="s">
        <v>60</v>
      </c>
    </row>
    <row r="115" spans="1:6" x14ac:dyDescent="0.3">
      <c r="A115" s="9" t="s">
        <v>209</v>
      </c>
      <c r="B115" s="8">
        <v>209000</v>
      </c>
      <c r="C115" s="8">
        <v>190000</v>
      </c>
      <c r="D115" s="8">
        <v>-27000</v>
      </c>
      <c r="E115" s="8">
        <v>126000</v>
      </c>
      <c r="F115" s="8">
        <v>112000</v>
      </c>
    </row>
    <row r="116" spans="1:6" x14ac:dyDescent="0.3">
      <c r="A116" s="9" t="s">
        <v>40</v>
      </c>
      <c r="B116" s="11"/>
      <c r="C116" s="11"/>
      <c r="D116" s="11"/>
      <c r="E116" s="11"/>
      <c r="F116" s="11"/>
    </row>
    <row r="117" spans="1:6" x14ac:dyDescent="0.3">
      <c r="A117" s="9" t="s">
        <v>210</v>
      </c>
      <c r="B117" s="8">
        <v>209000</v>
      </c>
      <c r="C117" s="8">
        <v>190000</v>
      </c>
      <c r="D117" s="8">
        <v>-27000</v>
      </c>
      <c r="E117" s="8">
        <v>126000</v>
      </c>
      <c r="F117" s="8">
        <v>112000</v>
      </c>
    </row>
    <row r="118" spans="1:6" x14ac:dyDescent="0.3">
      <c r="A118" s="9" t="s">
        <v>211</v>
      </c>
      <c r="B118" s="11" t="s">
        <v>60</v>
      </c>
      <c r="C118" s="11" t="s">
        <v>60</v>
      </c>
      <c r="D118" s="11" t="s">
        <v>60</v>
      </c>
      <c r="E118" s="11" t="s">
        <v>60</v>
      </c>
      <c r="F118" s="11" t="s">
        <v>60</v>
      </c>
    </row>
    <row r="119" spans="1:6" x14ac:dyDescent="0.3">
      <c r="A119" s="9" t="s">
        <v>40</v>
      </c>
      <c r="B119" s="11"/>
      <c r="C119" s="11"/>
      <c r="D119" s="11"/>
      <c r="E119" s="11"/>
      <c r="F119" s="11"/>
    </row>
    <row r="120" spans="1:6" x14ac:dyDescent="0.3">
      <c r="A120" s="9" t="s">
        <v>212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</row>
    <row r="121" spans="1:6" x14ac:dyDescent="0.3">
      <c r="A121" s="9" t="s">
        <v>213</v>
      </c>
      <c r="B121" s="11" t="s">
        <v>60</v>
      </c>
      <c r="C121" s="11" t="s">
        <v>60</v>
      </c>
      <c r="D121" s="11" t="s">
        <v>60</v>
      </c>
      <c r="E121" s="11" t="s">
        <v>60</v>
      </c>
      <c r="F121" s="11" t="s">
        <v>60</v>
      </c>
    </row>
    <row r="122" spans="1:6" x14ac:dyDescent="0.3">
      <c r="A122" s="9" t="s">
        <v>214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</row>
    <row r="123" spans="1:6" x14ac:dyDescent="0.3">
      <c r="A123" s="9" t="s">
        <v>215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</row>
    <row r="124" spans="1:6" x14ac:dyDescent="0.3">
      <c r="A124" s="9" t="s">
        <v>40</v>
      </c>
      <c r="B124" s="11"/>
      <c r="C124" s="11"/>
      <c r="D124" s="11"/>
      <c r="E124" s="11"/>
      <c r="F124" s="11"/>
    </row>
    <row r="125" spans="1:6" x14ac:dyDescent="0.3">
      <c r="A125" s="9" t="s">
        <v>216</v>
      </c>
      <c r="B125" s="8">
        <v>209000</v>
      </c>
      <c r="C125" s="8">
        <v>190000</v>
      </c>
      <c r="D125" s="8">
        <v>-27000</v>
      </c>
      <c r="E125" s="8">
        <v>126000</v>
      </c>
      <c r="F125" s="8">
        <v>112000</v>
      </c>
    </row>
    <row r="126" spans="1:6" x14ac:dyDescent="0.3">
      <c r="A126" s="9" t="s">
        <v>40</v>
      </c>
      <c r="B126" s="11"/>
      <c r="C126" s="11"/>
      <c r="D126" s="11"/>
      <c r="E126" s="11"/>
      <c r="F126" s="11"/>
    </row>
    <row r="127" spans="1:6" x14ac:dyDescent="0.3">
      <c r="A127" s="9" t="s">
        <v>217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</row>
    <row r="128" spans="1:6" x14ac:dyDescent="0.3">
      <c r="A128" s="9" t="s">
        <v>218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</row>
    <row r="129" spans="1:6" x14ac:dyDescent="0.3">
      <c r="A129" s="9" t="s">
        <v>219</v>
      </c>
      <c r="B129" s="8">
        <v>142000</v>
      </c>
      <c r="C129" s="8">
        <v>35000</v>
      </c>
      <c r="D129" s="8">
        <v>29000</v>
      </c>
      <c r="E129" s="8">
        <v>28000</v>
      </c>
      <c r="F129" s="8">
        <v>9000</v>
      </c>
    </row>
    <row r="130" spans="1:6" x14ac:dyDescent="0.3">
      <c r="A130" s="9" t="s">
        <v>220</v>
      </c>
      <c r="B130" s="8">
        <v>15000</v>
      </c>
      <c r="C130" s="8">
        <v>37000</v>
      </c>
      <c r="D130" s="8">
        <v>25000</v>
      </c>
      <c r="E130" s="8">
        <v>29000</v>
      </c>
      <c r="F130" s="8">
        <v>1000</v>
      </c>
    </row>
    <row r="131" spans="1:6" x14ac:dyDescent="0.3">
      <c r="A131" s="9" t="s">
        <v>144</v>
      </c>
      <c r="B131" s="8">
        <v>157000</v>
      </c>
      <c r="C131" s="8">
        <v>72000</v>
      </c>
      <c r="D131" s="8">
        <v>54000</v>
      </c>
      <c r="E131" s="8">
        <v>57000</v>
      </c>
      <c r="F131" s="8">
        <v>10000</v>
      </c>
    </row>
    <row r="132" spans="1:6" x14ac:dyDescent="0.3">
      <c r="A132" s="9" t="s">
        <v>145</v>
      </c>
      <c r="B132" s="8">
        <v>366000</v>
      </c>
      <c r="C132" s="8">
        <v>262000</v>
      </c>
      <c r="D132" s="8">
        <v>27000</v>
      </c>
      <c r="E132" s="8">
        <v>183000</v>
      </c>
      <c r="F132" s="8">
        <v>122000</v>
      </c>
    </row>
    <row r="133" spans="1:6" x14ac:dyDescent="0.3">
      <c r="A133" s="9" t="s">
        <v>40</v>
      </c>
      <c r="B133" s="11"/>
      <c r="C133" s="11"/>
      <c r="D133" s="11"/>
      <c r="E133" s="11"/>
      <c r="F133" s="11"/>
    </row>
    <row r="134" spans="1:6" x14ac:dyDescent="0.3">
      <c r="A134" s="12" t="s">
        <v>181</v>
      </c>
      <c r="B134" s="11"/>
      <c r="C134" s="11"/>
      <c r="D134" s="11"/>
      <c r="E134" s="11"/>
      <c r="F134" s="11"/>
    </row>
    <row r="135" spans="1:6" x14ac:dyDescent="0.3">
      <c r="A135" s="9" t="s">
        <v>146</v>
      </c>
      <c r="B135" s="8">
        <v>0</v>
      </c>
      <c r="C135" s="8">
        <v>0</v>
      </c>
      <c r="D135" s="8">
        <v>0</v>
      </c>
      <c r="E135" s="8">
        <v>0</v>
      </c>
      <c r="F135" s="8">
        <v>42000</v>
      </c>
    </row>
    <row r="136" spans="1:6" x14ac:dyDescent="0.3">
      <c r="A136" s="9" t="s">
        <v>147</v>
      </c>
      <c r="B136" s="8">
        <v>-104000</v>
      </c>
      <c r="C136" s="8">
        <v>0</v>
      </c>
      <c r="D136" s="8">
        <v>16000</v>
      </c>
      <c r="E136" s="8">
        <v>-2000</v>
      </c>
      <c r="F136" s="8">
        <v>344000</v>
      </c>
    </row>
    <row r="137" spans="1:6" x14ac:dyDescent="0.3">
      <c r="A137" s="9" t="s">
        <v>40</v>
      </c>
      <c r="B137" s="11"/>
      <c r="C137" s="11"/>
      <c r="D137" s="11"/>
      <c r="E137" s="11"/>
      <c r="F137" s="11"/>
    </row>
    <row r="138" spans="1:6" x14ac:dyDescent="0.3">
      <c r="A138" s="9" t="s">
        <v>149</v>
      </c>
      <c r="B138" s="8">
        <v>466000</v>
      </c>
      <c r="C138" s="8">
        <v>823000</v>
      </c>
      <c r="D138" s="8">
        <v>1597000</v>
      </c>
      <c r="E138" s="8">
        <v>2229000</v>
      </c>
      <c r="F138" s="8">
        <v>1776000</v>
      </c>
    </row>
    <row r="139" spans="1:6" x14ac:dyDescent="0.3">
      <c r="A139" s="9" t="s">
        <v>150</v>
      </c>
      <c r="B139" s="8">
        <v>101000</v>
      </c>
      <c r="C139" s="8">
        <v>205000</v>
      </c>
      <c r="D139" s="8">
        <v>345000</v>
      </c>
      <c r="E139" s="8">
        <v>565000</v>
      </c>
      <c r="F139" s="8">
        <v>476000</v>
      </c>
    </row>
    <row r="140" spans="1:6" x14ac:dyDescent="0.3">
      <c r="A140" s="9" t="s">
        <v>221</v>
      </c>
      <c r="B140" s="10">
        <v>21.6738197424893</v>
      </c>
      <c r="C140" s="10">
        <v>24.9088699878493</v>
      </c>
      <c r="D140" s="10">
        <v>21.603005635566699</v>
      </c>
      <c r="E140" s="10">
        <v>25.347689546881998</v>
      </c>
      <c r="F140" s="10">
        <v>26.801801801801801</v>
      </c>
    </row>
    <row r="141" spans="1:6" x14ac:dyDescent="0.3">
      <c r="A141" s="9" t="s">
        <v>152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</row>
    <row r="142" spans="1:6" x14ac:dyDescent="0.3">
      <c r="A142" s="9" t="s">
        <v>151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</row>
    <row r="143" spans="1:6" x14ac:dyDescent="0.3">
      <c r="A143" s="9" t="s">
        <v>153</v>
      </c>
      <c r="B143" s="8">
        <v>365000</v>
      </c>
      <c r="C143" s="8">
        <v>618000</v>
      </c>
      <c r="D143" s="8">
        <v>1252000</v>
      </c>
      <c r="E143" s="8">
        <v>1664000</v>
      </c>
      <c r="F143" s="8">
        <v>1300000</v>
      </c>
    </row>
    <row r="144" spans="1:6" x14ac:dyDescent="0.3">
      <c r="A144" s="9" t="s">
        <v>40</v>
      </c>
      <c r="B144" s="11"/>
      <c r="C144" s="11"/>
      <c r="D144" s="11"/>
      <c r="E144" s="11"/>
      <c r="F144" s="11"/>
    </row>
    <row r="145" spans="1:6" x14ac:dyDescent="0.3">
      <c r="A145" s="9" t="s">
        <v>154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</row>
    <row r="146" spans="1:6" x14ac:dyDescent="0.3">
      <c r="A146" s="9" t="s">
        <v>155</v>
      </c>
      <c r="B146" s="8">
        <v>365000</v>
      </c>
      <c r="C146" s="8">
        <v>618000</v>
      </c>
      <c r="D146" s="8">
        <v>1252000</v>
      </c>
      <c r="E146" s="8">
        <v>1664000</v>
      </c>
      <c r="F146" s="8">
        <v>1300000</v>
      </c>
    </row>
    <row r="147" spans="1:6" x14ac:dyDescent="0.3">
      <c r="A147" s="9" t="s">
        <v>40</v>
      </c>
      <c r="B147" s="11"/>
      <c r="C147" s="11"/>
      <c r="D147" s="11"/>
      <c r="E147" s="11"/>
      <c r="F147" s="11"/>
    </row>
    <row r="148" spans="1:6" x14ac:dyDescent="0.3">
      <c r="A148" s="9" t="s">
        <v>222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</row>
    <row r="149" spans="1:6" x14ac:dyDescent="0.3">
      <c r="A149" s="9" t="s">
        <v>223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</row>
    <row r="150" spans="1:6" x14ac:dyDescent="0.3">
      <c r="A150" s="9" t="s">
        <v>224</v>
      </c>
      <c r="B150" s="8">
        <v>365000</v>
      </c>
      <c r="C150" s="8">
        <v>618000</v>
      </c>
      <c r="D150" s="8">
        <v>1252000</v>
      </c>
      <c r="E150" s="8">
        <v>1664000</v>
      </c>
      <c r="F150" s="8">
        <v>1300000</v>
      </c>
    </row>
    <row r="151" spans="1:6" x14ac:dyDescent="0.3">
      <c r="A151" s="9" t="s">
        <v>225</v>
      </c>
      <c r="B151" s="8">
        <v>365000</v>
      </c>
      <c r="C151" s="8">
        <v>618000</v>
      </c>
      <c r="D151" s="8">
        <v>1252000</v>
      </c>
      <c r="E151" s="8">
        <v>1664000</v>
      </c>
      <c r="F151" s="8">
        <v>1300000</v>
      </c>
    </row>
    <row r="152" spans="1:6" x14ac:dyDescent="0.3">
      <c r="A152" s="9" t="s">
        <v>40</v>
      </c>
      <c r="B152" s="11"/>
      <c r="C152" s="11"/>
      <c r="D152" s="11"/>
      <c r="E152" s="11"/>
      <c r="F152" s="11"/>
    </row>
    <row r="153" spans="1:6" x14ac:dyDescent="0.3">
      <c r="A153" s="9" t="s">
        <v>226</v>
      </c>
      <c r="B153" s="11" t="s">
        <v>60</v>
      </c>
      <c r="C153" s="11" t="s">
        <v>60</v>
      </c>
      <c r="D153" s="11" t="s">
        <v>60</v>
      </c>
      <c r="E153" s="11" t="s">
        <v>60</v>
      </c>
      <c r="F153" s="11" t="s">
        <v>60</v>
      </c>
    </row>
    <row r="154" spans="1:6" x14ac:dyDescent="0.3">
      <c r="A154" s="9" t="s">
        <v>227</v>
      </c>
      <c r="B154" s="11" t="s">
        <v>60</v>
      </c>
      <c r="C154" s="11" t="s">
        <v>60</v>
      </c>
      <c r="D154" s="11" t="s">
        <v>60</v>
      </c>
      <c r="E154" s="11" t="s">
        <v>60</v>
      </c>
      <c r="F154" s="11" t="s">
        <v>60</v>
      </c>
    </row>
    <row r="155" spans="1:6" x14ac:dyDescent="0.3">
      <c r="A155" s="9" t="s">
        <v>108</v>
      </c>
      <c r="B155" s="11" t="s">
        <v>60</v>
      </c>
      <c r="C155" s="11" t="s">
        <v>60</v>
      </c>
      <c r="D155" s="11" t="s">
        <v>60</v>
      </c>
      <c r="E155" s="11" t="s">
        <v>60</v>
      </c>
      <c r="F155" s="11" t="s">
        <v>60</v>
      </c>
    </row>
    <row r="156" spans="1:6" x14ac:dyDescent="0.3">
      <c r="A156" s="9" t="s">
        <v>107</v>
      </c>
      <c r="B156" s="11" t="s">
        <v>60</v>
      </c>
      <c r="C156" s="11" t="s">
        <v>60</v>
      </c>
      <c r="D156" s="11" t="s">
        <v>60</v>
      </c>
      <c r="E156" s="11" t="s">
        <v>60</v>
      </c>
      <c r="F156" s="11" t="s">
        <v>60</v>
      </c>
    </row>
    <row r="157" spans="1:6" x14ac:dyDescent="0.3">
      <c r="A157" s="9" t="s">
        <v>40</v>
      </c>
      <c r="B157" s="11"/>
      <c r="C157" s="11"/>
      <c r="D157" s="11"/>
      <c r="E157" s="11"/>
      <c r="F157" s="11"/>
    </row>
    <row r="158" spans="1:6" x14ac:dyDescent="0.3">
      <c r="A158" s="9" t="s">
        <v>228</v>
      </c>
      <c r="B158" s="11" t="s">
        <v>60</v>
      </c>
      <c r="C158" s="11" t="s">
        <v>60</v>
      </c>
      <c r="D158" s="11" t="s">
        <v>60</v>
      </c>
      <c r="E158" s="11" t="s">
        <v>60</v>
      </c>
      <c r="F158" s="11" t="s">
        <v>60</v>
      </c>
    </row>
    <row r="159" spans="1:6" x14ac:dyDescent="0.3">
      <c r="A159" s="9" t="s">
        <v>40</v>
      </c>
      <c r="B159" s="11"/>
      <c r="C159" s="11"/>
      <c r="D159" s="11"/>
      <c r="E159" s="11"/>
      <c r="F159" s="11"/>
    </row>
    <row r="160" spans="1:6" x14ac:dyDescent="0.3">
      <c r="A160" s="12" t="s">
        <v>159</v>
      </c>
      <c r="B160" s="11"/>
      <c r="C160" s="11"/>
      <c r="D160" s="11"/>
      <c r="E160" s="11"/>
      <c r="F160" s="11"/>
    </row>
    <row r="161" spans="1:6" x14ac:dyDescent="0.3">
      <c r="A161" s="9" t="s">
        <v>229</v>
      </c>
      <c r="B161" s="8">
        <v>365000</v>
      </c>
      <c r="C161" s="8">
        <v>618000</v>
      </c>
      <c r="D161" s="8">
        <v>1252000</v>
      </c>
      <c r="E161" s="8">
        <v>1664000</v>
      </c>
      <c r="F161" s="8">
        <v>1300000</v>
      </c>
    </row>
    <row r="162" spans="1:6" x14ac:dyDescent="0.3">
      <c r="A162" s="9" t="s">
        <v>230</v>
      </c>
      <c r="B162" s="8">
        <v>-67000</v>
      </c>
      <c r="C162" s="8">
        <v>131000</v>
      </c>
      <c r="D162" s="8">
        <v>-20000</v>
      </c>
      <c r="E162" s="8">
        <v>-103000</v>
      </c>
      <c r="F162" s="8">
        <v>-24000</v>
      </c>
    </row>
    <row r="163" spans="1:6" x14ac:dyDescent="0.3">
      <c r="A163" s="9" t="s">
        <v>231</v>
      </c>
      <c r="B163" s="8">
        <v>-56000</v>
      </c>
      <c r="C163" s="8">
        <v>-115000</v>
      </c>
      <c r="D163" s="8">
        <v>-8000</v>
      </c>
      <c r="E163" s="8">
        <v>-12000</v>
      </c>
      <c r="F163" s="8">
        <v>-53000</v>
      </c>
    </row>
    <row r="164" spans="1:6" x14ac:dyDescent="0.3">
      <c r="A164" s="9" t="s">
        <v>232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</row>
    <row r="165" spans="1:6" x14ac:dyDescent="0.3">
      <c r="A165" s="9" t="s">
        <v>233</v>
      </c>
      <c r="B165" s="8">
        <v>108000</v>
      </c>
      <c r="C165" s="8">
        <v>-70000</v>
      </c>
      <c r="D165" s="8">
        <v>548000</v>
      </c>
      <c r="E165" s="8">
        <v>-55000</v>
      </c>
      <c r="F165" s="8">
        <v>-192000</v>
      </c>
    </row>
    <row r="166" spans="1:6" x14ac:dyDescent="0.3">
      <c r="A166" s="9" t="s">
        <v>234</v>
      </c>
      <c r="B166" s="8">
        <v>-15000</v>
      </c>
      <c r="C166" s="8">
        <v>-54000</v>
      </c>
      <c r="D166" s="8">
        <v>520000</v>
      </c>
      <c r="E166" s="8">
        <v>-170000</v>
      </c>
      <c r="F166" s="8">
        <v>-269000</v>
      </c>
    </row>
    <row r="167" spans="1:6" x14ac:dyDescent="0.3">
      <c r="A167" s="9" t="s">
        <v>161</v>
      </c>
      <c r="B167" s="8">
        <v>350000</v>
      </c>
      <c r="C167" s="8">
        <v>564000</v>
      </c>
      <c r="D167" s="8">
        <v>1772000</v>
      </c>
      <c r="E167" s="8">
        <v>1494000</v>
      </c>
      <c r="F167" s="8">
        <v>1031000</v>
      </c>
    </row>
    <row r="168" spans="1:6" x14ac:dyDescent="0.3">
      <c r="A168" s="9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</row>
    <row r="169" spans="1:6" x14ac:dyDescent="0.3">
      <c r="A169" s="9" t="s">
        <v>236</v>
      </c>
      <c r="B169" s="8">
        <v>350000</v>
      </c>
      <c r="C169" s="8">
        <v>564000</v>
      </c>
      <c r="D169" s="8">
        <v>1772000</v>
      </c>
      <c r="E169" s="8">
        <v>1494000</v>
      </c>
      <c r="F169" s="8">
        <v>1031000</v>
      </c>
    </row>
    <row r="170" spans="1:6" x14ac:dyDescent="0.3">
      <c r="A170" s="9" t="s">
        <v>40</v>
      </c>
      <c r="B170" s="11"/>
      <c r="C170" s="11"/>
      <c r="D170" s="11"/>
      <c r="E170" s="11"/>
      <c r="F170" s="11"/>
    </row>
    <row r="171" spans="1:6" x14ac:dyDescent="0.3">
      <c r="A171" s="12" t="s">
        <v>237</v>
      </c>
      <c r="B171" s="11"/>
      <c r="C171" s="11"/>
      <c r="D171" s="11"/>
      <c r="E171" s="11"/>
      <c r="F171" s="11"/>
    </row>
    <row r="172" spans="1:6" x14ac:dyDescent="0.3">
      <c r="A172" s="12" t="s">
        <v>238</v>
      </c>
      <c r="B172" s="11"/>
      <c r="C172" s="11"/>
      <c r="D172" s="11"/>
      <c r="E172" s="11"/>
      <c r="F172" s="11"/>
    </row>
    <row r="173" spans="1:6" x14ac:dyDescent="0.3">
      <c r="A173" s="9" t="s">
        <v>239</v>
      </c>
      <c r="B173" s="11" t="s">
        <v>60</v>
      </c>
      <c r="C173" s="11" t="s">
        <v>60</v>
      </c>
      <c r="D173" s="11" t="s">
        <v>60</v>
      </c>
      <c r="E173" s="11" t="s">
        <v>60</v>
      </c>
      <c r="F173" s="11" t="s">
        <v>60</v>
      </c>
    </row>
    <row r="174" spans="1:6" x14ac:dyDescent="0.3">
      <c r="A174" s="9" t="s">
        <v>240</v>
      </c>
      <c r="B174" s="11" t="s">
        <v>60</v>
      </c>
      <c r="C174" s="11" t="s">
        <v>60</v>
      </c>
      <c r="D174" s="11" t="s">
        <v>60</v>
      </c>
      <c r="E174" s="11" t="s">
        <v>60</v>
      </c>
      <c r="F174" s="11" t="s">
        <v>60</v>
      </c>
    </row>
    <row r="175" spans="1:6" x14ac:dyDescent="0.3">
      <c r="A175" s="9" t="s">
        <v>241</v>
      </c>
      <c r="B175" s="8">
        <v>-78000</v>
      </c>
      <c r="C175" s="8">
        <v>-679000</v>
      </c>
      <c r="D175" s="8">
        <v>-297000</v>
      </c>
      <c r="E175" s="8">
        <v>3319000</v>
      </c>
      <c r="F175" s="8">
        <v>6883000</v>
      </c>
    </row>
    <row r="176" spans="1:6" x14ac:dyDescent="0.3">
      <c r="A176" s="9" t="s">
        <v>242</v>
      </c>
      <c r="B176" s="8">
        <v>5130000</v>
      </c>
      <c r="C176" s="8">
        <v>4124000</v>
      </c>
      <c r="D176" s="8">
        <v>4512000</v>
      </c>
      <c r="E176" s="8">
        <v>8825000</v>
      </c>
      <c r="F176" s="8">
        <v>14025000</v>
      </c>
    </row>
    <row r="177" spans="1:6" x14ac:dyDescent="0.3">
      <c r="A177" s="9" t="s">
        <v>243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</row>
    <row r="178" spans="1:6" x14ac:dyDescent="0.3">
      <c r="A178" s="9" t="s">
        <v>244</v>
      </c>
      <c r="B178" s="8">
        <v>5130000</v>
      </c>
      <c r="C178" s="8">
        <v>4124000</v>
      </c>
      <c r="D178" s="8">
        <v>4512000</v>
      </c>
      <c r="E178" s="8">
        <v>8825000</v>
      </c>
      <c r="F178" s="8">
        <v>14025000</v>
      </c>
    </row>
    <row r="179" spans="1:6" x14ac:dyDescent="0.3">
      <c r="A179" s="9" t="s">
        <v>40</v>
      </c>
      <c r="B179" s="11"/>
      <c r="C179" s="11"/>
      <c r="D179" s="11"/>
      <c r="E179" s="11"/>
      <c r="F179" s="11"/>
    </row>
    <row r="180" spans="1:6" x14ac:dyDescent="0.3">
      <c r="A180" s="9" t="s">
        <v>245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</row>
    <row r="181" spans="1:6" x14ac:dyDescent="0.3">
      <c r="A181" s="9" t="s">
        <v>40</v>
      </c>
      <c r="B181" s="11"/>
      <c r="C181" s="11"/>
      <c r="D181" s="11"/>
      <c r="E181" s="11"/>
      <c r="F181" s="11"/>
    </row>
    <row r="182" spans="1:6" x14ac:dyDescent="0.3">
      <c r="A182" s="12" t="s">
        <v>246</v>
      </c>
      <c r="B182" s="11"/>
      <c r="C182" s="11"/>
      <c r="D182" s="11"/>
      <c r="E182" s="11"/>
      <c r="F182" s="11"/>
    </row>
    <row r="183" spans="1:6" x14ac:dyDescent="0.3">
      <c r="A183" s="9" t="s">
        <v>247</v>
      </c>
      <c r="B183" s="11" t="s">
        <v>60</v>
      </c>
      <c r="C183" s="11" t="s">
        <v>60</v>
      </c>
      <c r="D183" s="11" t="s">
        <v>60</v>
      </c>
      <c r="E183" s="11" t="s">
        <v>60</v>
      </c>
      <c r="F183" s="11" t="s">
        <v>60</v>
      </c>
    </row>
    <row r="184" spans="1:6" x14ac:dyDescent="0.3">
      <c r="A184" s="9" t="s">
        <v>248</v>
      </c>
      <c r="B184" s="11" t="s">
        <v>60</v>
      </c>
      <c r="C184" s="11" t="s">
        <v>60</v>
      </c>
      <c r="D184" s="11" t="s">
        <v>60</v>
      </c>
      <c r="E184" s="11" t="s">
        <v>60</v>
      </c>
      <c r="F184" s="11" t="s">
        <v>60</v>
      </c>
    </row>
    <row r="185" spans="1:6" x14ac:dyDescent="0.3">
      <c r="A185" s="9" t="s">
        <v>249</v>
      </c>
      <c r="B185" s="8">
        <v>719000</v>
      </c>
      <c r="C185" s="8">
        <v>395000</v>
      </c>
      <c r="D185" s="8">
        <v>395000</v>
      </c>
      <c r="E185" s="8">
        <v>1342000</v>
      </c>
      <c r="F185" s="8">
        <v>2635000</v>
      </c>
    </row>
    <row r="186" spans="1:6" x14ac:dyDescent="0.3">
      <c r="A186" s="9" t="s">
        <v>250</v>
      </c>
      <c r="B186" s="8">
        <v>2320000</v>
      </c>
      <c r="C186" s="8">
        <v>978000</v>
      </c>
      <c r="D186" s="8">
        <v>950000</v>
      </c>
      <c r="E186" s="8">
        <v>4327000</v>
      </c>
      <c r="F186" s="8">
        <v>9575000</v>
      </c>
    </row>
    <row r="187" spans="1:6" x14ac:dyDescent="0.3">
      <c r="A187" s="9" t="s">
        <v>251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</row>
    <row r="188" spans="1:6" x14ac:dyDescent="0.3">
      <c r="A188" s="9" t="s">
        <v>252</v>
      </c>
      <c r="B188" s="8">
        <v>2320000</v>
      </c>
      <c r="C188" s="8">
        <v>978000</v>
      </c>
      <c r="D188" s="8">
        <v>950000</v>
      </c>
      <c r="E188" s="8">
        <v>4327000</v>
      </c>
      <c r="F188" s="8">
        <v>9575000</v>
      </c>
    </row>
    <row r="189" spans="1:6" x14ac:dyDescent="0.3">
      <c r="A189" s="9" t="s">
        <v>40</v>
      </c>
      <c r="B189" s="11"/>
      <c r="C189" s="11"/>
      <c r="D189" s="11"/>
      <c r="E189" s="11"/>
      <c r="F189" s="11"/>
    </row>
    <row r="190" spans="1:6" x14ac:dyDescent="0.3">
      <c r="A190" s="12" t="s">
        <v>253</v>
      </c>
      <c r="B190" s="11"/>
      <c r="C190" s="11"/>
      <c r="D190" s="11"/>
      <c r="E190" s="11"/>
      <c r="F190" s="11"/>
    </row>
    <row r="191" spans="1:6" x14ac:dyDescent="0.3">
      <c r="A191" s="9" t="s">
        <v>254</v>
      </c>
      <c r="B191" s="11" t="s">
        <v>60</v>
      </c>
      <c r="C191" s="11" t="s">
        <v>60</v>
      </c>
      <c r="D191" s="11" t="s">
        <v>60</v>
      </c>
      <c r="E191" s="11" t="s">
        <v>60</v>
      </c>
      <c r="F191" s="11" t="s">
        <v>60</v>
      </c>
    </row>
    <row r="192" spans="1:6" x14ac:dyDescent="0.3">
      <c r="A192" s="9" t="s">
        <v>255</v>
      </c>
      <c r="B192" s="11" t="s">
        <v>60</v>
      </c>
      <c r="C192" s="11" t="s">
        <v>60</v>
      </c>
      <c r="D192" s="11" t="s">
        <v>60</v>
      </c>
      <c r="E192" s="11" t="s">
        <v>60</v>
      </c>
      <c r="F192" s="11" t="s">
        <v>60</v>
      </c>
    </row>
    <row r="193" spans="1:6" x14ac:dyDescent="0.3">
      <c r="A193" s="9" t="s">
        <v>256</v>
      </c>
      <c r="B193" s="11" t="s">
        <v>60</v>
      </c>
      <c r="C193" s="11" t="s">
        <v>60</v>
      </c>
      <c r="D193" s="11" t="s">
        <v>60</v>
      </c>
      <c r="E193" s="11" t="s">
        <v>60</v>
      </c>
      <c r="F193" s="11" t="s">
        <v>60</v>
      </c>
    </row>
    <row r="194" spans="1:6" x14ac:dyDescent="0.3">
      <c r="A194" s="9" t="s">
        <v>257</v>
      </c>
      <c r="B194" s="11" t="s">
        <v>60</v>
      </c>
      <c r="C194" s="11" t="s">
        <v>60</v>
      </c>
      <c r="D194" s="11" t="s">
        <v>60</v>
      </c>
      <c r="E194" s="11" t="s">
        <v>60</v>
      </c>
      <c r="F194" s="11" t="s">
        <v>60</v>
      </c>
    </row>
    <row r="195" spans="1:6" x14ac:dyDescent="0.3">
      <c r="A195" s="9" t="s">
        <v>258</v>
      </c>
      <c r="B195" s="8">
        <v>266000</v>
      </c>
      <c r="C195" s="8">
        <v>228000</v>
      </c>
      <c r="D195" s="8">
        <v>308000</v>
      </c>
      <c r="E195" s="8">
        <v>288000</v>
      </c>
      <c r="F195" s="8">
        <v>300000</v>
      </c>
    </row>
    <row r="196" spans="1:6" x14ac:dyDescent="0.3">
      <c r="A196" s="9" t="s">
        <v>259</v>
      </c>
      <c r="B196" s="8">
        <v>15000</v>
      </c>
      <c r="C196" s="8">
        <v>18000</v>
      </c>
      <c r="D196" s="8">
        <v>24000</v>
      </c>
      <c r="E196" s="8">
        <v>21000</v>
      </c>
      <c r="F196" s="8">
        <v>12000</v>
      </c>
    </row>
    <row r="197" spans="1:6" x14ac:dyDescent="0.3">
      <c r="A197" s="9" t="s">
        <v>260</v>
      </c>
      <c r="B197" s="8">
        <v>281000</v>
      </c>
      <c r="C197" s="8">
        <v>246000</v>
      </c>
      <c r="D197" s="8">
        <v>332000</v>
      </c>
      <c r="E197" s="8">
        <v>309000</v>
      </c>
      <c r="F197" s="8">
        <v>312000</v>
      </c>
    </row>
    <row r="198" spans="1:6" x14ac:dyDescent="0.3">
      <c r="A198" s="9" t="s">
        <v>261</v>
      </c>
      <c r="B198" s="8">
        <v>44000</v>
      </c>
      <c r="C198" s="8">
        <v>30000</v>
      </c>
      <c r="D198" s="8">
        <v>39000</v>
      </c>
      <c r="E198" s="8">
        <v>44000</v>
      </c>
      <c r="F198" s="8">
        <v>41000</v>
      </c>
    </row>
    <row r="199" spans="1:6" x14ac:dyDescent="0.3">
      <c r="A199" s="9" t="s">
        <v>262</v>
      </c>
      <c r="B199" s="8">
        <v>50000</v>
      </c>
      <c r="C199" s="8">
        <v>46000</v>
      </c>
      <c r="D199" s="8">
        <v>41000</v>
      </c>
      <c r="E199" s="8">
        <v>27000</v>
      </c>
      <c r="F199" s="8">
        <v>34000</v>
      </c>
    </row>
    <row r="200" spans="1:6" x14ac:dyDescent="0.3">
      <c r="A200" s="9" t="s">
        <v>263</v>
      </c>
      <c r="B200" s="11" t="s">
        <v>60</v>
      </c>
      <c r="C200" s="11" t="s">
        <v>60</v>
      </c>
      <c r="D200" s="11" t="s">
        <v>60</v>
      </c>
      <c r="E200" s="11" t="s">
        <v>60</v>
      </c>
      <c r="F200" s="11" t="s">
        <v>60</v>
      </c>
    </row>
    <row r="201" spans="1:6" x14ac:dyDescent="0.3">
      <c r="A201" s="9" t="s">
        <v>264</v>
      </c>
      <c r="B201" s="8">
        <v>64000</v>
      </c>
      <c r="C201" s="8">
        <v>57000</v>
      </c>
      <c r="D201" s="8">
        <v>63000</v>
      </c>
      <c r="E201" s="8">
        <v>52000</v>
      </c>
      <c r="F201" s="8">
        <v>39000</v>
      </c>
    </row>
  </sheetData>
  <mergeCells count="3">
    <mergeCell ref="A1:D1"/>
    <mergeCell ref="A12:F12"/>
    <mergeCell ref="A2:L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AIB</vt:lpstr>
      <vt:lpstr>NBL</vt:lpstr>
      <vt:lpstr>Cater</vt:lpstr>
      <vt:lpstr>Santander</vt:lpstr>
      <vt:lpstr>Bank of Ireland</vt:lpstr>
      <vt:lpstr>MBNA</vt:lpstr>
      <vt:lpstr>Lloyds</vt:lpstr>
      <vt:lpstr>Nationwide</vt:lpstr>
      <vt:lpstr>Barclays</vt:lpstr>
      <vt:lpstr>RBOS</vt:lpstr>
      <vt:lpstr>NWB</vt:lpstr>
      <vt:lpstr>HSBC</vt:lpstr>
      <vt:lpstr>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Hidayat</dc:creator>
  <cp:lastModifiedBy>Melissa Hidayat</cp:lastModifiedBy>
  <dcterms:created xsi:type="dcterms:W3CDTF">2025-07-14T01:04:36Z</dcterms:created>
  <dcterms:modified xsi:type="dcterms:W3CDTF">2025-08-26T19:45:04Z</dcterms:modified>
</cp:coreProperties>
</file>