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dmeliza/Devel/starboard/"/>
    </mc:Choice>
  </mc:AlternateContent>
  <xr:revisionPtr revIDLastSave="0" documentId="13_ncr:1_{48BE4304-0ECE-5B42-A7A3-DA315448C94E}" xr6:coauthVersionLast="46" xr6:coauthVersionMax="46" xr10:uidLastSave="{00000000-0000-0000-0000-000000000000}"/>
  <bookViews>
    <workbookView xWindow="-31160" yWindow="860" windowWidth="28800" windowHeight="13320" xr2:uid="{00000000-000D-0000-FFFF-FFFF00000000}"/>
  </bookViews>
  <sheets>
    <sheet name="Revised BOM - May 2017" sheetId="1" r:id="rId1"/>
  </sheets>
  <calcPr calcId="191029"/>
</workbook>
</file>

<file path=xl/calcChain.xml><?xml version="1.0" encoding="utf-8"?>
<calcChain xmlns="http://schemas.openxmlformats.org/spreadsheetml/2006/main">
  <c r="K32" i="1" l="1"/>
  <c r="M32" i="1"/>
  <c r="L32" i="1"/>
  <c r="K31" i="1"/>
  <c r="M31" i="1"/>
  <c r="L31" i="1"/>
  <c r="K30" i="1"/>
  <c r="M30" i="1"/>
  <c r="L30" i="1"/>
  <c r="K29" i="1"/>
  <c r="M29" i="1"/>
  <c r="L29" i="1"/>
  <c r="K28" i="1"/>
  <c r="M28" i="1"/>
  <c r="L28" i="1"/>
  <c r="K27" i="1"/>
  <c r="M27" i="1"/>
  <c r="L27" i="1"/>
  <c r="M26" i="1"/>
  <c r="L26" i="1"/>
  <c r="K26" i="1"/>
  <c r="K25" i="1"/>
  <c r="M25" i="1"/>
  <c r="K24" i="1"/>
  <c r="M24" i="1"/>
  <c r="L24" i="1"/>
  <c r="K23" i="1"/>
  <c r="M23" i="1"/>
  <c r="L23" i="1"/>
  <c r="K22" i="1"/>
  <c r="M22" i="1"/>
  <c r="L22" i="1"/>
  <c r="K21" i="1"/>
  <c r="M21" i="1"/>
  <c r="L21" i="1"/>
  <c r="K20" i="1"/>
  <c r="M20" i="1"/>
  <c r="L20" i="1"/>
  <c r="K19" i="1"/>
  <c r="M19" i="1"/>
  <c r="L19" i="1"/>
  <c r="K18" i="1"/>
  <c r="M18" i="1"/>
  <c r="L18" i="1"/>
  <c r="K17" i="1"/>
  <c r="M17" i="1"/>
  <c r="L17" i="1"/>
  <c r="K16" i="1"/>
  <c r="M16" i="1"/>
  <c r="L16" i="1"/>
  <c r="K15" i="1"/>
  <c r="M15" i="1"/>
  <c r="L15" i="1"/>
  <c r="K14" i="1"/>
  <c r="M14" i="1"/>
  <c r="L14" i="1"/>
  <c r="K13" i="1"/>
  <c r="M13" i="1"/>
  <c r="L13" i="1"/>
  <c r="K12" i="1"/>
  <c r="M12" i="1"/>
  <c r="L12" i="1"/>
  <c r="K11" i="1"/>
  <c r="M11" i="1"/>
  <c r="L11" i="1"/>
  <c r="K10" i="1" l="1"/>
  <c r="M10" i="1"/>
  <c r="L10" i="1"/>
  <c r="L8" i="1"/>
  <c r="M8" i="1" s="1"/>
  <c r="L9" i="1"/>
  <c r="M9" i="1" s="1"/>
  <c r="K9" i="1"/>
  <c r="K8" i="1"/>
  <c r="L7" i="1"/>
  <c r="M7" i="1" s="1"/>
  <c r="K7" i="1"/>
  <c r="L6" i="1"/>
  <c r="M6" i="1" s="1"/>
  <c r="K6" i="1"/>
  <c r="L5" i="1"/>
  <c r="M5" i="1" s="1"/>
  <c r="K5" i="1"/>
  <c r="L4" i="1"/>
  <c r="M4" i="1" s="1"/>
  <c r="K4" i="1"/>
  <c r="L3" i="1"/>
  <c r="M3" i="1" s="1"/>
  <c r="K3" i="1"/>
  <c r="L2" i="1"/>
  <c r="M2" i="1" s="1"/>
  <c r="M34" i="1" s="1"/>
  <c r="K2" i="1"/>
  <c r="C79" i="1" l="1"/>
  <c r="E79" i="1"/>
  <c r="H79" i="1"/>
</calcChain>
</file>

<file path=xl/sharedStrings.xml><?xml version="1.0" encoding="utf-8"?>
<sst xmlns="http://schemas.openxmlformats.org/spreadsheetml/2006/main" count="219" uniqueCount="171">
  <si>
    <t>#</t>
  </si>
  <si>
    <t>Reference</t>
  </si>
  <si>
    <t>Description</t>
  </si>
  <si>
    <t>Notes</t>
  </si>
  <si>
    <t>P/N</t>
  </si>
  <si>
    <t>Manufacturer</t>
  </si>
  <si>
    <t>Vendor</t>
  </si>
  <si>
    <t>Catalog No.</t>
  </si>
  <si>
    <t>Count per board</t>
  </si>
  <si>
    <t>Unit Cost (10+)</t>
  </si>
  <si>
    <t>Total per board</t>
  </si>
  <si>
    <t>Ordered Count</t>
  </si>
  <si>
    <t>Total</t>
  </si>
  <si>
    <t>Product Detail</t>
  </si>
  <si>
    <t>Panasonic</t>
  </si>
  <si>
    <t>AVX</t>
  </si>
  <si>
    <t>Mouser</t>
  </si>
  <si>
    <t>Phoenix</t>
  </si>
  <si>
    <t>Molex</t>
  </si>
  <si>
    <t>Fairchild</t>
  </si>
  <si>
    <t>Total cost per board with 1 SOM module (10+):</t>
  </si>
  <si>
    <t>Cost for x boards with y SOM module(10+)</t>
  </si>
  <si>
    <t>Cost for x boards with y SOM module(less than 10)</t>
  </si>
  <si>
    <t>--&gt; valid for x&lt;10:</t>
  </si>
  <si>
    <t>x=</t>
  </si>
  <si>
    <t>y=</t>
  </si>
  <si>
    <t>C1</t>
  </si>
  <si>
    <t>C2,C3,C8,C10</t>
  </si>
  <si>
    <t>C4,C5</t>
  </si>
  <si>
    <t>C6</t>
  </si>
  <si>
    <t>C7</t>
  </si>
  <si>
    <t>C9</t>
  </si>
  <si>
    <t>I74-O89,I75-O87,I76-O86,I77-O88</t>
  </si>
  <si>
    <t>Molex 6-pin header</t>
  </si>
  <si>
    <t>L1</t>
  </si>
  <si>
    <t>LED3</t>
  </si>
  <si>
    <t>LIGHT</t>
  </si>
  <si>
    <t>1x2 - 3.5 mm screw terminal</t>
  </si>
  <si>
    <t>MOTOR</t>
  </si>
  <si>
    <t>1x5 - 3.5 mm screw terminal</t>
  </si>
  <si>
    <t>OUT-TTL-IN</t>
  </si>
  <si>
    <t>Q1</t>
  </si>
  <si>
    <t>R1</t>
  </si>
  <si>
    <t>R2</t>
  </si>
  <si>
    <t>R18</t>
  </si>
  <si>
    <t>R21</t>
  </si>
  <si>
    <t>10k 0603</t>
  </si>
  <si>
    <t>R22</t>
  </si>
  <si>
    <t>124k 0603</t>
  </si>
  <si>
    <t>R23</t>
  </si>
  <si>
    <t>22.1k 0603</t>
  </si>
  <si>
    <t>R24,R25</t>
  </si>
  <si>
    <t>5.6k 0603</t>
  </si>
  <si>
    <t>R40</t>
  </si>
  <si>
    <t>1k 0603</t>
  </si>
  <si>
    <t>REG</t>
  </si>
  <si>
    <t>TPS54327DDAR</t>
  </si>
  <si>
    <t>S1</t>
  </si>
  <si>
    <t>SW1, SW2</t>
  </si>
  <si>
    <t>TTL</t>
  </si>
  <si>
    <t>pushbutton switch</t>
  </si>
  <si>
    <t>U1</t>
  </si>
  <si>
    <t>TB6612FNG</t>
  </si>
  <si>
    <t>Motor driver</t>
  </si>
  <si>
    <t>U2</t>
  </si>
  <si>
    <t>Low-side driver</t>
  </si>
  <si>
    <t>U3</t>
  </si>
  <si>
    <t>Level-shifter</t>
  </si>
  <si>
    <t>Horizontal HDMI-A jack</t>
  </si>
  <si>
    <t>EEPROM</t>
  </si>
  <si>
    <t>ON Semiconductor</t>
  </si>
  <si>
    <t xml:space="preserve">IC, EEPROM, 256KBIT, SERIAL 400KHZ SOIC-8 </t>
  </si>
  <si>
    <t>Texas Instruments</t>
  </si>
  <si>
    <t>3A DCDC converter</t>
  </si>
  <si>
    <t>MOSFET N-CH 30V 6.3A SOT223</t>
  </si>
  <si>
    <t>FDT439N</t>
  </si>
  <si>
    <t>SWITCH TAPE SEAL 2 POS SMD 50V</t>
  </si>
  <si>
    <t>CT2192LPST-ND</t>
  </si>
  <si>
    <t>CTS</t>
  </si>
  <si>
    <t>LED CHIPLED BLUE 470NM 0603 SMD</t>
  </si>
  <si>
    <t>LB Q39G-L2N2-35-1</t>
  </si>
  <si>
    <t>Osram</t>
  </si>
  <si>
    <t>12V</t>
  </si>
  <si>
    <t>CONNECTOR, DC POWER, JACK, 5A</t>
  </si>
  <si>
    <t>POWER LINE IND, 3.3UH,6.8A,20%</t>
  </si>
  <si>
    <t>SPM6530T-3R3M</t>
  </si>
  <si>
    <t>TDK</t>
  </si>
  <si>
    <t>CAPACITOR CERAMIC, 10UF, 25V, X5R, 20%, 1210</t>
  </si>
  <si>
    <t>CAPACITOR CERAMIC, 0.1UF, 50V, X7R, 10%, 0603</t>
  </si>
  <si>
    <t>C1608X7R1H104K080AA</t>
  </si>
  <si>
    <t>CAPACITOR CERAMIC, 1UF, 16V, X7R, 10%, 0603</t>
  </si>
  <si>
    <t>C1608X7R1C105K080AC</t>
  </si>
  <si>
    <t>CAP MLCC, 3300pF, 50V, X7R, 10%, 0603</t>
  </si>
  <si>
    <t>06035C332KAT2A</t>
  </si>
  <si>
    <t>0603 RESISTOR, THICK FILM, 2.2KOHM, 100mW, 1%</t>
  </si>
  <si>
    <t>0603 RESISTOR, THICK FILM, 4.7KOHM, 100mW, 1%</t>
  </si>
  <si>
    <t>ERJ-3EKF2201V</t>
  </si>
  <si>
    <t>EXB-38V472JV</t>
  </si>
  <si>
    <t>RES ARRAY 4 RES 4.7K OHM 1206</t>
  </si>
  <si>
    <t>ERJ-3EKF1002V</t>
  </si>
  <si>
    <t>ERJ-3EKF1243V</t>
  </si>
  <si>
    <t>ERJ-3EKF2212V</t>
  </si>
  <si>
    <t>ERJ-3EKF1001V</t>
  </si>
  <si>
    <t>74099-0626</t>
  </si>
  <si>
    <t xml:space="preserve">538-74099-0626 </t>
  </si>
  <si>
    <t xml:space="preserve">810-C1608X7R1H104K </t>
  </si>
  <si>
    <t xml:space="preserve">C3216X5R1C226M160AB </t>
  </si>
  <si>
    <t xml:space="preserve">810-C3216X5R1C226M </t>
  </si>
  <si>
    <t>CAPACITOR CERAMIC, 22UF, 16V, X5R, 20%, 1206</t>
  </si>
  <si>
    <t xml:space="preserve">810-C1608X7R1C105K </t>
  </si>
  <si>
    <t xml:space="preserve">581-06035C332K </t>
  </si>
  <si>
    <t>47 uF/16V electrolytic, package C</t>
  </si>
  <si>
    <t xml:space="preserve">EEE-1CA470WR </t>
  </si>
  <si>
    <t xml:space="preserve">667-EEE-1CA470WR </t>
  </si>
  <si>
    <t xml:space="preserve">810-SPM6530T-3R3M </t>
  </si>
  <si>
    <t>https://www.mouser.com/ProductDetail/Molex/74099-0006/</t>
  </si>
  <si>
    <t>https://www.mouser.com/ProductDetail/TDK/SPM6530T-3R3M/</t>
  </si>
  <si>
    <t>https://www.mouser.com/ProductDetail/Panasonic/EEE-1CA470WR/</t>
  </si>
  <si>
    <t>https://www.mouser.com/ProductDetail/AVX/06035C332KAT2A/</t>
  </si>
  <si>
    <t>https://www.mouser.com/ProductDetail/TDK/C1608X7R1C105K080AC/</t>
  </si>
  <si>
    <t>https://www.mouser.com/ProductDetail/TDK/C3216X5R1C226M160AB/</t>
  </si>
  <si>
    <t>https://www.mouser.com/ProductDetail/TDK/C1608X7R1H104K080AA/</t>
  </si>
  <si>
    <t>https://www.mouser.com/ProductDetail/TDK/C3225X5R1E106M250AA/</t>
  </si>
  <si>
    <t xml:space="preserve">720-LBQ39GL2N2351 </t>
  </si>
  <si>
    <t>https://www.mouser.com/ProductDetail/OSRAM-Opto-Semiconductors/LB-Q39G-L2OO-35-1/</t>
  </si>
  <si>
    <t xml:space="preserve">651-1985807 </t>
  </si>
  <si>
    <t xml:space="preserve">651-1800016 </t>
  </si>
  <si>
    <t>https://www.mouser.com/ProductDetail/Phoenix-Contact/1800016/</t>
  </si>
  <si>
    <t>https://www.mouser.com/ProductDetail/Phoenix-Contact/1985807/</t>
  </si>
  <si>
    <t>1x3 pin strip</t>
  </si>
  <si>
    <t xml:space="preserve">TSW-103-07-L-S </t>
  </si>
  <si>
    <t>Samtec</t>
  </si>
  <si>
    <t xml:space="preserve">200-TSW10307LS </t>
  </si>
  <si>
    <t>https://www.mouser.com/ProductDetail/Samtec/TSW-103-07-L-S</t>
  </si>
  <si>
    <t xml:space="preserve">512-FDT439N </t>
  </si>
  <si>
    <t>https://www.mouser.com/ProductDetail/ON-Semiconductor-Fairchild/FDT439N/</t>
  </si>
  <si>
    <t xml:space="preserve">667-ERJ-3EKF2201V </t>
  </si>
  <si>
    <t>https://www.mouser.com/ProductDetail/Panasonic/ERJ-3EKF2201V/</t>
  </si>
  <si>
    <t xml:space="preserve">667-EXB-38V472JV </t>
  </si>
  <si>
    <t xml:space="preserve">667-ERJ-3EKF1002V </t>
  </si>
  <si>
    <t>(alt 667-ERJ-S03F1243V)</t>
  </si>
  <si>
    <t xml:space="preserve">667-ERJ-3EKF1243V </t>
  </si>
  <si>
    <t xml:space="preserve">667-ERJ-3EKF2212V </t>
  </si>
  <si>
    <t xml:space="preserve">ERJ-PA3F5601V </t>
  </si>
  <si>
    <t xml:space="preserve">667-ERJ-PA3F5601V </t>
  </si>
  <si>
    <t xml:space="preserve">667-ERJ-3EKF1001V </t>
  </si>
  <si>
    <t>595-TPS54327DDAR</t>
  </si>
  <si>
    <t xml:space="preserve">774-2192LPST </t>
  </si>
  <si>
    <t>J1</t>
  </si>
  <si>
    <t>Header shunt</t>
  </si>
  <si>
    <t>adafruit</t>
  </si>
  <si>
    <t xml:space="preserve">485-3983 </t>
  </si>
  <si>
    <t xml:space="preserve">208658-1051 </t>
  </si>
  <si>
    <t xml:space="preserve">538-208658-1051 </t>
  </si>
  <si>
    <t>Toshiba</t>
  </si>
  <si>
    <t xml:space="preserve">757-TB6612FNGC8EL </t>
  </si>
  <si>
    <t>TPL7407LPWR</t>
  </si>
  <si>
    <t xml:space="preserve">595-TPL7407LPWR </t>
  </si>
  <si>
    <t xml:space="preserve">SN74LVC4245APWR </t>
  </si>
  <si>
    <t xml:space="preserve">595-SN74LVC4245APWR </t>
  </si>
  <si>
    <t xml:space="preserve">CAT24C256WI-GT3 </t>
  </si>
  <si>
    <t xml:space="preserve">698-CAT24C256WI-GT3 </t>
  </si>
  <si>
    <t xml:space="preserve">PJ-050BH </t>
  </si>
  <si>
    <t>CUI Devices</t>
  </si>
  <si>
    <t xml:space="preserve">490-PJ-050BH </t>
  </si>
  <si>
    <t xml:space="preserve">1-382811-8 </t>
  </si>
  <si>
    <t>TE Connectivity</t>
  </si>
  <si>
    <t xml:space="preserve">571-1-382811-8 </t>
  </si>
  <si>
    <t>Grand Total</t>
  </si>
  <si>
    <t xml:space="preserve">C3225X5R1E106K250AA </t>
  </si>
  <si>
    <t xml:space="preserve">810-C3225X5R1E106K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</si>
</sst>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0"/>
      <name val="Arial"/>
    </font>
    <font>
      <b/>
      <u/>
      <sz val="10"/>
      <color rgb="FF0000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/>
      <right/>
      <top style="thin">
        <color rgb="FF999999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0">
    <xf numFmtId="0" fontId="0" fillId="0" borderId="0" xfId="0" applyFont="1" applyAlignment="1"/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8" fillId="0" borderId="0" xfId="0" applyFont="1"/>
    <xf numFmtId="0" fontId="1" fillId="0" borderId="0" xfId="0" applyFont="1" applyAlignment="1">
      <alignment vertical="top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/>
    </xf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 vertical="top" wrapText="1"/>
    </xf>
    <xf numFmtId="0" fontId="4" fillId="0" borderId="0" xfId="0" applyFont="1" applyAlignment="1">
      <alignment horizontal="right" vertical="top" wrapText="1"/>
    </xf>
    <xf numFmtId="0" fontId="4" fillId="3" borderId="0" xfId="0" applyFont="1" applyFill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Alignment="1">
      <alignment wrapText="1"/>
    </xf>
    <xf numFmtId="0" fontId="4" fillId="0" borderId="0" xfId="0" applyFont="1"/>
    <xf numFmtId="0" fontId="9" fillId="0" borderId="0" xfId="1" applyAlignment="1">
      <alignment vertical="top"/>
    </xf>
    <xf numFmtId="0" fontId="10" fillId="0" borderId="0" xfId="0" applyFont="1" applyAlignment="1">
      <alignment vertical="top"/>
    </xf>
    <xf numFmtId="0" fontId="11" fillId="0" borderId="0" xfId="0" applyFont="1" applyAlignment="1"/>
    <xf numFmtId="0" fontId="12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Panasonic/ERJ-3EKF2201V/" TargetMode="External"/><Relationship Id="rId3" Type="http://schemas.openxmlformats.org/officeDocument/2006/relationships/hyperlink" Target="https://www.mouser.com/ProductDetail/AVX/06035C332KAT2A/" TargetMode="External"/><Relationship Id="rId7" Type="http://schemas.openxmlformats.org/officeDocument/2006/relationships/hyperlink" Target="https://www.mouser.com/ProductDetail/TDK/C3225X5R1E106M250AA/" TargetMode="External"/><Relationship Id="rId2" Type="http://schemas.openxmlformats.org/officeDocument/2006/relationships/hyperlink" Target="https://www.mouser.com/ProductDetail/Panasonic/EEE-1CA470WR/" TargetMode="External"/><Relationship Id="rId1" Type="http://schemas.openxmlformats.org/officeDocument/2006/relationships/hyperlink" Target="https://www.mouser.com/ProductDetail/TDK/SPM6530T-3R3M/" TargetMode="External"/><Relationship Id="rId6" Type="http://schemas.openxmlformats.org/officeDocument/2006/relationships/hyperlink" Target="https://www.mouser.com/ProductDetail/TDK/C1608X7R1H104K080AA/" TargetMode="External"/><Relationship Id="rId5" Type="http://schemas.openxmlformats.org/officeDocument/2006/relationships/hyperlink" Target="https://www.mouser.com/ProductDetail/TDK/C3216X5R1C226M160AB/" TargetMode="External"/><Relationship Id="rId4" Type="http://schemas.openxmlformats.org/officeDocument/2006/relationships/hyperlink" Target="https://www.mouser.com/ProductDetail/TDK/C1608X7R1C105K080AC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1"/>
  <sheetViews>
    <sheetView tabSelected="1" workbookViewId="0">
      <pane ySplit="1" topLeftCell="A18" activePane="bottomLeft" state="frozen"/>
      <selection pane="bottomLeft" activeCell="H32" sqref="H32"/>
    </sheetView>
  </sheetViews>
  <sheetFormatPr baseColWidth="10" defaultColWidth="14.5" defaultRowHeight="15.75" customHeight="1" x14ac:dyDescent="0.15"/>
  <cols>
    <col min="1" max="1" width="5.1640625" style="24" customWidth="1"/>
    <col min="2" max="2" width="23" style="24" customWidth="1"/>
    <col min="3" max="3" width="34.6640625" style="24" customWidth="1"/>
    <col min="4" max="4" width="23.5" style="24" customWidth="1"/>
    <col min="5" max="5" width="23.6640625" style="24" customWidth="1"/>
    <col min="6" max="6" width="17.83203125" style="24" customWidth="1"/>
    <col min="7" max="7" width="17.1640625" style="24" customWidth="1"/>
    <col min="8" max="8" width="24.5" style="24" customWidth="1"/>
    <col min="9" max="9" width="7.6640625" style="24" customWidth="1"/>
    <col min="10" max="11" width="9.1640625" style="24" customWidth="1"/>
    <col min="12" max="13" width="10" style="24" customWidth="1"/>
    <col min="14" max="14" width="16.5" customWidth="1"/>
  </cols>
  <sheetData>
    <row r="1" spans="1:34" ht="15.75" customHeight="1" x14ac:dyDescent="0.15">
      <c r="A1" s="13" t="s">
        <v>0</v>
      </c>
      <c r="B1" s="1" t="s">
        <v>1</v>
      </c>
      <c r="C1" s="13" t="s">
        <v>2</v>
      </c>
      <c r="D1" s="9" t="s">
        <v>3</v>
      </c>
      <c r="E1" s="2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3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ht="17" customHeight="1" x14ac:dyDescent="0.15">
      <c r="A2" s="8">
        <v>1</v>
      </c>
      <c r="B2" s="8" t="s">
        <v>26</v>
      </c>
      <c r="C2" s="8" t="s">
        <v>87</v>
      </c>
      <c r="D2" s="8"/>
      <c r="E2" s="16" t="s">
        <v>169</v>
      </c>
      <c r="F2" s="8" t="s">
        <v>86</v>
      </c>
      <c r="G2" s="8" t="s">
        <v>16</v>
      </c>
      <c r="H2" s="28" t="s">
        <v>170</v>
      </c>
      <c r="I2" s="8">
        <v>1</v>
      </c>
      <c r="J2" s="8">
        <v>0.30399999999999999</v>
      </c>
      <c r="K2" s="8">
        <f t="shared" ref="K2:K72" si="0">I2*J2</f>
        <v>0.30399999999999999</v>
      </c>
      <c r="L2" s="8">
        <f t="shared" ref="L2:L8" si="1">I2*$E$81</f>
        <v>10</v>
      </c>
      <c r="M2" s="8">
        <f t="shared" ref="M2:M72" si="2">J2*L2</f>
        <v>3.04</v>
      </c>
      <c r="N2" s="26" t="s">
        <v>122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 x14ac:dyDescent="0.15">
      <c r="A3" s="8">
        <v>2</v>
      </c>
      <c r="B3" s="8" t="s">
        <v>27</v>
      </c>
      <c r="C3" s="8" t="s">
        <v>88</v>
      </c>
      <c r="D3" s="13"/>
      <c r="E3" s="16" t="s">
        <v>89</v>
      </c>
      <c r="F3" s="8" t="s">
        <v>86</v>
      </c>
      <c r="G3" s="8" t="s">
        <v>16</v>
      </c>
      <c r="H3" t="s">
        <v>105</v>
      </c>
      <c r="I3" s="8">
        <v>4</v>
      </c>
      <c r="J3" s="8">
        <v>4.3999999999999997E-2</v>
      </c>
      <c r="K3" s="8">
        <f t="shared" si="0"/>
        <v>0.17599999999999999</v>
      </c>
      <c r="L3" s="8">
        <f t="shared" si="1"/>
        <v>40</v>
      </c>
      <c r="M3" s="8">
        <f t="shared" si="2"/>
        <v>1.7599999999999998</v>
      </c>
      <c r="N3" s="26" t="s">
        <v>121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ht="15.75" customHeight="1" x14ac:dyDescent="0.15">
      <c r="A4" s="8">
        <v>3</v>
      </c>
      <c r="B4" s="8" t="s">
        <v>28</v>
      </c>
      <c r="C4" s="8" t="s">
        <v>108</v>
      </c>
      <c r="D4" s="8"/>
      <c r="E4" s="16" t="s">
        <v>106</v>
      </c>
      <c r="F4" s="8" t="s">
        <v>86</v>
      </c>
      <c r="G4" s="8" t="s">
        <v>16</v>
      </c>
      <c r="H4" t="s">
        <v>107</v>
      </c>
      <c r="I4" s="8">
        <v>2</v>
      </c>
      <c r="J4" s="8">
        <v>0.49299999999999999</v>
      </c>
      <c r="K4" s="8">
        <f t="shared" si="0"/>
        <v>0.98599999999999999</v>
      </c>
      <c r="L4" s="8">
        <f t="shared" si="1"/>
        <v>20</v>
      </c>
      <c r="M4" s="8">
        <f t="shared" si="2"/>
        <v>9.86</v>
      </c>
      <c r="N4" s="26" t="s">
        <v>120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ht="15.75" customHeight="1" x14ac:dyDescent="0.15">
      <c r="A5" s="8">
        <v>4</v>
      </c>
      <c r="B5" s="8" t="s">
        <v>29</v>
      </c>
      <c r="C5" s="8" t="s">
        <v>90</v>
      </c>
      <c r="D5" s="8"/>
      <c r="E5" s="16" t="s">
        <v>91</v>
      </c>
      <c r="F5" s="8" t="s">
        <v>86</v>
      </c>
      <c r="G5" s="8" t="s">
        <v>16</v>
      </c>
      <c r="H5" t="s">
        <v>109</v>
      </c>
      <c r="I5" s="8">
        <v>1</v>
      </c>
      <c r="J5" s="8">
        <v>5.1999999999999998E-2</v>
      </c>
      <c r="K5" s="8">
        <f t="shared" si="0"/>
        <v>5.1999999999999998E-2</v>
      </c>
      <c r="L5" s="8">
        <f t="shared" si="1"/>
        <v>10</v>
      </c>
      <c r="M5" s="8">
        <f t="shared" si="2"/>
        <v>0.52</v>
      </c>
      <c r="N5" s="26" t="s">
        <v>119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5.75" customHeight="1" x14ac:dyDescent="0.15">
      <c r="A6" s="8">
        <v>5</v>
      </c>
      <c r="B6" s="8" t="s">
        <v>30</v>
      </c>
      <c r="C6" s="8" t="s">
        <v>92</v>
      </c>
      <c r="D6" s="8"/>
      <c r="E6" s="16" t="s">
        <v>93</v>
      </c>
      <c r="F6" s="8" t="s">
        <v>15</v>
      </c>
      <c r="G6" s="8" t="s">
        <v>16</v>
      </c>
      <c r="H6" t="s">
        <v>110</v>
      </c>
      <c r="I6" s="8">
        <v>1</v>
      </c>
      <c r="J6" s="8">
        <v>3.4000000000000002E-2</v>
      </c>
      <c r="K6" s="8">
        <f t="shared" si="0"/>
        <v>3.4000000000000002E-2</v>
      </c>
      <c r="L6" s="8">
        <f t="shared" si="1"/>
        <v>10</v>
      </c>
      <c r="M6" s="8">
        <f t="shared" si="2"/>
        <v>0.34</v>
      </c>
      <c r="N6" s="26" t="s">
        <v>118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5.75" customHeight="1" x14ac:dyDescent="0.15">
      <c r="A7" s="8">
        <v>6</v>
      </c>
      <c r="B7" s="8" t="s">
        <v>31</v>
      </c>
      <c r="C7" s="8" t="s">
        <v>111</v>
      </c>
      <c r="D7" s="8"/>
      <c r="E7" s="16" t="s">
        <v>112</v>
      </c>
      <c r="F7" s="8" t="s">
        <v>14</v>
      </c>
      <c r="G7" s="8" t="s">
        <v>16</v>
      </c>
      <c r="H7" t="s">
        <v>113</v>
      </c>
      <c r="I7" s="8">
        <v>1</v>
      </c>
      <c r="J7" s="8">
        <v>0.185</v>
      </c>
      <c r="K7" s="8">
        <f t="shared" si="0"/>
        <v>0.185</v>
      </c>
      <c r="L7" s="8">
        <f t="shared" si="1"/>
        <v>10</v>
      </c>
      <c r="M7" s="8">
        <f t="shared" si="2"/>
        <v>1.85</v>
      </c>
      <c r="N7" s="26" t="s">
        <v>117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15.75" customHeight="1" x14ac:dyDescent="0.15">
      <c r="A8" s="8">
        <v>7</v>
      </c>
      <c r="B8" s="8" t="s">
        <v>32</v>
      </c>
      <c r="C8" s="8" t="s">
        <v>33</v>
      </c>
      <c r="D8" s="16"/>
      <c r="E8" s="25" t="s">
        <v>103</v>
      </c>
      <c r="F8" s="8" t="s">
        <v>18</v>
      </c>
      <c r="G8" s="8" t="s">
        <v>16</v>
      </c>
      <c r="H8" t="s">
        <v>104</v>
      </c>
      <c r="I8" s="8">
        <v>4</v>
      </c>
      <c r="J8" s="8">
        <v>4.1399999999999997</v>
      </c>
      <c r="K8" s="8">
        <f t="shared" si="0"/>
        <v>16.559999999999999</v>
      </c>
      <c r="L8" s="8">
        <f t="shared" si="1"/>
        <v>40</v>
      </c>
      <c r="M8" s="8">
        <f t="shared" si="2"/>
        <v>165.6</v>
      </c>
      <c r="N8" s="5" t="s">
        <v>115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1:34" ht="15.75" customHeight="1" x14ac:dyDescent="0.15">
      <c r="A9" s="8">
        <v>8</v>
      </c>
      <c r="B9" s="8" t="s">
        <v>34</v>
      </c>
      <c r="C9" s="8" t="s">
        <v>84</v>
      </c>
      <c r="D9" s="8"/>
      <c r="E9" s="16" t="s">
        <v>85</v>
      </c>
      <c r="F9" s="8" t="s">
        <v>86</v>
      </c>
      <c r="G9" s="8" t="s">
        <v>16</v>
      </c>
      <c r="H9" t="s">
        <v>114</v>
      </c>
      <c r="I9" s="8">
        <v>1</v>
      </c>
      <c r="J9" s="8">
        <v>0.875</v>
      </c>
      <c r="K9" s="8">
        <f t="shared" si="0"/>
        <v>0.875</v>
      </c>
      <c r="L9" s="8">
        <f t="shared" ref="L9:L72" si="3">I9*$E$81</f>
        <v>10</v>
      </c>
      <c r="M9" s="8">
        <f t="shared" si="2"/>
        <v>8.75</v>
      </c>
      <c r="N9" s="26" t="s">
        <v>116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 spans="1:34" ht="15.75" customHeight="1" x14ac:dyDescent="0.15">
      <c r="A10" s="8">
        <v>9</v>
      </c>
      <c r="B10" s="8" t="s">
        <v>35</v>
      </c>
      <c r="C10" s="8" t="s">
        <v>79</v>
      </c>
      <c r="D10" s="8"/>
      <c r="E10" s="16" t="s">
        <v>80</v>
      </c>
      <c r="F10" s="8" t="s">
        <v>81</v>
      </c>
      <c r="G10" s="8" t="s">
        <v>16</v>
      </c>
      <c r="H10" t="s">
        <v>123</v>
      </c>
      <c r="I10" s="8">
        <v>1</v>
      </c>
      <c r="J10" s="8">
        <v>0.28499999999999998</v>
      </c>
      <c r="K10" s="8">
        <f t="shared" si="0"/>
        <v>0.28499999999999998</v>
      </c>
      <c r="L10" s="8">
        <f t="shared" si="3"/>
        <v>10</v>
      </c>
      <c r="M10" s="8">
        <f t="shared" si="2"/>
        <v>2.8499999999999996</v>
      </c>
      <c r="N10" s="5" t="s">
        <v>124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spans="1:34" ht="15.75" customHeight="1" x14ac:dyDescent="0.15">
      <c r="A11" s="8">
        <v>10</v>
      </c>
      <c r="B11" s="8" t="s">
        <v>36</v>
      </c>
      <c r="C11" s="8" t="s">
        <v>37</v>
      </c>
      <c r="D11" s="8"/>
      <c r="E11" s="16">
        <v>1985807</v>
      </c>
      <c r="F11" s="8" t="s">
        <v>17</v>
      </c>
      <c r="G11" s="8" t="s">
        <v>16</v>
      </c>
      <c r="H11" t="s">
        <v>125</v>
      </c>
      <c r="I11" s="8">
        <v>1</v>
      </c>
      <c r="J11" s="8">
        <v>1.1399999999999999</v>
      </c>
      <c r="K11" s="8">
        <f t="shared" si="0"/>
        <v>1.1399999999999999</v>
      </c>
      <c r="L11" s="8">
        <f t="shared" si="3"/>
        <v>10</v>
      </c>
      <c r="M11" s="8">
        <f t="shared" si="2"/>
        <v>11.399999999999999</v>
      </c>
      <c r="N11" s="5" t="s">
        <v>128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spans="1:34" ht="15.75" customHeight="1" x14ac:dyDescent="0.15">
      <c r="A12" s="8">
        <v>11</v>
      </c>
      <c r="B12" s="8" t="s">
        <v>38</v>
      </c>
      <c r="C12" s="8" t="s">
        <v>39</v>
      </c>
      <c r="D12" s="8"/>
      <c r="E12" s="16">
        <v>1800016</v>
      </c>
      <c r="F12" s="8" t="s">
        <v>17</v>
      </c>
      <c r="G12" s="8" t="s">
        <v>16</v>
      </c>
      <c r="H12" t="s">
        <v>126</v>
      </c>
      <c r="I12" s="8">
        <v>1</v>
      </c>
      <c r="J12" s="8">
        <v>2.92</v>
      </c>
      <c r="K12" s="8">
        <f t="shared" si="0"/>
        <v>2.92</v>
      </c>
      <c r="L12" s="8">
        <f t="shared" si="3"/>
        <v>10</v>
      </c>
      <c r="M12" s="8">
        <f t="shared" si="2"/>
        <v>29.2</v>
      </c>
      <c r="N12" s="5" t="s">
        <v>127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15.75" customHeight="1" x14ac:dyDescent="0.15">
      <c r="A13" s="8">
        <v>12</v>
      </c>
      <c r="B13" s="8" t="s">
        <v>40</v>
      </c>
      <c r="C13" s="8" t="s">
        <v>129</v>
      </c>
      <c r="D13" s="9"/>
      <c r="E13" s="16" t="s">
        <v>130</v>
      </c>
      <c r="F13" s="8" t="s">
        <v>131</v>
      </c>
      <c r="G13" s="8" t="s">
        <v>16</v>
      </c>
      <c r="H13" t="s">
        <v>132</v>
      </c>
      <c r="I13" s="8">
        <v>1</v>
      </c>
      <c r="J13" s="8">
        <v>0.24299999999999999</v>
      </c>
      <c r="K13" s="8">
        <f t="shared" si="0"/>
        <v>0.24299999999999999</v>
      </c>
      <c r="L13" s="8">
        <f t="shared" si="3"/>
        <v>10</v>
      </c>
      <c r="M13" s="8">
        <f t="shared" si="2"/>
        <v>2.4299999999999997</v>
      </c>
      <c r="N13" s="5" t="s">
        <v>133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spans="1:34" ht="15.75" customHeight="1" x14ac:dyDescent="0.15">
      <c r="A14" s="8">
        <v>13</v>
      </c>
      <c r="B14" s="8" t="s">
        <v>41</v>
      </c>
      <c r="C14" s="8" t="s">
        <v>74</v>
      </c>
      <c r="D14" s="9"/>
      <c r="E14" s="16" t="s">
        <v>75</v>
      </c>
      <c r="F14" s="8" t="s">
        <v>19</v>
      </c>
      <c r="G14" s="8" t="s">
        <v>16</v>
      </c>
      <c r="H14" t="s">
        <v>134</v>
      </c>
      <c r="I14" s="8">
        <v>1</v>
      </c>
      <c r="J14" s="8">
        <v>0.57599999999999996</v>
      </c>
      <c r="K14" s="8">
        <f t="shared" si="0"/>
        <v>0.57599999999999996</v>
      </c>
      <c r="L14" s="8">
        <f t="shared" si="3"/>
        <v>10</v>
      </c>
      <c r="M14" s="8">
        <f t="shared" si="2"/>
        <v>5.76</v>
      </c>
      <c r="N14" s="5" t="s">
        <v>135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4" ht="15.75" customHeight="1" x14ac:dyDescent="0.15">
      <c r="A15" s="8">
        <v>14</v>
      </c>
      <c r="B15" s="8" t="s">
        <v>42</v>
      </c>
      <c r="C15" s="8" t="s">
        <v>95</v>
      </c>
      <c r="D15" s="8"/>
      <c r="E15" s="16" t="s">
        <v>96</v>
      </c>
      <c r="F15" s="8" t="s">
        <v>14</v>
      </c>
      <c r="G15" s="8" t="s">
        <v>16</v>
      </c>
      <c r="H15" t="s">
        <v>136</v>
      </c>
      <c r="I15" s="8">
        <v>1</v>
      </c>
      <c r="J15" s="8">
        <v>3.2000000000000001E-2</v>
      </c>
      <c r="K15" s="8">
        <f t="shared" si="0"/>
        <v>3.2000000000000001E-2</v>
      </c>
      <c r="L15" s="8">
        <f t="shared" si="3"/>
        <v>10</v>
      </c>
      <c r="M15" s="8">
        <f t="shared" si="2"/>
        <v>0.32</v>
      </c>
      <c r="N15" s="26" t="s">
        <v>137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1:34" ht="17" customHeight="1" x14ac:dyDescent="0.15">
      <c r="A16" s="8">
        <v>15</v>
      </c>
      <c r="B16" s="8" t="s">
        <v>43</v>
      </c>
      <c r="C16" t="s">
        <v>98</v>
      </c>
      <c r="D16" s="10"/>
      <c r="E16" s="16" t="s">
        <v>97</v>
      </c>
      <c r="F16" s="8" t="s">
        <v>14</v>
      </c>
      <c r="G16" s="8" t="s">
        <v>16</v>
      </c>
      <c r="H16" t="s">
        <v>138</v>
      </c>
      <c r="I16" s="8">
        <v>1</v>
      </c>
      <c r="J16" s="8">
        <v>3.5000000000000003E-2</v>
      </c>
      <c r="K16" s="8">
        <f t="shared" si="0"/>
        <v>3.5000000000000003E-2</v>
      </c>
      <c r="L16" s="8">
        <f t="shared" si="3"/>
        <v>10</v>
      </c>
      <c r="M16" s="8">
        <f t="shared" si="2"/>
        <v>0.35000000000000003</v>
      </c>
      <c r="N16" s="5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4" ht="15.75" customHeight="1" x14ac:dyDescent="0.15">
      <c r="A17" s="8">
        <v>16</v>
      </c>
      <c r="B17" s="8" t="s">
        <v>44</v>
      </c>
      <c r="C17" s="8" t="s">
        <v>94</v>
      </c>
      <c r="D17" s="8"/>
      <c r="E17" s="16" t="s">
        <v>96</v>
      </c>
      <c r="F17" s="8" t="s">
        <v>14</v>
      </c>
      <c r="G17" s="8" t="s">
        <v>16</v>
      </c>
      <c r="H17" t="s">
        <v>136</v>
      </c>
      <c r="I17" s="8">
        <v>1</v>
      </c>
      <c r="J17" s="8">
        <v>3.2000000000000001E-2</v>
      </c>
      <c r="K17" s="8">
        <f t="shared" si="0"/>
        <v>3.2000000000000001E-2</v>
      </c>
      <c r="L17" s="8">
        <f t="shared" si="3"/>
        <v>10</v>
      </c>
      <c r="M17" s="8">
        <f t="shared" si="2"/>
        <v>0.32</v>
      </c>
      <c r="N17" s="5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spans="1:34" ht="18" customHeight="1" x14ac:dyDescent="0.15">
      <c r="A18" s="8">
        <v>17</v>
      </c>
      <c r="B18" s="8" t="s">
        <v>45</v>
      </c>
      <c r="C18" s="8" t="s">
        <v>46</v>
      </c>
      <c r="D18" s="8"/>
      <c r="E18" s="16" t="s">
        <v>99</v>
      </c>
      <c r="F18" s="8" t="s">
        <v>14</v>
      </c>
      <c r="G18" s="8" t="s">
        <v>16</v>
      </c>
      <c r="H18" t="s">
        <v>139</v>
      </c>
      <c r="I18" s="8">
        <v>1</v>
      </c>
      <c r="J18" s="8">
        <v>0.04</v>
      </c>
      <c r="K18" s="8">
        <f t="shared" si="0"/>
        <v>0.04</v>
      </c>
      <c r="L18" s="8">
        <f t="shared" si="3"/>
        <v>10</v>
      </c>
      <c r="M18" s="8">
        <f t="shared" si="2"/>
        <v>0.4</v>
      </c>
      <c r="N18" s="5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 spans="1:34" ht="15.75" customHeight="1" x14ac:dyDescent="0.15">
      <c r="A19" s="8">
        <v>18</v>
      </c>
      <c r="B19" s="8" t="s">
        <v>47</v>
      </c>
      <c r="C19" s="8" t="s">
        <v>48</v>
      </c>
      <c r="D19" s="29" t="s">
        <v>140</v>
      </c>
      <c r="E19" s="16" t="s">
        <v>100</v>
      </c>
      <c r="F19" s="8" t="s">
        <v>14</v>
      </c>
      <c r="G19" s="8" t="s">
        <v>16</v>
      </c>
      <c r="H19" t="s">
        <v>141</v>
      </c>
      <c r="I19" s="8">
        <v>1</v>
      </c>
      <c r="J19" s="8">
        <v>3.2000000000000001E-2</v>
      </c>
      <c r="K19" s="8">
        <f t="shared" si="0"/>
        <v>3.2000000000000001E-2</v>
      </c>
      <c r="L19" s="8">
        <f t="shared" si="3"/>
        <v>10</v>
      </c>
      <c r="M19" s="8">
        <f t="shared" si="2"/>
        <v>0.32</v>
      </c>
      <c r="N19" s="5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 spans="1:34" ht="15.75" customHeight="1" x14ac:dyDescent="0.15">
      <c r="A20" s="8">
        <v>19</v>
      </c>
      <c r="B20" s="8" t="s">
        <v>49</v>
      </c>
      <c r="C20" s="8" t="s">
        <v>50</v>
      </c>
      <c r="D20" s="8"/>
      <c r="E20" s="23" t="s">
        <v>101</v>
      </c>
      <c r="F20" s="8" t="s">
        <v>14</v>
      </c>
      <c r="G20" s="8" t="s">
        <v>16</v>
      </c>
      <c r="H20" t="s">
        <v>142</v>
      </c>
      <c r="I20" s="8">
        <v>1</v>
      </c>
      <c r="J20" s="8">
        <v>3.2000000000000001E-2</v>
      </c>
      <c r="K20" s="8">
        <f t="shared" si="0"/>
        <v>3.2000000000000001E-2</v>
      </c>
      <c r="L20" s="8">
        <f t="shared" si="3"/>
        <v>10</v>
      </c>
      <c r="M20" s="8">
        <f t="shared" si="2"/>
        <v>0.32</v>
      </c>
      <c r="N20" s="5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 spans="1:34" ht="15.75" customHeight="1" x14ac:dyDescent="0.15">
      <c r="A21" s="8">
        <v>20</v>
      </c>
      <c r="B21" s="8" t="s">
        <v>51</v>
      </c>
      <c r="C21" s="8" t="s">
        <v>52</v>
      </c>
      <c r="D21" s="8"/>
      <c r="E21" s="16" t="s">
        <v>143</v>
      </c>
      <c r="F21" s="8" t="s">
        <v>14</v>
      </c>
      <c r="G21" s="8" t="s">
        <v>16</v>
      </c>
      <c r="H21" t="s">
        <v>144</v>
      </c>
      <c r="I21" s="8">
        <v>2</v>
      </c>
      <c r="J21" s="8">
        <v>0.14399999999999999</v>
      </c>
      <c r="K21" s="8">
        <f t="shared" si="0"/>
        <v>0.28799999999999998</v>
      </c>
      <c r="L21" s="8">
        <f t="shared" si="3"/>
        <v>20</v>
      </c>
      <c r="M21" s="8">
        <f t="shared" si="2"/>
        <v>2.88</v>
      </c>
      <c r="N21" s="5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spans="1:34" ht="15.75" customHeight="1" x14ac:dyDescent="0.15">
      <c r="A22" s="8">
        <v>21</v>
      </c>
      <c r="B22" s="8" t="s">
        <v>53</v>
      </c>
      <c r="C22" s="8" t="s">
        <v>54</v>
      </c>
      <c r="D22" s="8"/>
      <c r="E22" s="11" t="s">
        <v>102</v>
      </c>
      <c r="F22" s="8" t="s">
        <v>14</v>
      </c>
      <c r="G22" s="8" t="s">
        <v>16</v>
      </c>
      <c r="H22" t="s">
        <v>145</v>
      </c>
      <c r="I22" s="8">
        <v>1</v>
      </c>
      <c r="J22" s="8">
        <v>3.2000000000000001E-2</v>
      </c>
      <c r="K22" s="8">
        <f t="shared" si="0"/>
        <v>3.2000000000000001E-2</v>
      </c>
      <c r="L22" s="8">
        <f t="shared" si="3"/>
        <v>10</v>
      </c>
      <c r="M22" s="8">
        <f t="shared" si="2"/>
        <v>0.32</v>
      </c>
      <c r="N22" s="5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spans="1:34" ht="15.75" customHeight="1" x14ac:dyDescent="0.15">
      <c r="A23" s="8">
        <v>22</v>
      </c>
      <c r="B23" s="8" t="s">
        <v>55</v>
      </c>
      <c r="C23" s="24" t="s">
        <v>73</v>
      </c>
      <c r="D23" s="8"/>
      <c r="E23" s="8" t="s">
        <v>56</v>
      </c>
      <c r="F23" s="8" t="s">
        <v>72</v>
      </c>
      <c r="G23" s="8" t="s">
        <v>16</v>
      </c>
      <c r="H23" t="s">
        <v>146</v>
      </c>
      <c r="I23" s="8">
        <v>1</v>
      </c>
      <c r="J23" s="8">
        <v>1.07</v>
      </c>
      <c r="K23" s="8">
        <f t="shared" si="0"/>
        <v>1.07</v>
      </c>
      <c r="L23" s="8">
        <f t="shared" si="3"/>
        <v>10</v>
      </c>
      <c r="M23" s="8">
        <f t="shared" si="2"/>
        <v>10.700000000000001</v>
      </c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 spans="1:34" ht="15.75" customHeight="1" x14ac:dyDescent="0.15">
      <c r="A24" s="8">
        <v>23</v>
      </c>
      <c r="B24" s="8" t="s">
        <v>57</v>
      </c>
      <c r="C24" s="8" t="s">
        <v>76</v>
      </c>
      <c r="D24" s="8"/>
      <c r="E24" s="16" t="s">
        <v>77</v>
      </c>
      <c r="F24" s="8" t="s">
        <v>78</v>
      </c>
      <c r="G24" s="8" t="s">
        <v>16</v>
      </c>
      <c r="H24" t="s">
        <v>147</v>
      </c>
      <c r="I24" s="8">
        <v>1</v>
      </c>
      <c r="J24" s="8">
        <v>0.53100000000000003</v>
      </c>
      <c r="K24" s="8">
        <f t="shared" si="0"/>
        <v>0.53100000000000003</v>
      </c>
      <c r="L24" s="8">
        <f t="shared" si="3"/>
        <v>10</v>
      </c>
      <c r="M24" s="8">
        <f t="shared" si="2"/>
        <v>5.3100000000000005</v>
      </c>
      <c r="N24" s="5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4" ht="19" customHeight="1" x14ac:dyDescent="0.15">
      <c r="A25" s="8">
        <v>24</v>
      </c>
      <c r="B25" s="8" t="s">
        <v>58</v>
      </c>
      <c r="C25" s="8" t="s">
        <v>60</v>
      </c>
      <c r="D25" s="8"/>
      <c r="E25" s="16">
        <v>3983</v>
      </c>
      <c r="F25" s="8" t="s">
        <v>150</v>
      </c>
      <c r="G25" s="8" t="s">
        <v>16</v>
      </c>
      <c r="H25" t="s">
        <v>151</v>
      </c>
      <c r="I25" s="8">
        <v>1</v>
      </c>
      <c r="J25" s="8">
        <v>1.95</v>
      </c>
      <c r="K25" s="8">
        <f t="shared" si="0"/>
        <v>1.95</v>
      </c>
      <c r="L25" s="8">
        <v>2</v>
      </c>
      <c r="M25" s="8">
        <f t="shared" si="2"/>
        <v>3.9</v>
      </c>
      <c r="N25" s="5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 spans="1:34" ht="15.75" customHeight="1" x14ac:dyDescent="0.15">
      <c r="A26" s="8">
        <v>25</v>
      </c>
      <c r="B26" s="8" t="s">
        <v>59</v>
      </c>
      <c r="C26" s="8" t="s">
        <v>68</v>
      </c>
      <c r="D26" s="8"/>
      <c r="E26" s="16" t="s">
        <v>152</v>
      </c>
      <c r="F26" s="8" t="s">
        <v>18</v>
      </c>
      <c r="G26" s="8" t="s">
        <v>16</v>
      </c>
      <c r="H26" t="s">
        <v>153</v>
      </c>
      <c r="I26" s="8">
        <v>1</v>
      </c>
      <c r="J26" s="8">
        <v>1.64</v>
      </c>
      <c r="K26" s="8">
        <f t="shared" si="0"/>
        <v>1.64</v>
      </c>
      <c r="L26" s="8">
        <f t="shared" si="3"/>
        <v>10</v>
      </c>
      <c r="M26" s="8">
        <f t="shared" si="2"/>
        <v>16.399999999999999</v>
      </c>
      <c r="N26" s="5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 spans="1:34" ht="15.75" customHeight="1" x14ac:dyDescent="0.15">
      <c r="A27" s="8">
        <v>26</v>
      </c>
      <c r="B27" s="8" t="s">
        <v>61</v>
      </c>
      <c r="C27" s="24" t="s">
        <v>63</v>
      </c>
      <c r="D27" s="8"/>
      <c r="E27" s="8" t="s">
        <v>62</v>
      </c>
      <c r="F27" s="8" t="s">
        <v>154</v>
      </c>
      <c r="G27" s="8" t="s">
        <v>16</v>
      </c>
      <c r="H27" s="8" t="s">
        <v>155</v>
      </c>
      <c r="I27" s="8">
        <v>1</v>
      </c>
      <c r="J27" s="8">
        <v>1.65</v>
      </c>
      <c r="K27" s="8">
        <f t="shared" si="0"/>
        <v>1.65</v>
      </c>
      <c r="L27" s="8">
        <f t="shared" si="3"/>
        <v>10</v>
      </c>
      <c r="M27" s="8">
        <f t="shared" si="2"/>
        <v>16.5</v>
      </c>
      <c r="N27" s="5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 spans="1:34" ht="15.75" customHeight="1" x14ac:dyDescent="0.15">
      <c r="A28" s="8">
        <v>27</v>
      </c>
      <c r="B28" s="8" t="s">
        <v>64</v>
      </c>
      <c r="C28" s="8" t="s">
        <v>65</v>
      </c>
      <c r="D28" s="8"/>
      <c r="E28" s="16" t="s">
        <v>156</v>
      </c>
      <c r="F28" s="8" t="s">
        <v>72</v>
      </c>
      <c r="G28" s="8" t="s">
        <v>16</v>
      </c>
      <c r="H28" t="s">
        <v>157</v>
      </c>
      <c r="I28" s="8">
        <v>1</v>
      </c>
      <c r="J28" s="8">
        <v>0.54600000000000004</v>
      </c>
      <c r="K28" s="8">
        <f t="shared" si="0"/>
        <v>0.54600000000000004</v>
      </c>
      <c r="L28" s="8">
        <f t="shared" si="3"/>
        <v>10</v>
      </c>
      <c r="M28" s="8">
        <f t="shared" si="2"/>
        <v>5.4600000000000009</v>
      </c>
      <c r="N28" s="5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r="29" spans="1:34" ht="16" customHeight="1" x14ac:dyDescent="0.15">
      <c r="A29" s="8">
        <v>28</v>
      </c>
      <c r="B29" s="8" t="s">
        <v>66</v>
      </c>
      <c r="C29" s="8" t="s">
        <v>67</v>
      </c>
      <c r="D29" s="8"/>
      <c r="E29" s="16" t="s">
        <v>158</v>
      </c>
      <c r="F29" s="8" t="s">
        <v>72</v>
      </c>
      <c r="G29" s="8" t="s">
        <v>16</v>
      </c>
      <c r="H29" t="s">
        <v>159</v>
      </c>
      <c r="I29" s="8">
        <v>1</v>
      </c>
      <c r="J29" s="8">
        <v>0.871</v>
      </c>
      <c r="K29" s="8">
        <f t="shared" si="0"/>
        <v>0.871</v>
      </c>
      <c r="L29" s="8">
        <f t="shared" si="3"/>
        <v>10</v>
      </c>
      <c r="M29" s="8">
        <f t="shared" si="2"/>
        <v>8.7100000000000009</v>
      </c>
      <c r="N29" s="5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 spans="1:34" ht="28" x14ac:dyDescent="0.15">
      <c r="A30" s="8">
        <v>29</v>
      </c>
      <c r="B30" s="8" t="s">
        <v>69</v>
      </c>
      <c r="C30" s="8" t="s">
        <v>71</v>
      </c>
      <c r="D30" s="13"/>
      <c r="E30" s="16" t="s">
        <v>160</v>
      </c>
      <c r="F30" s="8" t="s">
        <v>70</v>
      </c>
      <c r="G30" s="8" t="s">
        <v>16</v>
      </c>
      <c r="H30" t="s">
        <v>161</v>
      </c>
      <c r="I30" s="8">
        <v>1</v>
      </c>
      <c r="J30" s="8">
        <v>0.27100000000000002</v>
      </c>
      <c r="K30" s="8">
        <f t="shared" si="0"/>
        <v>0.27100000000000002</v>
      </c>
      <c r="L30" s="8">
        <f t="shared" si="3"/>
        <v>10</v>
      </c>
      <c r="M30" s="8">
        <f t="shared" si="2"/>
        <v>2.71</v>
      </c>
      <c r="N30" s="5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 spans="1:34" ht="14" x14ac:dyDescent="0.15">
      <c r="A31" s="8">
        <v>30</v>
      </c>
      <c r="B31" s="8" t="s">
        <v>82</v>
      </c>
      <c r="C31" s="8" t="s">
        <v>83</v>
      </c>
      <c r="D31" s="8"/>
      <c r="E31" s="16" t="s">
        <v>162</v>
      </c>
      <c r="F31" s="8" t="s">
        <v>163</v>
      </c>
      <c r="G31" s="8" t="s">
        <v>16</v>
      </c>
      <c r="H31" t="s">
        <v>164</v>
      </c>
      <c r="I31" s="8">
        <v>1</v>
      </c>
      <c r="J31" s="8">
        <v>0.62</v>
      </c>
      <c r="K31" s="8">
        <f t="shared" si="0"/>
        <v>0.62</v>
      </c>
      <c r="L31" s="8">
        <f t="shared" si="3"/>
        <v>10</v>
      </c>
      <c r="M31" s="8">
        <f t="shared" si="2"/>
        <v>6.2</v>
      </c>
      <c r="N31" s="5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 spans="1:34" ht="14" x14ac:dyDescent="0.15">
      <c r="A32" s="8">
        <v>31</v>
      </c>
      <c r="B32" s="8" t="s">
        <v>148</v>
      </c>
      <c r="C32" s="8" t="s">
        <v>149</v>
      </c>
      <c r="D32" s="8"/>
      <c r="E32" s="16" t="s">
        <v>165</v>
      </c>
      <c r="F32" s="8" t="s">
        <v>166</v>
      </c>
      <c r="G32" s="8" t="s">
        <v>16</v>
      </c>
      <c r="H32" t="s">
        <v>167</v>
      </c>
      <c r="I32" s="8">
        <v>1</v>
      </c>
      <c r="J32" s="8">
        <v>0.28399999999999997</v>
      </c>
      <c r="K32" s="8">
        <f t="shared" si="0"/>
        <v>0.28399999999999997</v>
      </c>
      <c r="L32" s="8">
        <f t="shared" si="3"/>
        <v>10</v>
      </c>
      <c r="M32" s="8">
        <f t="shared" si="2"/>
        <v>2.84</v>
      </c>
      <c r="N32" s="12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 spans="1:34" ht="13" x14ac:dyDescent="0.15">
      <c r="A33" s="8">
        <v>32</v>
      </c>
      <c r="B33" s="15"/>
      <c r="C33" s="8"/>
      <c r="D33" s="8"/>
      <c r="E33" s="16"/>
      <c r="F33" s="8"/>
      <c r="G33" s="8"/>
      <c r="H33" s="8"/>
      <c r="I33" s="8"/>
      <c r="J33" s="8"/>
      <c r="K33" s="8"/>
      <c r="L33" s="8"/>
      <c r="M33" s="8"/>
      <c r="N33" s="5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 spans="1:34" ht="13" x14ac:dyDescent="0.15">
      <c r="A34" s="8">
        <v>33</v>
      </c>
      <c r="B34" s="15"/>
      <c r="C34" s="8"/>
      <c r="D34" s="8"/>
      <c r="E34" s="16"/>
      <c r="F34" s="8"/>
      <c r="G34" s="8"/>
      <c r="H34" s="8"/>
      <c r="I34" s="8"/>
      <c r="J34" s="8"/>
      <c r="K34" s="8"/>
      <c r="L34" s="8"/>
      <c r="M34" s="8">
        <f>SUM(M2:M33)</f>
        <v>327.31999999999982</v>
      </c>
      <c r="N34" s="27" t="s">
        <v>168</v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 spans="1:34" ht="13" x14ac:dyDescent="0.15">
      <c r="A35" s="8">
        <v>34</v>
      </c>
      <c r="B35" s="15"/>
      <c r="C35" s="8"/>
      <c r="D35" s="8"/>
      <c r="E35" s="16"/>
      <c r="F35" s="8"/>
      <c r="G35" s="8"/>
      <c r="H35" s="8"/>
      <c r="I35" s="8"/>
      <c r="J35" s="8"/>
      <c r="K35" s="8"/>
      <c r="L35" s="8"/>
      <c r="M35" s="8"/>
      <c r="N35" s="5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 spans="1:34" ht="13" x14ac:dyDescent="0.15">
      <c r="A36" s="8">
        <v>35</v>
      </c>
      <c r="B36" s="15"/>
      <c r="C36" s="8"/>
      <c r="D36" s="8"/>
      <c r="E36" s="16"/>
      <c r="F36" s="8"/>
      <c r="G36" s="8"/>
      <c r="H36" s="8"/>
      <c r="I36" s="8"/>
      <c r="J36" s="8"/>
      <c r="K36" s="8"/>
      <c r="L36" s="8"/>
      <c r="M36" s="8"/>
      <c r="N36" s="5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spans="1:34" ht="13" x14ac:dyDescent="0.15">
      <c r="A37" s="8">
        <v>36</v>
      </c>
      <c r="B37" s="15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5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r="38" spans="1:34" ht="13" x14ac:dyDescent="0.15">
      <c r="A38" s="8">
        <v>37</v>
      </c>
      <c r="B38" s="15"/>
      <c r="C38" s="8"/>
      <c r="D38" s="13"/>
      <c r="E38" s="16"/>
      <c r="F38" s="8"/>
      <c r="G38" s="8"/>
      <c r="H38" s="8"/>
      <c r="I38" s="8"/>
      <c r="J38" s="8"/>
      <c r="K38" s="8"/>
      <c r="L38" s="8"/>
      <c r="M38" s="8"/>
      <c r="N38" s="5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</row>
    <row r="39" spans="1:34" ht="13" x14ac:dyDescent="0.15">
      <c r="A39" s="8">
        <v>38</v>
      </c>
      <c r="B39" s="15"/>
      <c r="C39" s="8"/>
      <c r="D39" s="13"/>
      <c r="E39" s="16"/>
      <c r="F39" s="8"/>
      <c r="G39" s="8"/>
      <c r="H39" s="8"/>
      <c r="I39" s="8"/>
      <c r="J39" s="8"/>
      <c r="K39" s="8"/>
      <c r="L39" s="8"/>
      <c r="M39" s="8"/>
      <c r="N39" s="5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 spans="1:34" ht="13" x14ac:dyDescent="0.15">
      <c r="A40" s="8">
        <v>39</v>
      </c>
      <c r="B40" s="15"/>
      <c r="C40" s="8"/>
      <c r="D40" s="8"/>
      <c r="E40" s="16"/>
      <c r="F40" s="8"/>
      <c r="G40" s="8"/>
      <c r="H40" s="8"/>
      <c r="I40" s="8"/>
      <c r="J40" s="8"/>
      <c r="K40" s="8"/>
      <c r="L40" s="8"/>
      <c r="M40" s="8"/>
      <c r="N40" s="5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</row>
    <row r="41" spans="1:34" ht="13" x14ac:dyDescent="0.15">
      <c r="A41" s="8">
        <v>40</v>
      </c>
      <c r="B41" s="15"/>
      <c r="C41" s="8"/>
      <c r="D41" s="8"/>
      <c r="E41" s="16"/>
      <c r="F41" s="8"/>
      <c r="G41" s="8"/>
      <c r="H41" s="8"/>
      <c r="I41" s="8"/>
      <c r="J41" s="8"/>
      <c r="K41" s="8"/>
      <c r="L41" s="8"/>
      <c r="M41" s="8"/>
      <c r="N41" s="5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 spans="1:34" ht="13" x14ac:dyDescent="0.15">
      <c r="A42" s="8">
        <v>41</v>
      </c>
      <c r="B42" s="15"/>
      <c r="C42" s="8"/>
      <c r="D42" s="8"/>
      <c r="E42" s="16"/>
      <c r="F42" s="8"/>
      <c r="G42" s="8"/>
      <c r="H42" s="8"/>
      <c r="I42" s="8"/>
      <c r="J42" s="8"/>
      <c r="K42" s="8"/>
      <c r="L42" s="8"/>
      <c r="M42" s="8"/>
      <c r="N42" s="5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r="43" spans="1:34" ht="13" x14ac:dyDescent="0.15">
      <c r="A43" s="8">
        <v>42</v>
      </c>
      <c r="B43" s="15"/>
      <c r="C43" s="8"/>
      <c r="D43" s="8"/>
      <c r="E43" s="16"/>
      <c r="F43" s="8"/>
      <c r="G43" s="8"/>
      <c r="H43" s="8"/>
      <c r="I43" s="8"/>
      <c r="J43" s="8"/>
      <c r="K43" s="8"/>
      <c r="L43" s="8"/>
      <c r="M43" s="8"/>
      <c r="N43" s="5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r="44" spans="1:34" ht="13" x14ac:dyDescent="0.15">
      <c r="A44" s="8">
        <v>43</v>
      </c>
      <c r="B44" s="15"/>
      <c r="C44" s="8"/>
      <c r="D44" s="8"/>
      <c r="E44" s="16"/>
      <c r="F44" s="14"/>
      <c r="G44" s="8"/>
      <c r="H44" s="8"/>
      <c r="I44" s="8"/>
      <c r="J44" s="8"/>
      <c r="K44" s="8"/>
      <c r="L44" s="8"/>
      <c r="M44" s="8"/>
      <c r="N44" s="5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 spans="1:34" ht="13" x14ac:dyDescent="0.15">
      <c r="A45" s="8">
        <v>44</v>
      </c>
      <c r="B45" s="15"/>
      <c r="C45" s="8"/>
      <c r="D45" s="8"/>
      <c r="E45" s="16"/>
      <c r="F45" s="8"/>
      <c r="G45" s="8"/>
      <c r="H45" s="8"/>
      <c r="I45" s="8"/>
      <c r="J45" s="8"/>
      <c r="K45" s="8"/>
      <c r="L45" s="8"/>
      <c r="M45" s="8"/>
      <c r="N45" s="5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 spans="1:34" ht="13" x14ac:dyDescent="0.15">
      <c r="A46" s="8">
        <v>45</v>
      </c>
      <c r="B46" s="15"/>
      <c r="C46" s="8"/>
      <c r="D46" s="9"/>
      <c r="E46" s="16"/>
      <c r="F46" s="8"/>
      <c r="G46" s="8"/>
      <c r="H46" s="14"/>
      <c r="I46" s="8"/>
      <c r="J46" s="8"/>
      <c r="K46" s="8"/>
      <c r="L46" s="8"/>
      <c r="M46" s="8"/>
      <c r="N46" s="5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 spans="1:34" ht="13" x14ac:dyDescent="0.15">
      <c r="A47" s="8">
        <v>46</v>
      </c>
      <c r="B47" s="15"/>
      <c r="C47" s="8"/>
      <c r="D47" s="8"/>
      <c r="E47" s="16"/>
      <c r="F47" s="8"/>
      <c r="G47" s="8"/>
      <c r="H47" s="8"/>
      <c r="I47" s="8"/>
      <c r="J47" s="8"/>
      <c r="K47" s="8"/>
      <c r="L47" s="8"/>
      <c r="M47" s="8"/>
      <c r="N47" s="5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r="48" spans="1:34" ht="13" x14ac:dyDescent="0.15">
      <c r="A48" s="8">
        <v>47</v>
      </c>
      <c r="B48" s="15"/>
      <c r="C48" s="8"/>
      <c r="D48" s="8"/>
      <c r="E48" s="16"/>
      <c r="F48" s="8"/>
      <c r="G48" s="8"/>
      <c r="H48" s="8"/>
      <c r="I48" s="8"/>
      <c r="J48" s="8"/>
      <c r="K48" s="8"/>
      <c r="L48" s="8"/>
      <c r="M48" s="8"/>
      <c r="N48" s="5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</row>
    <row r="49" spans="1:34" ht="13" x14ac:dyDescent="0.15">
      <c r="A49" s="8">
        <v>48</v>
      </c>
      <c r="B49" s="15"/>
      <c r="C49" s="8"/>
      <c r="D49" s="8"/>
      <c r="E49" s="16"/>
      <c r="F49" s="8"/>
      <c r="G49" s="8"/>
      <c r="H49" s="8"/>
      <c r="I49" s="8"/>
      <c r="J49" s="8"/>
      <c r="K49" s="8"/>
      <c r="L49" s="8"/>
      <c r="M49" s="8"/>
      <c r="N49" s="5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</row>
    <row r="50" spans="1:34" ht="13" x14ac:dyDescent="0.15">
      <c r="A50" s="8">
        <v>49</v>
      </c>
      <c r="B50" s="15"/>
      <c r="C50" s="8"/>
      <c r="D50" s="8"/>
      <c r="E50" s="16"/>
      <c r="F50" s="8"/>
      <c r="G50" s="8"/>
      <c r="H50" s="8"/>
      <c r="I50" s="8"/>
      <c r="J50" s="8"/>
      <c r="K50" s="8"/>
      <c r="L50" s="8"/>
      <c r="M50" s="8"/>
      <c r="N50" s="5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</row>
    <row r="51" spans="1:34" ht="13" x14ac:dyDescent="0.15">
      <c r="A51" s="8">
        <v>50</v>
      </c>
      <c r="B51" s="15"/>
      <c r="C51" s="8"/>
      <c r="D51" s="8"/>
      <c r="E51" s="16"/>
      <c r="F51" s="8"/>
      <c r="G51" s="8"/>
      <c r="H51" s="8"/>
      <c r="I51" s="8"/>
      <c r="J51" s="8"/>
      <c r="K51" s="8"/>
      <c r="L51" s="8"/>
      <c r="M51" s="8"/>
      <c r="N51" s="5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 spans="1:34" ht="13" x14ac:dyDescent="0.15">
      <c r="A52" s="8">
        <v>51</v>
      </c>
      <c r="B52" s="15"/>
      <c r="C52" s="8"/>
      <c r="D52" s="8"/>
      <c r="E52" s="16"/>
      <c r="F52" s="8"/>
      <c r="G52" s="8"/>
      <c r="H52" s="8"/>
      <c r="I52" s="8"/>
      <c r="J52" s="8"/>
      <c r="K52" s="8"/>
      <c r="L52" s="8"/>
      <c r="M52" s="8"/>
      <c r="N52" s="5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spans="1:34" ht="13" x14ac:dyDescent="0.15">
      <c r="A53" s="8">
        <v>52</v>
      </c>
      <c r="B53" s="15"/>
      <c r="C53" s="8"/>
      <c r="D53" s="8"/>
      <c r="E53" s="16"/>
      <c r="F53" s="8"/>
      <c r="G53" s="8"/>
      <c r="H53" s="8"/>
      <c r="I53" s="8"/>
      <c r="J53" s="8"/>
      <c r="K53" s="8"/>
      <c r="L53" s="8"/>
      <c r="M53" s="8"/>
      <c r="N53" s="5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 spans="1:34" ht="13" x14ac:dyDescent="0.15">
      <c r="A54" s="8">
        <v>53</v>
      </c>
      <c r="B54" s="15"/>
      <c r="C54" s="8"/>
      <c r="D54" s="8"/>
      <c r="E54" s="16"/>
      <c r="F54" s="8"/>
      <c r="G54" s="8"/>
      <c r="H54" s="8"/>
      <c r="I54" s="8"/>
      <c r="J54" s="8"/>
      <c r="K54" s="8"/>
      <c r="L54" s="8"/>
      <c r="M54" s="8"/>
      <c r="N54" s="5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 spans="1:34" ht="13" x14ac:dyDescent="0.15">
      <c r="A55" s="8">
        <v>54</v>
      </c>
      <c r="B55" s="15"/>
      <c r="C55" s="8"/>
      <c r="D55" s="8"/>
      <c r="E55" s="16"/>
      <c r="F55" s="8"/>
      <c r="G55" s="8"/>
      <c r="H55" s="8"/>
      <c r="I55" s="8"/>
      <c r="J55" s="8"/>
      <c r="K55" s="8"/>
      <c r="L55" s="8"/>
      <c r="M55" s="8"/>
      <c r="N55" s="5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 spans="1:34" ht="13" x14ac:dyDescent="0.15">
      <c r="A56" s="8">
        <v>55</v>
      </c>
      <c r="B56" s="15"/>
      <c r="C56" s="8"/>
      <c r="D56" s="8"/>
      <c r="E56" s="16"/>
      <c r="F56" s="8"/>
      <c r="G56" s="8"/>
      <c r="H56" s="8"/>
      <c r="I56" s="8"/>
      <c r="J56" s="8"/>
      <c r="K56" s="8"/>
      <c r="L56" s="8"/>
      <c r="M56" s="8"/>
      <c r="N56" s="5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 spans="1:34" ht="13" x14ac:dyDescent="0.15">
      <c r="A57" s="8">
        <v>56</v>
      </c>
      <c r="B57" s="15"/>
      <c r="C57" s="8"/>
      <c r="D57" s="8"/>
      <c r="E57" s="16"/>
      <c r="F57" s="8"/>
      <c r="G57" s="8"/>
      <c r="H57" s="8"/>
      <c r="I57" s="8"/>
      <c r="J57" s="8"/>
      <c r="K57" s="8"/>
      <c r="L57" s="8"/>
      <c r="M57" s="8"/>
      <c r="N57" s="5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</row>
    <row r="58" spans="1:34" ht="13" x14ac:dyDescent="0.15">
      <c r="A58" s="8">
        <v>57</v>
      </c>
      <c r="B58" s="15"/>
      <c r="C58" s="8"/>
      <c r="D58" s="8"/>
      <c r="E58" s="16"/>
      <c r="F58" s="8"/>
      <c r="G58" s="8"/>
      <c r="H58" s="8"/>
      <c r="I58" s="8"/>
      <c r="J58" s="8"/>
      <c r="K58" s="8"/>
      <c r="L58" s="8"/>
      <c r="M58" s="8"/>
      <c r="N58" s="5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</row>
    <row r="59" spans="1:34" ht="13" x14ac:dyDescent="0.15">
      <c r="A59" s="8">
        <v>58</v>
      </c>
      <c r="B59" s="15"/>
      <c r="C59" s="8"/>
      <c r="D59" s="8"/>
      <c r="E59" s="16"/>
      <c r="F59" s="8"/>
      <c r="G59" s="8"/>
      <c r="H59" s="8"/>
      <c r="I59" s="8"/>
      <c r="J59" s="8"/>
      <c r="K59" s="8"/>
      <c r="L59" s="8"/>
      <c r="M59" s="8"/>
      <c r="N59" s="5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</row>
    <row r="60" spans="1:34" ht="13" x14ac:dyDescent="0.15">
      <c r="A60" s="8">
        <v>59</v>
      </c>
      <c r="B60" s="15"/>
      <c r="C60" s="8"/>
      <c r="D60" s="8"/>
      <c r="E60" s="16"/>
      <c r="F60" s="8"/>
      <c r="G60" s="8"/>
      <c r="H60" s="8"/>
      <c r="I60" s="8"/>
      <c r="J60" s="8"/>
      <c r="K60" s="8"/>
      <c r="L60" s="8"/>
      <c r="M60" s="8"/>
      <c r="N60" s="5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</row>
    <row r="61" spans="1:34" ht="13" x14ac:dyDescent="0.15">
      <c r="A61" s="8">
        <v>60</v>
      </c>
      <c r="B61" s="15"/>
      <c r="C61" s="8"/>
      <c r="D61" s="8"/>
      <c r="E61" s="16"/>
      <c r="F61" s="8"/>
      <c r="G61" s="8"/>
      <c r="H61" s="8"/>
      <c r="I61" s="8"/>
      <c r="J61" s="8"/>
      <c r="K61" s="8"/>
      <c r="L61" s="8"/>
      <c r="M61" s="8"/>
      <c r="N61" s="5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</row>
    <row r="62" spans="1:34" ht="13" x14ac:dyDescent="0.15">
      <c r="A62" s="8">
        <v>61</v>
      </c>
      <c r="B62" s="15"/>
      <c r="C62" s="8"/>
      <c r="D62" s="8"/>
      <c r="E62" s="16"/>
      <c r="F62" s="8"/>
      <c r="G62" s="8"/>
      <c r="H62" s="8"/>
      <c r="I62" s="8"/>
      <c r="J62" s="8"/>
      <c r="K62" s="8"/>
      <c r="L62" s="8"/>
      <c r="M62" s="8"/>
      <c r="N62" s="5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</row>
    <row r="63" spans="1:34" ht="13" x14ac:dyDescent="0.15">
      <c r="A63" s="8">
        <v>62</v>
      </c>
      <c r="B63" s="15"/>
      <c r="C63" s="8"/>
      <c r="D63" s="8"/>
      <c r="E63" s="16"/>
      <c r="F63" s="8"/>
      <c r="G63" s="8"/>
      <c r="H63" s="8"/>
      <c r="I63" s="8"/>
      <c r="J63" s="8"/>
      <c r="K63" s="8"/>
      <c r="L63" s="8"/>
      <c r="M63" s="8"/>
      <c r="N63" s="5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</row>
    <row r="64" spans="1:34" ht="13" x14ac:dyDescent="0.15">
      <c r="A64" s="8">
        <v>63</v>
      </c>
      <c r="B64" s="15"/>
      <c r="C64" s="8"/>
      <c r="D64" s="8"/>
      <c r="E64" s="16"/>
      <c r="F64" s="8"/>
      <c r="G64" s="8"/>
      <c r="H64" s="8"/>
      <c r="I64" s="8"/>
      <c r="J64" s="8"/>
      <c r="K64" s="8"/>
      <c r="L64" s="8"/>
      <c r="M64" s="8"/>
      <c r="N64" s="5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</row>
    <row r="65" spans="1:34" ht="13" x14ac:dyDescent="0.15">
      <c r="A65" s="8">
        <v>64</v>
      </c>
      <c r="B65" s="15"/>
      <c r="C65" s="8"/>
      <c r="D65" s="8"/>
      <c r="E65" s="16"/>
      <c r="F65" s="8"/>
      <c r="G65" s="8"/>
      <c r="H65" s="8"/>
      <c r="I65" s="8"/>
      <c r="J65" s="8"/>
      <c r="K65" s="8"/>
      <c r="L65" s="8"/>
      <c r="M65" s="8"/>
      <c r="N65" s="5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</row>
    <row r="66" spans="1:34" ht="13" x14ac:dyDescent="0.15">
      <c r="A66" s="8">
        <v>65</v>
      </c>
      <c r="B66" s="15"/>
      <c r="C66" s="8"/>
      <c r="D66" s="8"/>
      <c r="E66" s="16"/>
      <c r="F66" s="8"/>
      <c r="G66" s="8"/>
      <c r="H66" s="8"/>
      <c r="I66" s="8"/>
      <c r="J66" s="8"/>
      <c r="K66" s="8"/>
      <c r="L66" s="8"/>
      <c r="M66" s="8"/>
      <c r="N66" s="5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</row>
    <row r="67" spans="1:34" ht="13" x14ac:dyDescent="0.15">
      <c r="A67" s="8">
        <v>66</v>
      </c>
      <c r="B67" s="15"/>
      <c r="C67" s="8"/>
      <c r="D67" s="8"/>
      <c r="E67" s="16"/>
      <c r="F67" s="8"/>
      <c r="G67" s="8"/>
      <c r="H67" s="8"/>
      <c r="I67" s="8"/>
      <c r="J67" s="8"/>
      <c r="K67" s="8"/>
      <c r="L67" s="8"/>
      <c r="M67" s="8"/>
      <c r="N67" s="5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</row>
    <row r="68" spans="1:34" ht="13" x14ac:dyDescent="0.15">
      <c r="A68" s="8">
        <v>67</v>
      </c>
      <c r="B68" s="15"/>
      <c r="C68" s="8"/>
      <c r="D68" s="13"/>
      <c r="E68" s="16"/>
      <c r="F68" s="8"/>
      <c r="G68" s="8"/>
      <c r="H68" s="8"/>
      <c r="I68" s="8"/>
      <c r="J68" s="8"/>
      <c r="K68" s="8"/>
      <c r="L68" s="8"/>
      <c r="M68" s="8"/>
      <c r="N68" s="5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</row>
    <row r="69" spans="1:34" ht="13" x14ac:dyDescent="0.15">
      <c r="A69" s="8">
        <v>68</v>
      </c>
      <c r="B69" s="15"/>
      <c r="C69" s="8"/>
      <c r="D69" s="8"/>
      <c r="E69" s="16"/>
      <c r="F69" s="8"/>
      <c r="G69" s="8"/>
      <c r="H69" s="8"/>
      <c r="I69" s="8"/>
      <c r="J69" s="8"/>
      <c r="K69" s="8"/>
      <c r="L69" s="8"/>
      <c r="M69" s="8"/>
      <c r="N69" s="5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</row>
    <row r="70" spans="1:34" ht="13" x14ac:dyDescent="0.15">
      <c r="A70" s="8">
        <v>69</v>
      </c>
      <c r="B70" s="15"/>
      <c r="C70" s="8"/>
      <c r="D70" s="8"/>
      <c r="E70" s="16"/>
      <c r="F70" s="8"/>
      <c r="G70" s="8"/>
      <c r="H70" s="8"/>
      <c r="I70" s="8"/>
      <c r="J70" s="8"/>
      <c r="K70" s="8"/>
      <c r="L70" s="8"/>
      <c r="M70" s="8"/>
      <c r="N70" s="5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</row>
    <row r="71" spans="1:34" ht="13" x14ac:dyDescent="0.15">
      <c r="A71" s="8">
        <v>70</v>
      </c>
      <c r="B71" s="15"/>
      <c r="C71" s="8"/>
      <c r="D71" s="13"/>
      <c r="E71" s="16"/>
      <c r="F71" s="8"/>
      <c r="G71" s="8"/>
      <c r="H71" s="15"/>
      <c r="I71" s="8"/>
      <c r="J71" s="8"/>
      <c r="K71" s="8"/>
      <c r="L71" s="8"/>
      <c r="M71" s="8"/>
      <c r="N71" s="5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</row>
    <row r="72" spans="1:34" ht="13" x14ac:dyDescent="0.15">
      <c r="A72" s="8">
        <v>71</v>
      </c>
      <c r="B72" s="14"/>
      <c r="C72" s="14"/>
      <c r="D72" s="8"/>
      <c r="E72" s="16"/>
      <c r="F72" s="8"/>
      <c r="G72" s="8"/>
      <c r="H72" s="16"/>
      <c r="I72" s="8"/>
      <c r="J72" s="8"/>
      <c r="K72" s="8"/>
      <c r="L72" s="8"/>
      <c r="M72" s="8"/>
      <c r="N72" s="5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</row>
    <row r="73" spans="1:34" ht="13" x14ac:dyDescent="0.15">
      <c r="A73" s="8">
        <v>72</v>
      </c>
      <c r="B73" s="14"/>
      <c r="C73" s="14"/>
      <c r="D73" s="8"/>
      <c r="E73" s="16"/>
      <c r="F73" s="8"/>
      <c r="G73" s="8"/>
      <c r="H73" s="16"/>
      <c r="I73" s="8"/>
      <c r="J73" s="8"/>
      <c r="K73" s="8"/>
      <c r="L73" s="8"/>
      <c r="M73" s="8"/>
      <c r="N73" s="7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</row>
    <row r="74" spans="1:34" ht="13" x14ac:dyDescent="0.15">
      <c r="A74" s="8">
        <v>73</v>
      </c>
      <c r="B74" s="15"/>
      <c r="C74" s="8"/>
      <c r="D74" s="8"/>
      <c r="E74" s="16"/>
      <c r="F74" s="8"/>
      <c r="G74" s="8"/>
      <c r="H74" s="16"/>
      <c r="I74" s="8"/>
      <c r="J74" s="8"/>
      <c r="K74" s="8"/>
      <c r="L74" s="8"/>
      <c r="M74" s="8"/>
      <c r="N74" s="5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</row>
    <row r="75" spans="1:34" ht="13" x14ac:dyDescent="0.15">
      <c r="A75" s="8">
        <v>74</v>
      </c>
      <c r="B75" s="15"/>
      <c r="C75" s="8"/>
      <c r="D75" s="8"/>
      <c r="E75" s="16"/>
      <c r="F75" s="8"/>
      <c r="G75" s="8"/>
      <c r="H75" s="16"/>
      <c r="I75" s="8"/>
      <c r="J75" s="8"/>
      <c r="K75" s="8"/>
      <c r="L75" s="8"/>
      <c r="M75" s="8"/>
      <c r="N75" s="5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</row>
    <row r="76" spans="1:34" ht="13" x14ac:dyDescent="0.15">
      <c r="A76" s="8"/>
      <c r="B76" s="15"/>
      <c r="C76" s="8"/>
      <c r="D76" s="8"/>
      <c r="E76" s="16"/>
      <c r="F76" s="8"/>
      <c r="G76" s="8"/>
      <c r="H76" s="8"/>
      <c r="I76" s="8"/>
      <c r="K76" s="13"/>
      <c r="L76" s="8"/>
      <c r="M76" s="8"/>
      <c r="N76" s="17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</row>
    <row r="77" spans="1:34" ht="13" x14ac:dyDescent="0.15">
      <c r="A77" s="8"/>
      <c r="B77" s="15"/>
      <c r="C77" s="8"/>
      <c r="D77" s="8"/>
      <c r="E77" s="16"/>
      <c r="F77" s="8"/>
      <c r="G77" s="8"/>
      <c r="H77" s="8"/>
      <c r="I77" s="8"/>
      <c r="K77" s="13"/>
      <c r="L77" s="8"/>
      <c r="M77" s="8"/>
      <c r="N77" s="17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34" ht="28" x14ac:dyDescent="0.15">
      <c r="A78" s="8"/>
      <c r="B78" s="15"/>
      <c r="C78" s="19" t="s">
        <v>20</v>
      </c>
      <c r="D78" s="19"/>
      <c r="E78" s="18" t="s">
        <v>21</v>
      </c>
      <c r="F78" s="8"/>
      <c r="G78" s="8"/>
      <c r="H78" s="18" t="s">
        <v>22</v>
      </c>
      <c r="I78" s="8"/>
      <c r="K78" s="8"/>
      <c r="L78" s="8"/>
      <c r="M78" s="8"/>
      <c r="N78" s="17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</row>
    <row r="79" spans="1:34" ht="14" x14ac:dyDescent="0.15">
      <c r="A79" s="8"/>
      <c r="B79" s="15"/>
      <c r="C79" s="19">
        <f>SUM(K2:K75)</f>
        <v>34.291999999999994</v>
      </c>
      <c r="D79" s="19"/>
      <c r="E79" s="20">
        <f>SUM(M2:M75)</f>
        <v>654.63999999999965</v>
      </c>
      <c r="F79" s="8"/>
      <c r="G79" s="8" t="s">
        <v>23</v>
      </c>
      <c r="H79" s="24">
        <f>SUM(M2:M71)*1.3+M75</f>
        <v>851.03199999999958</v>
      </c>
      <c r="I79" s="8"/>
      <c r="J79" s="8"/>
      <c r="K79" s="8"/>
      <c r="L79" s="8"/>
      <c r="M79" s="8"/>
      <c r="N79" s="17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</row>
    <row r="80" spans="1:34" ht="13" x14ac:dyDescent="0.15">
      <c r="A80" s="8"/>
      <c r="B80" s="15"/>
      <c r="C80" s="8"/>
      <c r="D80" s="8"/>
      <c r="E80" s="16"/>
      <c r="F80" s="8"/>
      <c r="G80" s="8"/>
      <c r="H80" s="8"/>
      <c r="I80" s="8"/>
      <c r="J80" s="8"/>
      <c r="K80" s="8"/>
      <c r="L80" s="8"/>
      <c r="M80" s="8"/>
      <c r="N80" s="17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</row>
    <row r="81" spans="1:34" ht="14" x14ac:dyDescent="0.15">
      <c r="A81" s="8"/>
      <c r="B81" s="15"/>
      <c r="C81" s="21" t="s">
        <v>24</v>
      </c>
      <c r="D81" s="21"/>
      <c r="E81" s="22">
        <v>10</v>
      </c>
      <c r="F81" s="8"/>
      <c r="G81" s="8"/>
      <c r="H81" s="8"/>
      <c r="I81" s="8"/>
      <c r="J81" s="8"/>
      <c r="K81" s="8"/>
      <c r="L81" s="8"/>
      <c r="M81" s="8"/>
      <c r="N81" s="17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</row>
    <row r="82" spans="1:34" ht="14" x14ac:dyDescent="0.15">
      <c r="A82" s="8"/>
      <c r="B82" s="15"/>
      <c r="C82" s="21" t="s">
        <v>25</v>
      </c>
      <c r="D82" s="21"/>
      <c r="E82" s="22">
        <v>2</v>
      </c>
      <c r="F82" s="8"/>
      <c r="G82" s="8"/>
      <c r="H82" s="8"/>
      <c r="I82" s="8"/>
      <c r="J82" s="8"/>
      <c r="K82" s="8"/>
      <c r="L82" s="8"/>
      <c r="M82" s="8"/>
      <c r="N82" s="17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</row>
    <row r="83" spans="1:34" ht="13" x14ac:dyDescent="0.15">
      <c r="A83" s="8"/>
      <c r="B83" s="15"/>
      <c r="C83" s="8"/>
      <c r="D83" s="8"/>
      <c r="E83" s="16"/>
      <c r="F83" s="8"/>
      <c r="G83" s="8"/>
      <c r="H83" s="8"/>
      <c r="I83" s="8"/>
      <c r="J83" s="8"/>
      <c r="K83" s="8"/>
      <c r="L83" s="8"/>
      <c r="M83" s="8"/>
      <c r="N83" s="17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</row>
    <row r="84" spans="1:34" ht="13" x14ac:dyDescent="0.15">
      <c r="A84" s="8"/>
      <c r="B84" s="15"/>
      <c r="C84" s="8"/>
      <c r="D84" s="8"/>
      <c r="E84" s="16"/>
      <c r="F84" s="8"/>
      <c r="G84" s="8"/>
      <c r="H84" s="8"/>
      <c r="I84" s="8"/>
      <c r="J84" s="8"/>
      <c r="K84" s="8"/>
      <c r="L84" s="8"/>
      <c r="M84" s="8"/>
      <c r="N84" s="17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</row>
    <row r="85" spans="1:34" ht="13" x14ac:dyDescent="0.15">
      <c r="A85" s="8"/>
      <c r="B85" s="15"/>
      <c r="C85" s="8"/>
      <c r="D85" s="8"/>
      <c r="E85" s="16"/>
      <c r="F85" s="8"/>
      <c r="G85" s="8"/>
      <c r="H85" s="8"/>
      <c r="I85" s="8"/>
      <c r="J85" s="8"/>
      <c r="K85" s="8"/>
      <c r="L85" s="8"/>
      <c r="M85" s="8"/>
      <c r="N85" s="17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</row>
    <row r="86" spans="1:34" ht="13" x14ac:dyDescent="0.15">
      <c r="A86" s="8"/>
      <c r="B86" s="15"/>
      <c r="C86" s="8"/>
      <c r="D86" s="8"/>
      <c r="E86" s="16"/>
      <c r="F86" s="8"/>
      <c r="G86" s="8"/>
      <c r="H86" s="8"/>
      <c r="I86" s="8"/>
      <c r="J86" s="8"/>
      <c r="K86" s="8"/>
      <c r="L86" s="8"/>
      <c r="M86" s="8"/>
      <c r="N86" s="17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</row>
    <row r="87" spans="1:34" ht="13" x14ac:dyDescent="0.15">
      <c r="A87" s="8"/>
      <c r="B87" s="15"/>
      <c r="C87" s="8"/>
      <c r="D87" s="8"/>
      <c r="E87" s="16"/>
      <c r="F87" s="8"/>
      <c r="G87" s="8"/>
      <c r="H87" s="8"/>
      <c r="I87" s="8"/>
      <c r="J87" s="8"/>
      <c r="K87" s="8"/>
      <c r="L87" s="8"/>
      <c r="M87" s="8"/>
      <c r="N87" s="17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</row>
    <row r="88" spans="1:34" ht="13" x14ac:dyDescent="0.15">
      <c r="A88" s="8"/>
      <c r="B88" s="15"/>
      <c r="C88" s="8"/>
      <c r="D88" s="8"/>
      <c r="E88" s="16"/>
      <c r="F88" s="8"/>
      <c r="G88" s="8"/>
      <c r="H88" s="8"/>
      <c r="I88" s="8"/>
      <c r="J88" s="8"/>
      <c r="K88" s="8"/>
      <c r="L88" s="8"/>
      <c r="M88" s="8"/>
      <c r="N88" s="17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</row>
    <row r="89" spans="1:34" ht="13" x14ac:dyDescent="0.15">
      <c r="A89" s="8"/>
      <c r="B89" s="15"/>
      <c r="C89" s="8"/>
      <c r="D89" s="8"/>
      <c r="E89" s="16"/>
      <c r="F89" s="8"/>
      <c r="G89" s="8"/>
      <c r="H89" s="8"/>
      <c r="I89" s="8"/>
      <c r="J89" s="8"/>
      <c r="K89" s="8"/>
      <c r="L89" s="8"/>
      <c r="M89" s="8"/>
      <c r="N89" s="17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</row>
    <row r="90" spans="1:34" ht="13" x14ac:dyDescent="0.15">
      <c r="A90" s="8"/>
      <c r="B90" s="15"/>
      <c r="C90" s="8"/>
      <c r="D90" s="8"/>
      <c r="E90" s="16"/>
      <c r="F90" s="8"/>
      <c r="G90" s="8"/>
      <c r="H90" s="8"/>
      <c r="I90" s="8"/>
      <c r="J90" s="8"/>
      <c r="K90" s="8"/>
      <c r="L90" s="8"/>
      <c r="M90" s="8"/>
      <c r="N90" s="17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</row>
    <row r="91" spans="1:34" ht="13" x14ac:dyDescent="0.15">
      <c r="A91" s="8"/>
      <c r="B91" s="15"/>
      <c r="C91" s="8"/>
      <c r="D91" s="8"/>
      <c r="E91" s="16"/>
      <c r="F91" s="8"/>
      <c r="G91" s="8"/>
      <c r="H91" s="8"/>
      <c r="I91" s="8"/>
      <c r="J91" s="8"/>
      <c r="K91" s="8"/>
      <c r="L91" s="8"/>
      <c r="M91" s="8"/>
      <c r="N91" s="17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</row>
  </sheetData>
  <hyperlinks>
    <hyperlink ref="N9" r:id="rId1" xr:uid="{F831D2CE-76B3-234D-BD4A-73DE1278DECE}"/>
    <hyperlink ref="N7" r:id="rId2" xr:uid="{C1A1C035-444D-C24B-BD4D-07B2B871C297}"/>
    <hyperlink ref="N6" r:id="rId3" xr:uid="{6418FC0B-65AD-3F44-970A-8D24F5A533DB}"/>
    <hyperlink ref="N5" r:id="rId4" xr:uid="{724C573B-6956-E049-8084-7ACD180AA172}"/>
    <hyperlink ref="N4" r:id="rId5" xr:uid="{EE29F280-58CE-6B44-9A14-8C690E6A3A1E}"/>
    <hyperlink ref="N3" r:id="rId6" xr:uid="{F8DBF046-AB16-1548-973A-181D294B8B9E}"/>
    <hyperlink ref="N2" r:id="rId7" xr:uid="{967611F7-C042-434C-B256-78FBC2F5B5A8}"/>
    <hyperlink ref="N15" r:id="rId8" xr:uid="{54B9AE77-666B-C146-8A35-041EC866EAC7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Revised BOM - May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Sagar</dc:creator>
  <cp:lastModifiedBy>Dan Meliza</cp:lastModifiedBy>
  <dcterms:created xsi:type="dcterms:W3CDTF">2017-07-22T23:47:40Z</dcterms:created>
  <dcterms:modified xsi:type="dcterms:W3CDTF">2021-02-22T15:04:26Z</dcterms:modified>
</cp:coreProperties>
</file>