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models_extra\CM_module\case_studies\"/>
    </mc:Choice>
  </mc:AlternateContent>
  <xr:revisionPtr revIDLastSave="0" documentId="13_ncr:1_{9C67D735-D357-4983-B022-BC016FD66D01}" xr6:coauthVersionLast="47" xr6:coauthVersionMax="47" xr10:uidLastSave="{00000000-0000-0000-0000-000000000000}"/>
  <bookViews>
    <workbookView xWindow="2448" yWindow="2196" windowWidth="17280" windowHeight="9024" tabRatio="834" firstSheet="46" activeTab="4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External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Ext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ExternalSourcingCost" sheetId="52" r:id="rId48"/>
    <sheet name="BeneficialReuseCost" sheetId="123" r:id="rId49"/>
    <sheet name="BeneficialReuseCredit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2" l="1"/>
  <c r="A1" i="47"/>
  <c r="A1" i="124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69"/>
  <c r="A1" i="68"/>
  <c r="A1" i="49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<sst xmlns="http://schemas.openxmlformats.org/spreadsheetml/2006/main" count="766" uniqueCount="235">
  <si>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</si>
  <si>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</si>
  <si>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</si>
  <si>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</si>
  <si>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</si>
  <si>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</si>
  <si>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</si>
  <si>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</si>
  <si>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</si>
  <si>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</si>
  <si>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</si>
  <si>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</si>
  <si>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</si>
  <si>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</si>
  <si>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</si>
  <si>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</si>
  <si>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</si>
  <si>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</si>
  <si>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</si>
  <si>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</si>
  <si>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</si>
  <si>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</si>
  <si>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</si>
  <si>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</si>
  <si>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</si>
  <si>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</si>
  <si>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</si>
  <si>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</si>
  <si>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</si>
  <si>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</si>
  <si>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</si>
  <si>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</si>
  <si>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</si>
  <si>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</si>
  <si>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</si>
  <si>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</si>
  <si>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</si>
  <si>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</si>
  <si>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</si>
  <si>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</si>
  <si>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</si>
  <si>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</si>
  <si>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</si>
  <si>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</si>
  <si>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</si>
  <si>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</si>
  <si>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</si>
  <si>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</si>
  <si>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</si>
  <si>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</si>
  <si>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</si>
  <si>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</si>
  <si>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</si>
  <si>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</si>
  <si>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</si>
  <si>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</si>
  <si>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</si>
  <si>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</si>
  <si>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</si>
  <si>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</si>
  <si>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</si>
  <si>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</si>
  <si>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</si>
  <si>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</si>
  <si>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</si>
  <si>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</si>
  <si>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</si>
  <si>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</si>
  <si>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</si>
  <si>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</si>
  <si>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</si>
  <si>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</si>
  <si>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</si>
  <si>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</si>
  <si>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</si>
  <si>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</si>
  <si>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</si>
  <si>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</si>
  <si>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</si>
  <si>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</si>
  <si>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</si>
  <si>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</si>
  <si>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</si>
  <si>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</si>
  <si>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</si>
  <si>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</si>
  <si>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</si>
  <si>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</si>
  <si>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</si>
  <si>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</si>
  <si>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</si>
  <si>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</si>
  <si>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</si>
  <si>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</si>
  <si>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</si>
  <si>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</si>
  <si>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</si>
  <si>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</si>
  <si>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</si>
  <si>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</si>
  <si>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</si>
  <si>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</si>
  <si>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</si>
  <si>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</si>
  <si>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</si>
  <si>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</si>
  <si>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</si>
  <si>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</si>
  <si>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</si>
  <si>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</si>
  <si>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</si>
  <si>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</si>
  <si>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</si>
  <si>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</si>
  <si>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</si>
  <si>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</si>
  <si>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</si>
  <si>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</si>
  <si>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</si>
  <si>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</si>
  <si>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</si>
  <si>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</si>
  <si>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</si>
  <si>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</si>
  <si>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</si>
  <si>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</si>
  <si>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</si>
  <si>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</si>
  <si>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</si>
  <si>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</si>
  <si>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</si>
  <si>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</si>
  <si>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</si>
  <si>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</si>
  <si>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</si>
  <si>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</si>
  <si>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</si>
  <si>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</si>
  <si>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</si>
  <si>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</si>
  <si>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</si>
  <si>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</si>
  <si>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</si>
  <si>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</si>
  <si>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</si>
  <si>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</si>
  <si>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</si>
  <si>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</si>
  <si>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</si>
  <si>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</si>
  <si>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</si>
  <si>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</si>
  <si>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</si>
  <si>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</si>
  <si>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</si>
  <si>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</si>
  <si>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</si>
  <si>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</si>
  <si>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</si>
  <si>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</si>
  <si>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</si>
  <si>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</si>
  <si>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</si>
  <si>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</si>
  <si>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</si>
  <si>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</si>
  <si>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</si>
  <si>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</si>
  <si>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</si>
  <si>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</si>
  <si>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</si>
  <si>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</si>
  <si>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</si>
  <si>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</si>
  <si>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</si>
  <si>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</si>
  <si>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</si>
  <si>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</si>
  <si>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</si>
  <si>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</si>
  <si>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</si>
  <si>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</si>
  <si>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</si>
  <si>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</si>
  <si>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</si>
  <si>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</si>
  <si>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</si>
  <si>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</si>
  <si>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</si>
  <si>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</si>
  <si>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</si>
  <si>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</si>
  <si>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</si>
  <si>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</si>
  <si>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</si>
  <si>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</si>
  <si>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</si>
  <si>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</si>
  <si>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</si>
  <si>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</si>
  <si>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</si>
  <si>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</si>
  <si>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</si>
  <si>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</si>
  <si>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</si>
  <si>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</si>
  <si>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</si>
  <si>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</si>
  <si>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</si>
  <si>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</si>
  <si>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</si>
  <si>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</si>
  <si>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</si>
  <si>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</si>
  <si>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</si>
  <si>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</si>
  <si>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</si>
  <si>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</si>
  <si>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</si>
  <si>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</si>
  <si>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</si>
  <si>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</si>
  <si>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Choice on whether the site will treat that componenet or not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</si>
  <si>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</si>
  <si>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</si>
  <si>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</si>
  <si>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</si>
  <si>
    <t>Price earned based on each residuual treatment node [USD/bbl]</t>
  </si>
  <si>
    <t>Minimum Water Quality out of Residual Stream [mg/L]</t>
  </si>
  <si>
    <t>ExternalWaterSources</t>
  </si>
  <si>
    <t>External Water Sources to Completions Pads Piping Arcs [-]</t>
  </si>
  <si>
    <t>External Water Sources to Network Nodes Piping Arcs [-]</t>
  </si>
  <si>
    <t>External Water Sources to Completions Pads Trucking Arcs [-]</t>
  </si>
  <si>
    <t>List of all External Water Source Identifiers [-]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</si>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</sst>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116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117</v>
      </c>
    </row>
    <row r="2" spans="1:16" x14ac:dyDescent="0.3">
      <c r="A2" s="2" t="s">
        <v>118</v>
      </c>
    </row>
    <row r="3" spans="1:16" x14ac:dyDescent="0.3">
      <c r="A3" s="2" t="s">
        <v>119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122</v>
      </c>
    </row>
    <row r="2" spans="1:16" x14ac:dyDescent="0.3">
      <c r="A2" s="2" t="s">
        <v>123</v>
      </c>
    </row>
    <row r="3" spans="1:16" x14ac:dyDescent="0.3">
      <c r="A3" s="2" t="s">
        <v>124</v>
      </c>
      <c r="N3" s="11"/>
      <c r="O3" s="11"/>
      <c r="P3" s="11"/>
    </row>
    <row r="4" spans="1:16" x14ac:dyDescent="0.3">
      <c r="A4" s="2" t="s">
        <v>125</v>
      </c>
    </row>
    <row r="5" spans="1:16" x14ac:dyDescent="0.3">
      <c r="A5" s="2" t="s">
        <v>126</v>
      </c>
    </row>
    <row r="6" spans="1:16" x14ac:dyDescent="0.3">
      <c r="A6" s="2" t="s">
        <v>127</v>
      </c>
    </row>
    <row r="7" spans="1:16" x14ac:dyDescent="0.3">
      <c r="A7" s="2" t="s">
        <v>128</v>
      </c>
    </row>
    <row r="8" spans="1:16" x14ac:dyDescent="0.3">
      <c r="A8" s="2" t="s">
        <v>129</v>
      </c>
    </row>
    <row r="9" spans="1:16" x14ac:dyDescent="0.3">
      <c r="A9" s="2" t="s">
        <v>130</v>
      </c>
    </row>
    <row r="10" spans="1:16" x14ac:dyDescent="0.3">
      <c r="A10" s="2" t="s">
        <v>131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11" ht="16.2" thickBot="1" x14ac:dyDescent="0.35">
      <c r="A1" s="1" t="s">
        <v>132</v>
      </c>
    </row>
    <row r="2" spans="1:11" s="6" customFormat="1" x14ac:dyDescent="0.3">
      <c r="A2" s="4" t="s">
        <v>133</v>
      </c>
      <c r="B2" s="5" t="s">
        <v>123</v>
      </c>
      <c r="C2" s="5" t="s">
        <v>124</v>
      </c>
      <c r="D2" s="5" t="s">
        <v>125</v>
      </c>
      <c r="E2" s="5" t="s">
        <v>126</v>
      </c>
      <c r="F2" s="5" t="s">
        <v>127</v>
      </c>
      <c r="G2" s="5" t="s">
        <v>128</v>
      </c>
      <c r="H2" s="5" t="s">
        <v>129</v>
      </c>
      <c r="I2" s="5" t="s">
        <v>130</v>
      </c>
      <c r="J2" s="25" t="s">
        <v>131</v>
      </c>
      <c r="K2" s="11"/>
    </row>
    <row r="3" spans="1:11" s="6" customFormat="1" x14ac:dyDescent="0.3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3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3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6.2" thickBot="1" x14ac:dyDescent="0.3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09375" defaultRowHeight="15.6" x14ac:dyDescent="0.3"/>
  <cols>
    <col min="1" max="1" width="16.77734375" style="1" customWidth="1"/>
    <col min="2" max="16384" width="9.109375" style="1"/>
  </cols>
  <sheetData>
    <row r="1" spans="1:11" ht="16.2" thickBot="1" x14ac:dyDescent="0.35">
      <c r="A1" s="1" t="s">
        <v>134</v>
      </c>
    </row>
    <row r="2" spans="1:11" s="6" customFormat="1" x14ac:dyDescent="0.3">
      <c r="A2" s="4" t="s">
        <v>135</v>
      </c>
      <c r="B2" s="5" t="s">
        <v>123</v>
      </c>
      <c r="C2" s="5" t="s">
        <v>124</v>
      </c>
      <c r="D2" s="5" t="s">
        <v>125</v>
      </c>
      <c r="E2" s="5" t="s">
        <v>126</v>
      </c>
      <c r="F2" s="5" t="s">
        <v>127</v>
      </c>
      <c r="G2" s="5" t="s">
        <v>128</v>
      </c>
      <c r="H2" s="5" t="s">
        <v>129</v>
      </c>
      <c r="I2" s="5" t="s">
        <v>130</v>
      </c>
      <c r="J2" s="25" t="s">
        <v>131</v>
      </c>
      <c r="K2" s="11"/>
    </row>
    <row r="3" spans="1:11" s="6" customFormat="1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136</v>
      </c>
    </row>
    <row r="2" spans="1:2" s="6" customFormat="1" x14ac:dyDescent="0.3">
      <c r="A2" s="4" t="s">
        <v>135</v>
      </c>
      <c r="B2" s="25" t="s">
        <v>109</v>
      </c>
    </row>
    <row r="3" spans="1:2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137</v>
      </c>
    </row>
    <row r="2" spans="1:11" s="6" customFormat="1" x14ac:dyDescent="0.3">
      <c r="A2" s="4" t="s">
        <v>138</v>
      </c>
      <c r="B2" s="5" t="s">
        <v>123</v>
      </c>
      <c r="C2" s="5" t="s">
        <v>124</v>
      </c>
      <c r="D2" s="5" t="s">
        <v>125</v>
      </c>
      <c r="E2" s="5" t="s">
        <v>126</v>
      </c>
      <c r="F2" s="5" t="s">
        <v>127</v>
      </c>
      <c r="G2" s="5" t="s">
        <v>128</v>
      </c>
      <c r="H2" s="5" t="s">
        <v>129</v>
      </c>
      <c r="I2" s="5" t="s">
        <v>130</v>
      </c>
      <c r="J2" s="25" t="s">
        <v>131</v>
      </c>
      <c r="K2" s="11"/>
    </row>
    <row r="3" spans="1:11" s="6" customFormat="1" x14ac:dyDescent="0.3">
      <c r="A3" s="26" t="s">
        <v>123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3">
      <c r="A4" s="26" t="s">
        <v>124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3">
      <c r="A5" s="26" t="s">
        <v>125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3">
      <c r="A6" s="26" t="s">
        <v>126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3">
      <c r="A7" s="26" t="s">
        <v>127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3">
      <c r="A8" s="26" t="s">
        <v>128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3">
      <c r="A9" s="26" t="s">
        <v>129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3">
      <c r="A10" s="26" t="s">
        <v>130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6.2" thickBot="1" x14ac:dyDescent="0.35">
      <c r="A11" s="27" t="s">
        <v>131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139</v>
      </c>
    </row>
    <row r="2" spans="1:2" s="6" customFormat="1" x14ac:dyDescent="0.3">
      <c r="A2" s="4" t="s">
        <v>138</v>
      </c>
      <c r="B2" s="25" t="s">
        <v>109</v>
      </c>
    </row>
    <row r="3" spans="1:2" x14ac:dyDescent="0.3">
      <c r="A3" s="26" t="s">
        <v>123</v>
      </c>
      <c r="B3" s="28"/>
    </row>
    <row r="4" spans="1:2" x14ac:dyDescent="0.3">
      <c r="A4" s="26" t="s">
        <v>124</v>
      </c>
      <c r="B4" s="28"/>
    </row>
    <row r="5" spans="1:2" x14ac:dyDescent="0.3">
      <c r="A5" s="26" t="s">
        <v>125</v>
      </c>
      <c r="B5" s="28"/>
    </row>
    <row r="6" spans="1:2" x14ac:dyDescent="0.3">
      <c r="A6" s="26" t="s">
        <v>126</v>
      </c>
      <c r="B6" s="28"/>
    </row>
    <row r="7" spans="1:2" x14ac:dyDescent="0.3">
      <c r="A7" s="26" t="s">
        <v>127</v>
      </c>
      <c r="B7" s="28"/>
    </row>
    <row r="8" spans="1:2" x14ac:dyDescent="0.3">
      <c r="A8" s="26" t="s">
        <v>128</v>
      </c>
      <c r="B8" s="28"/>
    </row>
    <row r="9" spans="1:2" x14ac:dyDescent="0.3">
      <c r="A9" s="26" t="s">
        <v>129</v>
      </c>
      <c r="B9" s="28"/>
    </row>
    <row r="10" spans="1:2" x14ac:dyDescent="0.3">
      <c r="A10" s="26" t="s">
        <v>130</v>
      </c>
      <c r="B10" s="28"/>
    </row>
    <row r="11" spans="1:2" ht="16.2" thickBot="1" x14ac:dyDescent="0.35">
      <c r="A11" s="27" t="s">
        <v>131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140</v>
      </c>
    </row>
    <row r="2" spans="1:3" s="6" customFormat="1" x14ac:dyDescent="0.3">
      <c r="A2" s="4" t="s">
        <v>138</v>
      </c>
      <c r="B2" s="5" t="s">
        <v>111</v>
      </c>
      <c r="C2" s="25" t="s">
        <v>112</v>
      </c>
    </row>
    <row r="3" spans="1:3" x14ac:dyDescent="0.3">
      <c r="A3" s="26" t="s">
        <v>123</v>
      </c>
      <c r="B3" s="7">
        <v>1</v>
      </c>
      <c r="C3" s="28"/>
    </row>
    <row r="4" spans="1:3" x14ac:dyDescent="0.3">
      <c r="A4" s="26" t="s">
        <v>124</v>
      </c>
      <c r="B4" s="7"/>
      <c r="C4" s="28"/>
    </row>
    <row r="5" spans="1:3" x14ac:dyDescent="0.3">
      <c r="A5" s="26" t="s">
        <v>125</v>
      </c>
      <c r="B5" s="7"/>
      <c r="C5" s="28"/>
    </row>
    <row r="6" spans="1:3" x14ac:dyDescent="0.3">
      <c r="A6" s="26" t="s">
        <v>126</v>
      </c>
      <c r="B6" s="7"/>
      <c r="C6" s="28">
        <v>1</v>
      </c>
    </row>
    <row r="7" spans="1:3" x14ac:dyDescent="0.3">
      <c r="A7" s="26" t="s">
        <v>127</v>
      </c>
      <c r="B7" s="7"/>
      <c r="C7" s="28"/>
    </row>
    <row r="8" spans="1:3" x14ac:dyDescent="0.3">
      <c r="A8" s="26" t="s">
        <v>128</v>
      </c>
      <c r="B8" s="7"/>
      <c r="C8" s="28"/>
    </row>
    <row r="9" spans="1:3" x14ac:dyDescent="0.3">
      <c r="A9" s="26" t="s">
        <v>129</v>
      </c>
      <c r="B9" s="7"/>
      <c r="C9" s="28"/>
    </row>
    <row r="10" spans="1:3" x14ac:dyDescent="0.3">
      <c r="A10" s="26" t="s">
        <v>130</v>
      </c>
      <c r="B10" s="7"/>
      <c r="C10" s="28"/>
    </row>
    <row r="11" spans="1:3" ht="16.2" thickBot="1" x14ac:dyDescent="0.35">
      <c r="A11" s="27" t="s">
        <v>131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141</v>
      </c>
    </row>
    <row r="2" spans="1:3" s="6" customFormat="1" x14ac:dyDescent="0.3">
      <c r="A2" s="4" t="s">
        <v>138</v>
      </c>
      <c r="B2" s="5" t="s">
        <v>118</v>
      </c>
      <c r="C2" s="25" t="s">
        <v>119</v>
      </c>
    </row>
    <row r="3" spans="1:3" x14ac:dyDescent="0.3">
      <c r="A3" s="26" t="s">
        <v>123</v>
      </c>
      <c r="B3" s="7"/>
      <c r="C3" s="28"/>
    </row>
    <row r="4" spans="1:3" x14ac:dyDescent="0.3">
      <c r="A4" s="26" t="s">
        <v>124</v>
      </c>
      <c r="B4" s="7"/>
      <c r="C4" s="28"/>
    </row>
    <row r="5" spans="1:3" x14ac:dyDescent="0.3">
      <c r="A5" s="26" t="s">
        <v>125</v>
      </c>
      <c r="B5" s="7">
        <v>1</v>
      </c>
      <c r="C5" s="28"/>
    </row>
    <row r="6" spans="1:3" x14ac:dyDescent="0.3">
      <c r="A6" s="26" t="s">
        <v>126</v>
      </c>
      <c r="B6" s="7"/>
      <c r="C6" s="28"/>
    </row>
    <row r="7" spans="1:3" x14ac:dyDescent="0.3">
      <c r="A7" s="26" t="s">
        <v>127</v>
      </c>
      <c r="B7" s="7"/>
      <c r="C7" s="28"/>
    </row>
    <row r="8" spans="1:3" x14ac:dyDescent="0.3">
      <c r="A8" s="26" t="s">
        <v>128</v>
      </c>
      <c r="B8" s="7"/>
      <c r="C8" s="28"/>
    </row>
    <row r="9" spans="1:3" x14ac:dyDescent="0.3">
      <c r="A9" s="26" t="s">
        <v>129</v>
      </c>
      <c r="B9" s="7"/>
      <c r="C9" s="28"/>
    </row>
    <row r="10" spans="1:3" x14ac:dyDescent="0.3">
      <c r="A10" s="26" t="s">
        <v>130</v>
      </c>
      <c r="B10" s="7"/>
      <c r="C10" s="28"/>
    </row>
    <row r="11" spans="1:3" ht="16.2" thickBot="1" x14ac:dyDescent="0.35">
      <c r="A11" s="27" t="s">
        <v>131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T22" sqref="T22"/>
    </sheetView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4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2" ht="16.2" thickBot="1" x14ac:dyDescent="0.35">
      <c r="A1" s="1" t="s">
        <v>142</v>
      </c>
    </row>
    <row r="2" spans="1:2" s="6" customFormat="1" x14ac:dyDescent="0.3">
      <c r="A2" s="4" t="s">
        <v>138</v>
      </c>
      <c r="B2" s="44" t="s">
        <v>116</v>
      </c>
    </row>
    <row r="3" spans="1:2" x14ac:dyDescent="0.3">
      <c r="A3" s="26" t="s">
        <v>123</v>
      </c>
      <c r="B3" s="80"/>
    </row>
    <row r="4" spans="1:2" x14ac:dyDescent="0.3">
      <c r="A4" s="26" t="s">
        <v>124</v>
      </c>
      <c r="B4" s="80"/>
    </row>
    <row r="5" spans="1:2" x14ac:dyDescent="0.3">
      <c r="A5" s="26" t="s">
        <v>125</v>
      </c>
      <c r="B5" s="80"/>
    </row>
    <row r="6" spans="1:2" x14ac:dyDescent="0.3">
      <c r="A6" s="26" t="s">
        <v>126</v>
      </c>
      <c r="B6" s="80"/>
    </row>
    <row r="7" spans="1:2" x14ac:dyDescent="0.3">
      <c r="A7" s="26" t="s">
        <v>127</v>
      </c>
      <c r="B7" s="80"/>
    </row>
    <row r="8" spans="1:2" x14ac:dyDescent="0.3">
      <c r="A8" s="26" t="s">
        <v>128</v>
      </c>
      <c r="B8" s="80"/>
    </row>
    <row r="9" spans="1:2" x14ac:dyDescent="0.3">
      <c r="A9" s="26" t="s">
        <v>129</v>
      </c>
      <c r="B9" s="80"/>
    </row>
    <row r="10" spans="1:2" x14ac:dyDescent="0.3">
      <c r="A10" s="26" t="s">
        <v>130</v>
      </c>
      <c r="B10" s="80"/>
    </row>
    <row r="11" spans="1:2" ht="16.2" thickBot="1" x14ac:dyDescent="0.35">
      <c r="A11" s="27" t="s">
        <v>131</v>
      </c>
      <c r="B11" s="8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sqref="A1:J3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143</v>
      </c>
    </row>
    <row r="2" spans="1:10" s="6" customFormat="1" x14ac:dyDescent="0.3">
      <c r="A2" s="4" t="s">
        <v>148</v>
      </c>
      <c r="B2" s="5" t="s">
        <v>123</v>
      </c>
      <c r="C2" s="5" t="s">
        <v>124</v>
      </c>
      <c r="D2" s="5" t="s">
        <v>125</v>
      </c>
      <c r="E2" s="5" t="s">
        <v>126</v>
      </c>
      <c r="F2" s="5" t="s">
        <v>127</v>
      </c>
      <c r="G2" s="5" t="s">
        <v>128</v>
      </c>
      <c r="H2" s="5" t="s">
        <v>129</v>
      </c>
      <c r="I2" s="5" t="s">
        <v>130</v>
      </c>
      <c r="J2" s="25" t="s">
        <v>131</v>
      </c>
    </row>
    <row r="3" spans="1:10" ht="16.2" thickBot="1" x14ac:dyDescent="0.35">
      <c r="A3" s="27" t="s">
        <v>116</v>
      </c>
      <c r="B3" s="30"/>
      <c r="C3" s="30"/>
      <c r="D3" s="30"/>
      <c r="E3" s="30"/>
      <c r="F3" s="30"/>
      <c r="G3" s="30"/>
      <c r="H3" s="30"/>
      <c r="I3" s="30"/>
      <c r="J3" s="3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09375" defaultRowHeight="15.6" x14ac:dyDescent="0.3"/>
  <cols>
    <col min="1" max="1" width="19.6640625" style="1" customWidth="1"/>
    <col min="2" max="16384" width="9.109375" style="1"/>
  </cols>
  <sheetData>
    <row r="1" spans="1:2" ht="16.2" thickBot="1" x14ac:dyDescent="0.35">
      <c r="A1" s="1" t="s">
        <v>230</v>
      </c>
    </row>
    <row r="2" spans="1:2" s="6" customFormat="1" x14ac:dyDescent="0.3">
      <c r="A2" s="4" t="s">
        <v>229</v>
      </c>
      <c r="B2" s="25" t="s">
        <v>109</v>
      </c>
    </row>
    <row r="3" spans="1:2" x14ac:dyDescent="0.3">
      <c r="A3" s="26" t="s">
        <v>113</v>
      </c>
      <c r="B3" s="28">
        <v>1</v>
      </c>
    </row>
    <row r="4" spans="1:2" ht="16.2" thickBot="1" x14ac:dyDescent="0.35">
      <c r="A4" s="27" t="s">
        <v>114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K26" sqref="K26"/>
    </sheetView>
  </sheetViews>
  <sheetFormatPr defaultColWidth="11.5546875" defaultRowHeight="14.4" x14ac:dyDescent="0.3"/>
  <sheetData>
    <row r="1" spans="1:10" ht="16.2" thickBot="1" x14ac:dyDescent="0.35">
      <c r="A1" s="1" t="s">
        <v>231</v>
      </c>
      <c r="B1" s="1"/>
      <c r="C1" s="1"/>
      <c r="D1" s="1"/>
      <c r="E1" s="1"/>
      <c r="F1" s="1"/>
      <c r="G1" s="1"/>
      <c r="H1" s="1"/>
      <c r="I1" s="1"/>
      <c r="J1" s="1"/>
    </row>
    <row r="2" spans="1:10" ht="15.6" x14ac:dyDescent="0.3">
      <c r="A2" s="4" t="s">
        <v>148</v>
      </c>
      <c r="B2" s="5" t="s">
        <v>123</v>
      </c>
      <c r="C2" s="5" t="s">
        <v>124</v>
      </c>
      <c r="D2" s="5" t="s">
        <v>125</v>
      </c>
      <c r="E2" s="5" t="s">
        <v>126</v>
      </c>
      <c r="F2" s="5" t="s">
        <v>127</v>
      </c>
      <c r="G2" s="5" t="s">
        <v>128</v>
      </c>
      <c r="H2" s="5" t="s">
        <v>129</v>
      </c>
      <c r="I2" s="5" t="s">
        <v>130</v>
      </c>
      <c r="J2" s="25" t="s">
        <v>131</v>
      </c>
    </row>
    <row r="3" spans="1:10" ht="16.2" thickBot="1" x14ac:dyDescent="0.35">
      <c r="A3" s="27" t="s">
        <v>113</v>
      </c>
      <c r="B3" s="30"/>
      <c r="C3" s="30"/>
      <c r="D3" s="30">
        <v>1</v>
      </c>
      <c r="E3" s="30"/>
      <c r="F3" s="30"/>
      <c r="G3" s="30"/>
      <c r="H3" s="30"/>
      <c r="I3" s="30"/>
      <c r="J3" s="32"/>
    </row>
    <row r="4" spans="1:10" ht="16.2" thickBot="1" x14ac:dyDescent="0.35">
      <c r="A4" s="27" t="s">
        <v>114</v>
      </c>
      <c r="B4" s="30"/>
      <c r="C4" s="30"/>
      <c r="D4" s="30"/>
      <c r="E4" s="30"/>
      <c r="F4" s="30"/>
      <c r="G4" s="30"/>
      <c r="H4" s="30"/>
      <c r="I4" s="30"/>
      <c r="J4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144</v>
      </c>
    </row>
    <row r="2" spans="1:2" s="6" customFormat="1" x14ac:dyDescent="0.3">
      <c r="A2" s="4" t="s">
        <v>145</v>
      </c>
      <c r="B2" s="25" t="s">
        <v>109</v>
      </c>
    </row>
    <row r="3" spans="1:2" x14ac:dyDescent="0.3">
      <c r="A3" s="26" t="s">
        <v>118</v>
      </c>
      <c r="B3" s="28"/>
    </row>
    <row r="4" spans="1:2" ht="16.2" thickBot="1" x14ac:dyDescent="0.35">
      <c r="A4" s="27" t="s">
        <v>119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ColWidth="8.77734375" defaultRowHeight="14.4" x14ac:dyDescent="0.3"/>
  <cols>
    <col min="1" max="1" width="16.44140625" customWidth="1"/>
  </cols>
  <sheetData>
    <row r="1" spans="1:2" ht="16.2" thickBot="1" x14ac:dyDescent="0.35">
      <c r="A1" s="1" t="s">
        <v>146</v>
      </c>
      <c r="B1" s="1"/>
    </row>
    <row r="2" spans="1:2" ht="15.6" x14ac:dyDescent="0.3">
      <c r="A2" s="4" t="s">
        <v>145</v>
      </c>
      <c r="B2" s="25" t="s">
        <v>116</v>
      </c>
    </row>
    <row r="3" spans="1:2" ht="15.6" x14ac:dyDescent="0.3">
      <c r="A3" s="26" t="s">
        <v>118</v>
      </c>
      <c r="B3" s="28"/>
    </row>
    <row r="4" spans="1:2" ht="16.2" thickBot="1" x14ac:dyDescent="0.35">
      <c r="A4" s="27" t="s">
        <v>119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ColWidth="8.77734375" defaultRowHeight="14.4" x14ac:dyDescent="0.3"/>
  <cols>
    <col min="1" max="1" width="14.6640625" customWidth="1"/>
  </cols>
  <sheetData>
    <row r="1" spans="1:2" ht="16.2" thickBot="1" x14ac:dyDescent="0.35">
      <c r="A1" s="1" t="s">
        <v>147</v>
      </c>
    </row>
    <row r="2" spans="1:2" ht="15.6" x14ac:dyDescent="0.3">
      <c r="A2" s="4" t="s">
        <v>148</v>
      </c>
      <c r="B2" s="25" t="s">
        <v>109</v>
      </c>
    </row>
    <row r="3" spans="1:2" ht="16.2" thickBot="1" x14ac:dyDescent="0.35">
      <c r="A3" s="27" t="s">
        <v>116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149</v>
      </c>
    </row>
    <row r="2" spans="1:10" s="6" customFormat="1" x14ac:dyDescent="0.3">
      <c r="A2" s="4" t="s">
        <v>145</v>
      </c>
      <c r="B2" s="5" t="s">
        <v>123</v>
      </c>
      <c r="C2" s="5" t="s">
        <v>124</v>
      </c>
      <c r="D2" s="5" t="s">
        <v>125</v>
      </c>
      <c r="E2" s="5" t="s">
        <v>126</v>
      </c>
      <c r="F2" s="5" t="s">
        <v>127</v>
      </c>
      <c r="G2" s="5" t="s">
        <v>128</v>
      </c>
      <c r="H2" s="5" t="s">
        <v>129</v>
      </c>
      <c r="I2" s="5" t="s">
        <v>130</v>
      </c>
      <c r="J2" s="25" t="s">
        <v>131</v>
      </c>
    </row>
    <row r="3" spans="1:10" x14ac:dyDescent="0.3">
      <c r="A3" s="26" t="s">
        <v>118</v>
      </c>
      <c r="B3" s="7"/>
      <c r="C3" s="7"/>
      <c r="D3" s="7"/>
      <c r="E3" s="7"/>
      <c r="F3" s="7"/>
      <c r="G3" s="7"/>
      <c r="H3" s="7"/>
      <c r="I3" s="7"/>
      <c r="J3" s="28"/>
    </row>
    <row r="4" spans="1:10" ht="16.2" thickBot="1" x14ac:dyDescent="0.35">
      <c r="A4" s="27" t="s">
        <v>119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150</v>
      </c>
    </row>
    <row r="2" spans="1:2" s="6" customFormat="1" x14ac:dyDescent="0.3">
      <c r="A2" s="4" t="s">
        <v>133</v>
      </c>
      <c r="B2" s="25" t="s">
        <v>109</v>
      </c>
    </row>
    <row r="3" spans="1:2" s="6" customFormat="1" x14ac:dyDescent="0.3">
      <c r="A3" s="26" t="s">
        <v>89</v>
      </c>
      <c r="B3" s="28"/>
    </row>
    <row r="4" spans="1:2" x14ac:dyDescent="0.3">
      <c r="A4" s="26" t="s">
        <v>90</v>
      </c>
      <c r="B4" s="28"/>
    </row>
    <row r="5" spans="1:2" x14ac:dyDescent="0.3">
      <c r="A5" s="26" t="s">
        <v>91</v>
      </c>
      <c r="B5" s="28"/>
    </row>
    <row r="6" spans="1:2" ht="16.2" thickBot="1" x14ac:dyDescent="0.3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2" sqref="A2"/>
    </sheetView>
  </sheetViews>
  <sheetFormatPr defaultColWidth="9.109375" defaultRowHeight="15.6" x14ac:dyDescent="0.3"/>
  <cols>
    <col min="1" max="1" width="19.77734375" style="1" customWidth="1"/>
    <col min="2" max="16384" width="9.109375" style="1"/>
  </cols>
  <sheetData>
    <row r="1" spans="1:2" ht="16.2" thickBot="1" x14ac:dyDescent="0.35">
      <c r="A1" s="1" t="s">
        <v>232</v>
      </c>
    </row>
    <row r="2" spans="1:2" s="6" customFormat="1" x14ac:dyDescent="0.3">
      <c r="A2" s="4" t="s">
        <v>229</v>
      </c>
      <c r="B2" s="25" t="s">
        <v>109</v>
      </c>
    </row>
    <row r="3" spans="1:2" x14ac:dyDescent="0.3">
      <c r="A3" s="26" t="s">
        <v>113</v>
      </c>
      <c r="B3" s="28">
        <v>1</v>
      </c>
    </row>
    <row r="4" spans="1:2" ht="16.2" thickBot="1" x14ac:dyDescent="0.35">
      <c r="A4" s="27" t="s">
        <v>114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D23" sqref="D23"/>
    </sheetView>
  </sheetViews>
  <sheetFormatPr defaultColWidth="9.109375" defaultRowHeight="15.6" x14ac:dyDescent="0.3"/>
  <cols>
    <col min="1" max="1" width="16.77734375" style="1" customWidth="1"/>
    <col min="2" max="2" width="13.109375" style="1" customWidth="1"/>
    <col min="3" max="3" width="9.109375" style="1"/>
    <col min="4" max="4" width="92.44140625" style="1" bestFit="1" customWidth="1"/>
    <col min="5" max="5" width="8.44140625" style="1" bestFit="1" customWidth="1"/>
    <col min="6" max="6" width="2.10937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109375" style="1" bestFit="1" customWidth="1"/>
    <col min="11" max="11" width="12.44140625" style="1" bestFit="1" customWidth="1"/>
    <col min="12" max="48" width="9.109375" style="1"/>
    <col min="49" max="49" width="13.77734375" style="1" bestFit="1" customWidth="1"/>
    <col min="50" max="50" width="9.109375" style="1" bestFit="1" customWidth="1"/>
    <col min="51" max="51" width="6.109375" style="1" bestFit="1" customWidth="1"/>
    <col min="52" max="52" width="15.44140625" style="1" bestFit="1" customWidth="1"/>
    <col min="53" max="16384" width="9.109375" style="1"/>
  </cols>
  <sheetData>
    <row r="1" spans="1:52" ht="16.2" thickBot="1" x14ac:dyDescent="0.35">
      <c r="A1" s="1" t="s">
        <v>44</v>
      </c>
    </row>
    <row r="2" spans="1:52" s="6" customFormat="1" x14ac:dyDescent="0.3">
      <c r="A2" s="4" t="s">
        <v>45</v>
      </c>
      <c r="B2" s="25" t="s">
        <v>46</v>
      </c>
      <c r="D2" s="66" t="s">
        <v>47</v>
      </c>
      <c r="E2" s="67" t="s">
        <v>48</v>
      </c>
      <c r="F2" s="59"/>
      <c r="G2" s="59"/>
      <c r="H2" s="60"/>
      <c r="I2" s="59"/>
      <c r="J2" s="59"/>
      <c r="K2" s="61"/>
    </row>
    <row r="3" spans="1:52" x14ac:dyDescent="0.3">
      <c r="A3" s="26" t="s">
        <v>49</v>
      </c>
      <c r="B3" s="40" t="s">
        <v>50</v>
      </c>
      <c r="D3" s="54" t="s">
        <v>51</v>
      </c>
      <c r="E3" s="55" t="s">
        <v>50</v>
      </c>
      <c r="F3" s="56" t="s">
        <v>52</v>
      </c>
      <c r="G3" s="49" t="s">
        <v>53</v>
      </c>
      <c r="H3" s="53"/>
      <c r="I3" s="49" t="s">
        <v>54</v>
      </c>
      <c r="J3" s="56" t="s">
        <v>52</v>
      </c>
      <c r="K3" s="51" t="s">
        <v>55</v>
      </c>
    </row>
    <row r="4" spans="1:52" x14ac:dyDescent="0.3">
      <c r="A4" s="26" t="s">
        <v>56</v>
      </c>
      <c r="B4" s="40" t="s">
        <v>57</v>
      </c>
      <c r="D4" s="54" t="s">
        <v>58</v>
      </c>
      <c r="E4" s="55" t="s">
        <v>59</v>
      </c>
      <c r="F4" s="56" t="s">
        <v>52</v>
      </c>
      <c r="G4" s="49" t="s">
        <v>60</v>
      </c>
      <c r="H4" s="53"/>
      <c r="I4" s="49"/>
      <c r="J4" s="49"/>
      <c r="K4" s="51"/>
    </row>
    <row r="5" spans="1:52" x14ac:dyDescent="0.3">
      <c r="A5" s="26" t="s">
        <v>61</v>
      </c>
      <c r="B5" s="40" t="s">
        <v>62</v>
      </c>
      <c r="D5" s="54" t="s">
        <v>63</v>
      </c>
      <c r="E5" s="57"/>
      <c r="F5" s="50"/>
      <c r="G5" s="50"/>
      <c r="H5" s="54"/>
      <c r="I5" s="50"/>
      <c r="J5" s="50"/>
      <c r="K5" s="52"/>
    </row>
    <row r="6" spans="1:52" x14ac:dyDescent="0.3">
      <c r="A6" s="26" t="s">
        <v>64</v>
      </c>
      <c r="B6" s="40" t="s">
        <v>65</v>
      </c>
      <c r="D6" s="54" t="s">
        <v>66</v>
      </c>
      <c r="E6" s="55" t="s">
        <v>65</v>
      </c>
      <c r="F6" s="56" t="s">
        <v>52</v>
      </c>
      <c r="G6" s="49" t="s">
        <v>67</v>
      </c>
      <c r="H6" s="54"/>
      <c r="I6" s="50"/>
      <c r="J6" s="50"/>
      <c r="K6" s="52"/>
    </row>
    <row r="7" spans="1:52" x14ac:dyDescent="0.3">
      <c r="A7" s="26" t="s">
        <v>68</v>
      </c>
      <c r="B7" s="40" t="s">
        <v>69</v>
      </c>
      <c r="D7" s="54" t="s">
        <v>70</v>
      </c>
      <c r="E7" s="55" t="s">
        <v>71</v>
      </c>
      <c r="F7" s="56" t="s">
        <v>52</v>
      </c>
      <c r="G7" s="49" t="s">
        <v>72</v>
      </c>
      <c r="H7" s="54"/>
      <c r="I7" s="50"/>
      <c r="J7" s="50"/>
      <c r="K7" s="52"/>
    </row>
    <row r="8" spans="1:52" x14ac:dyDescent="0.3">
      <c r="A8" s="26" t="s">
        <v>73</v>
      </c>
      <c r="B8" s="40" t="s">
        <v>74</v>
      </c>
      <c r="D8" s="54" t="s">
        <v>75</v>
      </c>
      <c r="E8" s="57"/>
      <c r="F8" s="50"/>
      <c r="G8" s="50"/>
      <c r="H8" s="54"/>
      <c r="I8" s="50"/>
      <c r="J8" s="50"/>
      <c r="K8" s="52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76</v>
      </c>
    </row>
    <row r="9" spans="1:52" ht="16.2" thickBot="1" x14ac:dyDescent="0.35">
      <c r="A9" s="27" t="s">
        <v>77</v>
      </c>
      <c r="B9" s="36" t="s">
        <v>78</v>
      </c>
      <c r="D9" s="58" t="s">
        <v>79</v>
      </c>
      <c r="E9" s="62" t="s">
        <v>80</v>
      </c>
      <c r="F9" s="63" t="s">
        <v>52</v>
      </c>
      <c r="G9" s="64" t="s">
        <v>81</v>
      </c>
      <c r="H9" s="58"/>
      <c r="I9" s="65" t="s">
        <v>82</v>
      </c>
      <c r="J9" s="63" t="s">
        <v>52</v>
      </c>
      <c r="K9" s="64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151</v>
      </c>
    </row>
    <row r="2" spans="1:3" s="6" customFormat="1" x14ac:dyDescent="0.3">
      <c r="A2" s="4" t="s">
        <v>133</v>
      </c>
      <c r="B2" s="5" t="s">
        <v>111</v>
      </c>
      <c r="C2" s="25" t="s">
        <v>112</v>
      </c>
    </row>
    <row r="3" spans="1:3" s="6" customFormat="1" x14ac:dyDescent="0.3">
      <c r="A3" s="26" t="s">
        <v>89</v>
      </c>
      <c r="B3" s="7">
        <v>1</v>
      </c>
      <c r="C3" s="28">
        <v>1</v>
      </c>
    </row>
    <row r="4" spans="1:3" s="6" customFormat="1" x14ac:dyDescent="0.3">
      <c r="A4" s="26" t="s">
        <v>90</v>
      </c>
      <c r="B4" s="7">
        <v>1</v>
      </c>
      <c r="C4" s="28">
        <v>1</v>
      </c>
    </row>
    <row r="5" spans="1:3" s="6" customFormat="1" x14ac:dyDescent="0.3">
      <c r="A5" s="26" t="s">
        <v>91</v>
      </c>
      <c r="B5" s="7">
        <v>1</v>
      </c>
      <c r="C5" s="28">
        <v>1</v>
      </c>
    </row>
    <row r="6" spans="1:3" ht="16.2" thickBot="1" x14ac:dyDescent="0.3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152</v>
      </c>
    </row>
    <row r="2" spans="1:3" s="6" customFormat="1" x14ac:dyDescent="0.3">
      <c r="A2" s="4" t="s">
        <v>135</v>
      </c>
      <c r="B2" s="5" t="s">
        <v>111</v>
      </c>
      <c r="C2" s="25" t="s">
        <v>112</v>
      </c>
    </row>
    <row r="3" spans="1:3" s="6" customFormat="1" ht="16.2" thickBot="1" x14ac:dyDescent="0.3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153</v>
      </c>
    </row>
    <row r="2" spans="1:2" s="6" customFormat="1" x14ac:dyDescent="0.3">
      <c r="A2" s="4" t="s">
        <v>135</v>
      </c>
      <c r="B2" s="25" t="s">
        <v>109</v>
      </c>
    </row>
    <row r="3" spans="1:2" s="6" customFormat="1" ht="16.2" thickBot="1" x14ac:dyDescent="0.35">
      <c r="A3" s="27" t="s">
        <v>109</v>
      </c>
      <c r="B3" s="3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154</v>
      </c>
    </row>
    <row r="2" spans="1:2" s="6" customFormat="1" x14ac:dyDescent="0.3">
      <c r="A2" s="4" t="s">
        <v>135</v>
      </c>
      <c r="B2" s="25" t="s">
        <v>116</v>
      </c>
    </row>
    <row r="3" spans="1:2" s="6" customFormat="1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777343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3">
      <c r="A2" s="4" t="s">
        <v>135</v>
      </c>
      <c r="B2" s="5" t="s">
        <v>155</v>
      </c>
      <c r="C2" s="5" t="s">
        <v>156</v>
      </c>
      <c r="D2" s="5" t="s">
        <v>157</v>
      </c>
      <c r="E2" s="5" t="s">
        <v>158</v>
      </c>
      <c r="F2" s="5" t="s">
        <v>159</v>
      </c>
      <c r="G2" s="5" t="s">
        <v>160</v>
      </c>
      <c r="H2" s="5" t="s">
        <v>161</v>
      </c>
      <c r="I2" s="5" t="s">
        <v>162</v>
      </c>
      <c r="J2" s="5" t="s">
        <v>163</v>
      </c>
      <c r="K2" s="5" t="s">
        <v>164</v>
      </c>
      <c r="L2" s="5" t="s">
        <v>165</v>
      </c>
      <c r="M2" s="5" t="s">
        <v>166</v>
      </c>
      <c r="N2" s="5" t="s">
        <v>167</v>
      </c>
      <c r="O2" s="5" t="s">
        <v>168</v>
      </c>
      <c r="P2" s="5" t="s">
        <v>169</v>
      </c>
      <c r="Q2" s="5" t="s">
        <v>170</v>
      </c>
      <c r="R2" s="5" t="s">
        <v>171</v>
      </c>
      <c r="S2" s="5" t="s">
        <v>172</v>
      </c>
      <c r="T2" s="5" t="s">
        <v>173</v>
      </c>
      <c r="U2" s="5" t="s">
        <v>174</v>
      </c>
      <c r="V2" s="5" t="s">
        <v>175</v>
      </c>
      <c r="W2" s="5" t="s">
        <v>176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5" s="6" customFormat="1" ht="16.2" thickBot="1" x14ac:dyDescent="0.3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1"/>
      <c r="BC3" s="71"/>
    </row>
    <row r="7" spans="1:55" x14ac:dyDescent="0.3">
      <c r="B7" s="43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09375" defaultRowHeight="15.6" x14ac:dyDescent="0.3"/>
  <cols>
    <col min="1" max="1" width="15.6640625" style="6" customWidth="1"/>
    <col min="2" max="2" width="16.4414062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3">
      <c r="A2" s="4" t="s">
        <v>133</v>
      </c>
      <c r="B2" s="5" t="s">
        <v>155</v>
      </c>
      <c r="C2" s="5" t="s">
        <v>156</v>
      </c>
      <c r="D2" s="5" t="s">
        <v>157</v>
      </c>
      <c r="E2" s="5" t="s">
        <v>158</v>
      </c>
      <c r="F2" s="5" t="s">
        <v>159</v>
      </c>
      <c r="G2" s="5" t="s">
        <v>160</v>
      </c>
      <c r="H2" s="5" t="s">
        <v>161</v>
      </c>
      <c r="I2" s="5" t="s">
        <v>162</v>
      </c>
      <c r="J2" s="5" t="s">
        <v>163</v>
      </c>
      <c r="K2" s="5" t="s">
        <v>164</v>
      </c>
      <c r="L2" s="5" t="s">
        <v>165</v>
      </c>
      <c r="M2" s="5" t="s">
        <v>166</v>
      </c>
      <c r="N2" s="5" t="s">
        <v>167</v>
      </c>
      <c r="O2" s="5" t="s">
        <v>168</v>
      </c>
      <c r="P2" s="5" t="s">
        <v>169</v>
      </c>
      <c r="Q2" s="5" t="s">
        <v>170</v>
      </c>
      <c r="R2" s="5" t="s">
        <v>171</v>
      </c>
      <c r="S2" s="5" t="s">
        <v>172</v>
      </c>
      <c r="T2" s="5" t="s">
        <v>173</v>
      </c>
      <c r="U2" s="5" t="s">
        <v>174</v>
      </c>
      <c r="V2" s="5" t="s">
        <v>175</v>
      </c>
      <c r="W2" s="5" t="s">
        <v>176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3">
      <c r="A3" s="26" t="s">
        <v>89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6" customFormat="1" x14ac:dyDescent="0.3">
      <c r="A4" s="26" t="s">
        <v>90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3">
      <c r="A5" s="26" t="s">
        <v>91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6.2" thickBot="1" x14ac:dyDescent="0.35">
      <c r="A6" s="27" t="s">
        <v>92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3">
      <c r="B7" s="42"/>
      <c r="C7" s="43"/>
    </row>
    <row r="9" spans="1:53" x14ac:dyDescent="0.3">
      <c r="B9" s="43"/>
    </row>
    <row r="10" spans="1:53" x14ac:dyDescent="0.3">
      <c r="B10" s="43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3">
      <c r="A2" s="4" t="s">
        <v>135</v>
      </c>
      <c r="B2" s="5" t="s">
        <v>155</v>
      </c>
      <c r="C2" s="5" t="s">
        <v>156</v>
      </c>
      <c r="D2" s="5" t="s">
        <v>157</v>
      </c>
      <c r="E2" s="5" t="s">
        <v>158</v>
      </c>
      <c r="F2" s="5" t="s">
        <v>159</v>
      </c>
      <c r="G2" s="5" t="s">
        <v>160</v>
      </c>
      <c r="H2" s="5" t="s">
        <v>161</v>
      </c>
      <c r="I2" s="5" t="s">
        <v>162</v>
      </c>
      <c r="J2" s="5" t="s">
        <v>163</v>
      </c>
      <c r="K2" s="5" t="s">
        <v>164</v>
      </c>
      <c r="L2" s="5" t="s">
        <v>165</v>
      </c>
      <c r="M2" s="5" t="s">
        <v>166</v>
      </c>
      <c r="N2" s="5" t="s">
        <v>167</v>
      </c>
      <c r="O2" s="5" t="s">
        <v>168</v>
      </c>
      <c r="P2" s="5" t="s">
        <v>169</v>
      </c>
      <c r="Q2" s="5" t="s">
        <v>170</v>
      </c>
      <c r="R2" s="5" t="s">
        <v>171</v>
      </c>
      <c r="S2" s="5" t="s">
        <v>172</v>
      </c>
      <c r="T2" s="5" t="s">
        <v>173</v>
      </c>
      <c r="U2" s="5" t="s">
        <v>174</v>
      </c>
      <c r="V2" s="5" t="s">
        <v>175</v>
      </c>
      <c r="W2" s="5" t="s">
        <v>176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ht="16.2" thickBot="1" x14ac:dyDescent="0.3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5" spans="1:53" x14ac:dyDescent="0.3">
      <c r="F5" s="10"/>
    </row>
    <row r="6" spans="1:53" x14ac:dyDescent="0.3">
      <c r="A6" s="1"/>
      <c r="B6" s="43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5.6" x14ac:dyDescent="0.3">
      <c r="A2" s="4" t="s">
        <v>148</v>
      </c>
      <c r="B2" s="25" t="s">
        <v>46</v>
      </c>
    </row>
    <row r="3" spans="1:2" ht="16.2" thickBot="1" x14ac:dyDescent="0.35">
      <c r="A3" s="27" t="s">
        <v>116</v>
      </c>
      <c r="B3" s="3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defaultColWidth="9.109375" defaultRowHeight="15.6" x14ac:dyDescent="0.3"/>
  <cols>
    <col min="1" max="16384" width="9.109375" style="1"/>
  </cols>
  <sheetData>
    <row r="1" spans="1:16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3">
      <c r="A2" s="4" t="s">
        <v>207</v>
      </c>
      <c r="B2" s="5" t="s">
        <v>123</v>
      </c>
      <c r="C2" s="5" t="s">
        <v>124</v>
      </c>
      <c r="D2" s="5" t="s">
        <v>125</v>
      </c>
      <c r="E2" s="5" t="s">
        <v>126</v>
      </c>
      <c r="F2" s="5" t="s">
        <v>127</v>
      </c>
      <c r="G2" s="5" t="s">
        <v>128</v>
      </c>
      <c r="H2" s="5" t="s">
        <v>129</v>
      </c>
      <c r="I2" s="5" t="s">
        <v>130</v>
      </c>
      <c r="J2" s="75" t="s">
        <v>131</v>
      </c>
      <c r="K2" s="5" t="s">
        <v>111</v>
      </c>
      <c r="L2" s="75" t="s">
        <v>112</v>
      </c>
      <c r="M2" s="5" t="s">
        <v>118</v>
      </c>
      <c r="N2" s="75" t="s">
        <v>119</v>
      </c>
      <c r="O2" s="78" t="s">
        <v>116</v>
      </c>
      <c r="P2" s="25" t="s">
        <v>109</v>
      </c>
    </row>
    <row r="3" spans="1:16" x14ac:dyDescent="0.3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3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34">
        <v>14285.714285714286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3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42857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3">
      <c r="A8" s="26" t="s">
        <v>123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42857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3">
      <c r="A9" s="26" t="s">
        <v>124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3">
      <c r="A10" s="26" t="s">
        <v>125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6">
        <v>14286</v>
      </c>
      <c r="N10" s="72">
        <v>0</v>
      </c>
      <c r="O10" s="82">
        <v>0</v>
      </c>
      <c r="P10" s="28">
        <v>0</v>
      </c>
    </row>
    <row r="11" spans="1:16" x14ac:dyDescent="0.3">
      <c r="A11" s="26" t="s">
        <v>126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2">
        <v>0</v>
      </c>
      <c r="K11" s="7">
        <v>0</v>
      </c>
      <c r="L11" s="72">
        <v>42857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3">
      <c r="A12" s="26" t="s">
        <v>127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3">
      <c r="A13" s="26" t="s">
        <v>128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3">
      <c r="A14" s="26" t="s">
        <v>129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2">
        <v>35714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3">
      <c r="A15" s="26" t="s">
        <v>130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3">
      <c r="A16" s="68" t="s">
        <v>131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2">
        <v>35714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2">
        <v>35714</v>
      </c>
      <c r="O16" s="83">
        <v>0</v>
      </c>
      <c r="P16" s="76">
        <v>0</v>
      </c>
    </row>
    <row r="17" spans="1:16" x14ac:dyDescent="0.3">
      <c r="A17" s="68" t="s">
        <v>116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14286</v>
      </c>
    </row>
    <row r="18" spans="1:16" x14ac:dyDescent="0.3">
      <c r="A18" s="26" t="s">
        <v>113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42857</v>
      </c>
    </row>
    <row r="19" spans="1:16" x14ac:dyDescent="0.3">
      <c r="A19" s="68" t="s">
        <v>114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6">
        <v>42857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42857</v>
      </c>
    </row>
    <row r="20" spans="1:16" x14ac:dyDescent="0.3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6.2" thickBot="1" x14ac:dyDescent="0.35">
      <c r="A21" s="27" t="s">
        <v>119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3">
      <c r="A2" s="4" t="s">
        <v>208</v>
      </c>
      <c r="B2" s="25" t="s">
        <v>46</v>
      </c>
    </row>
    <row r="3" spans="1:2" x14ac:dyDescent="0.3">
      <c r="A3" s="26" t="s">
        <v>111</v>
      </c>
      <c r="B3" s="34">
        <v>9285.7142857143008</v>
      </c>
    </row>
    <row r="4" spans="1:2" ht="16.2" thickBot="1" x14ac:dyDescent="0.35">
      <c r="A4" s="27" t="s">
        <v>112</v>
      </c>
      <c r="B4" s="34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4" x14ac:dyDescent="0.3">
      <c r="A1" s="1" t="s">
        <v>88</v>
      </c>
    </row>
    <row r="2" spans="1:4" x14ac:dyDescent="0.3">
      <c r="A2" s="2" t="s">
        <v>89</v>
      </c>
    </row>
    <row r="3" spans="1:4" x14ac:dyDescent="0.3">
      <c r="A3" s="2" t="s">
        <v>90</v>
      </c>
      <c r="D3" s="10"/>
    </row>
    <row r="4" spans="1:4" x14ac:dyDescent="0.3">
      <c r="A4" s="2" t="s">
        <v>91</v>
      </c>
    </row>
    <row r="5" spans="1:4" x14ac:dyDescent="0.3">
      <c r="A5" s="2" t="s">
        <v>92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3">
      <c r="A2" s="4" t="s">
        <v>148</v>
      </c>
      <c r="B2" s="25" t="s">
        <v>46</v>
      </c>
    </row>
    <row r="3" spans="1:2" ht="16.2" thickBot="1" x14ac:dyDescent="0.35">
      <c r="A3" s="27" t="s">
        <v>116</v>
      </c>
      <c r="B3" s="36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/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2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3">
      <c r="A2" s="4" t="s">
        <v>145</v>
      </c>
      <c r="B2" s="70" t="s">
        <v>46</v>
      </c>
    </row>
    <row r="3" spans="1:2" x14ac:dyDescent="0.3">
      <c r="A3" s="26" t="s">
        <v>118</v>
      </c>
      <c r="B3" s="69">
        <v>10000</v>
      </c>
    </row>
    <row r="4" spans="1:2" ht="16.2" thickBot="1" x14ac:dyDescent="0.35">
      <c r="A4" s="27" t="s">
        <v>119</v>
      </c>
      <c r="B4" s="41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2" sqref="A2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53" ht="16.2" thickBot="1" x14ac:dyDescent="0.35">
      <c r="A1" s="1" t="str">
        <f>_xlfn.CONCAT( "Table of External Water Sourcing Availability [",VLOOKUP("volume", Units!$A$2:$B$9, 2, FALSE),"/", VLOOKUP("time", Units!$A$2:$B$9, 2, FALSE),"]")</f>
        <v>Table of External Water Sourcing Availability [bbl/day]</v>
      </c>
      <c r="E1" s="1" t="s">
        <v>113</v>
      </c>
      <c r="F1" s="1">
        <v>71428.571428571406</v>
      </c>
      <c r="H1" s="1" t="s">
        <v>114</v>
      </c>
      <c r="I1" s="1">
        <v>42857.142857142899</v>
      </c>
      <c r="K1" s="1" t="s">
        <v>214</v>
      </c>
      <c r="L1" s="1">
        <v>0.7</v>
      </c>
    </row>
    <row r="2" spans="1:53" s="6" customFormat="1" x14ac:dyDescent="0.3">
      <c r="A2" s="4" t="s">
        <v>229</v>
      </c>
      <c r="B2" s="5" t="s">
        <v>155</v>
      </c>
      <c r="C2" s="5" t="s">
        <v>156</v>
      </c>
      <c r="D2" s="5" t="s">
        <v>157</v>
      </c>
      <c r="E2" s="5" t="s">
        <v>158</v>
      </c>
      <c r="F2" s="5" t="s">
        <v>159</v>
      </c>
      <c r="G2" s="5" t="s">
        <v>160</v>
      </c>
      <c r="H2" s="5" t="s">
        <v>161</v>
      </c>
      <c r="I2" s="5" t="s">
        <v>162</v>
      </c>
      <c r="J2" s="5" t="s">
        <v>163</v>
      </c>
      <c r="K2" s="5" t="s">
        <v>164</v>
      </c>
      <c r="L2" s="5" t="s">
        <v>165</v>
      </c>
      <c r="M2" s="5" t="s">
        <v>166</v>
      </c>
      <c r="N2" s="5" t="s">
        <v>167</v>
      </c>
      <c r="O2" s="5" t="s">
        <v>168</v>
      </c>
      <c r="P2" s="5" t="s">
        <v>169</v>
      </c>
      <c r="Q2" s="5" t="s">
        <v>170</v>
      </c>
      <c r="R2" s="5" t="s">
        <v>171</v>
      </c>
      <c r="S2" s="5" t="s">
        <v>172</v>
      </c>
      <c r="T2" s="5" t="s">
        <v>173</v>
      </c>
      <c r="U2" s="5" t="s">
        <v>174</v>
      </c>
      <c r="V2" s="5" t="s">
        <v>175</v>
      </c>
      <c r="W2" s="5" t="s">
        <v>176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3">
      <c r="A3" s="26" t="s">
        <v>113</v>
      </c>
      <c r="B3" s="33">
        <f>$F$1*$L$1</f>
        <v>49999.999999999978</v>
      </c>
      <c r="C3" s="33">
        <f t="shared" ref="C3:BA3" si="0">$F$1*$L$1</f>
        <v>49999.999999999978</v>
      </c>
      <c r="D3" s="33">
        <f t="shared" si="0"/>
        <v>49999.999999999978</v>
      </c>
      <c r="E3" s="33">
        <f t="shared" si="0"/>
        <v>49999.999999999978</v>
      </c>
      <c r="F3" s="33">
        <f t="shared" si="0"/>
        <v>49999.999999999978</v>
      </c>
      <c r="G3" s="33">
        <f t="shared" si="0"/>
        <v>49999.999999999978</v>
      </c>
      <c r="H3" s="33">
        <f t="shared" si="0"/>
        <v>49999.999999999978</v>
      </c>
      <c r="I3" s="33">
        <f t="shared" si="0"/>
        <v>49999.999999999978</v>
      </c>
      <c r="J3" s="33">
        <f t="shared" si="0"/>
        <v>49999.999999999978</v>
      </c>
      <c r="K3" s="33">
        <f t="shared" si="0"/>
        <v>49999.999999999978</v>
      </c>
      <c r="L3" s="33">
        <f t="shared" si="0"/>
        <v>49999.999999999978</v>
      </c>
      <c r="M3" s="33">
        <f t="shared" si="0"/>
        <v>49999.999999999978</v>
      </c>
      <c r="N3" s="33">
        <f t="shared" si="0"/>
        <v>49999.999999999978</v>
      </c>
      <c r="O3" s="33">
        <f t="shared" si="0"/>
        <v>49999.999999999978</v>
      </c>
      <c r="P3" s="33">
        <f t="shared" si="0"/>
        <v>49999.999999999978</v>
      </c>
      <c r="Q3" s="33">
        <f t="shared" si="0"/>
        <v>49999.999999999978</v>
      </c>
      <c r="R3" s="33">
        <f t="shared" si="0"/>
        <v>49999.999999999978</v>
      </c>
      <c r="S3" s="33">
        <f t="shared" si="0"/>
        <v>49999.999999999978</v>
      </c>
      <c r="T3" s="33">
        <f t="shared" si="0"/>
        <v>49999.999999999978</v>
      </c>
      <c r="U3" s="33">
        <f t="shared" si="0"/>
        <v>49999.999999999978</v>
      </c>
      <c r="V3" s="33">
        <f t="shared" si="0"/>
        <v>49999.999999999978</v>
      </c>
      <c r="W3" s="33">
        <f t="shared" si="0"/>
        <v>49999.999999999978</v>
      </c>
      <c r="X3" s="33">
        <f t="shared" si="0"/>
        <v>49999.999999999978</v>
      </c>
      <c r="Y3" s="33">
        <f t="shared" si="0"/>
        <v>49999.999999999978</v>
      </c>
      <c r="Z3" s="33">
        <f t="shared" si="0"/>
        <v>49999.999999999978</v>
      </c>
      <c r="AA3" s="33">
        <f t="shared" si="0"/>
        <v>49999.999999999978</v>
      </c>
      <c r="AB3" s="33">
        <f t="shared" si="0"/>
        <v>49999.999999999978</v>
      </c>
      <c r="AC3" s="33">
        <f t="shared" si="0"/>
        <v>49999.999999999978</v>
      </c>
      <c r="AD3" s="33">
        <f t="shared" si="0"/>
        <v>49999.999999999978</v>
      </c>
      <c r="AE3" s="33">
        <f t="shared" si="0"/>
        <v>49999.999999999978</v>
      </c>
      <c r="AF3" s="33">
        <f t="shared" si="0"/>
        <v>49999.999999999978</v>
      </c>
      <c r="AG3" s="33">
        <f t="shared" si="0"/>
        <v>49999.999999999978</v>
      </c>
      <c r="AH3" s="33">
        <f t="shared" si="0"/>
        <v>49999.999999999978</v>
      </c>
      <c r="AI3" s="33">
        <f t="shared" si="0"/>
        <v>49999.999999999978</v>
      </c>
      <c r="AJ3" s="33">
        <f t="shared" si="0"/>
        <v>49999.999999999978</v>
      </c>
      <c r="AK3" s="33">
        <f t="shared" si="0"/>
        <v>49999.999999999978</v>
      </c>
      <c r="AL3" s="33">
        <f t="shared" si="0"/>
        <v>49999.999999999978</v>
      </c>
      <c r="AM3" s="33">
        <f t="shared" si="0"/>
        <v>49999.999999999978</v>
      </c>
      <c r="AN3" s="33">
        <f t="shared" si="0"/>
        <v>49999.999999999978</v>
      </c>
      <c r="AO3" s="33">
        <f t="shared" si="0"/>
        <v>49999.999999999978</v>
      </c>
      <c r="AP3" s="33">
        <f t="shared" si="0"/>
        <v>49999.999999999978</v>
      </c>
      <c r="AQ3" s="33">
        <f t="shared" si="0"/>
        <v>49999.999999999978</v>
      </c>
      <c r="AR3" s="33">
        <f t="shared" si="0"/>
        <v>49999.999999999978</v>
      </c>
      <c r="AS3" s="33">
        <f t="shared" si="0"/>
        <v>49999.999999999978</v>
      </c>
      <c r="AT3" s="33">
        <f t="shared" si="0"/>
        <v>49999.999999999978</v>
      </c>
      <c r="AU3" s="33">
        <f t="shared" si="0"/>
        <v>49999.999999999978</v>
      </c>
      <c r="AV3" s="33">
        <f t="shared" si="0"/>
        <v>49999.999999999978</v>
      </c>
      <c r="AW3" s="33">
        <f t="shared" si="0"/>
        <v>49999.999999999978</v>
      </c>
      <c r="AX3" s="33">
        <f t="shared" si="0"/>
        <v>49999.999999999978</v>
      </c>
      <c r="AY3" s="33">
        <f t="shared" si="0"/>
        <v>49999.999999999978</v>
      </c>
      <c r="AZ3" s="33">
        <f t="shared" si="0"/>
        <v>49999.999999999978</v>
      </c>
      <c r="BA3" s="34">
        <f t="shared" si="0"/>
        <v>49999.999999999978</v>
      </c>
    </row>
    <row r="4" spans="1:53" ht="16.2" thickBot="1" x14ac:dyDescent="0.35">
      <c r="A4" s="27" t="s">
        <v>114</v>
      </c>
      <c r="B4" s="41">
        <f>$I$1*$L$1</f>
        <v>30000.000000000025</v>
      </c>
      <c r="C4" s="35">
        <f t="shared" ref="C4:BA4" si="1">$I$1*$L$1</f>
        <v>30000.000000000025</v>
      </c>
      <c r="D4" s="35">
        <f t="shared" si="1"/>
        <v>30000.000000000025</v>
      </c>
      <c r="E4" s="35">
        <f t="shared" si="1"/>
        <v>30000.000000000025</v>
      </c>
      <c r="F4" s="35">
        <f t="shared" si="1"/>
        <v>30000.000000000025</v>
      </c>
      <c r="G4" s="35">
        <f t="shared" si="1"/>
        <v>30000.000000000025</v>
      </c>
      <c r="H4" s="35">
        <f t="shared" si="1"/>
        <v>30000.000000000025</v>
      </c>
      <c r="I4" s="35">
        <f t="shared" si="1"/>
        <v>30000.000000000025</v>
      </c>
      <c r="J4" s="35">
        <f t="shared" si="1"/>
        <v>30000.000000000025</v>
      </c>
      <c r="K4" s="35">
        <f t="shared" si="1"/>
        <v>30000.000000000025</v>
      </c>
      <c r="L4" s="35">
        <f t="shared" si="1"/>
        <v>30000.000000000025</v>
      </c>
      <c r="M4" s="35">
        <f t="shared" si="1"/>
        <v>30000.000000000025</v>
      </c>
      <c r="N4" s="35">
        <f t="shared" si="1"/>
        <v>30000.000000000025</v>
      </c>
      <c r="O4" s="35">
        <f t="shared" si="1"/>
        <v>30000.000000000025</v>
      </c>
      <c r="P4" s="35">
        <f t="shared" si="1"/>
        <v>30000.000000000025</v>
      </c>
      <c r="Q4" s="35">
        <f t="shared" si="1"/>
        <v>30000.000000000025</v>
      </c>
      <c r="R4" s="35">
        <f t="shared" si="1"/>
        <v>30000.000000000025</v>
      </c>
      <c r="S4" s="35">
        <f t="shared" si="1"/>
        <v>30000.000000000025</v>
      </c>
      <c r="T4" s="35">
        <f t="shared" si="1"/>
        <v>30000.000000000025</v>
      </c>
      <c r="U4" s="35">
        <f t="shared" si="1"/>
        <v>30000.000000000025</v>
      </c>
      <c r="V4" s="35">
        <f t="shared" si="1"/>
        <v>30000.000000000025</v>
      </c>
      <c r="W4" s="35">
        <f t="shared" si="1"/>
        <v>30000.000000000025</v>
      </c>
      <c r="X4" s="35">
        <f t="shared" si="1"/>
        <v>30000.000000000025</v>
      </c>
      <c r="Y4" s="35">
        <f t="shared" si="1"/>
        <v>30000.000000000025</v>
      </c>
      <c r="Z4" s="35">
        <f t="shared" si="1"/>
        <v>30000.000000000025</v>
      </c>
      <c r="AA4" s="35">
        <f t="shared" si="1"/>
        <v>30000.000000000025</v>
      </c>
      <c r="AB4" s="35">
        <f t="shared" si="1"/>
        <v>30000.000000000025</v>
      </c>
      <c r="AC4" s="35">
        <f t="shared" si="1"/>
        <v>30000.000000000025</v>
      </c>
      <c r="AD4" s="35">
        <f t="shared" si="1"/>
        <v>30000.000000000025</v>
      </c>
      <c r="AE4" s="35">
        <f t="shared" si="1"/>
        <v>30000.000000000025</v>
      </c>
      <c r="AF4" s="35">
        <f t="shared" si="1"/>
        <v>30000.000000000025</v>
      </c>
      <c r="AG4" s="35">
        <f t="shared" si="1"/>
        <v>30000.000000000025</v>
      </c>
      <c r="AH4" s="35">
        <f t="shared" si="1"/>
        <v>30000.000000000025</v>
      </c>
      <c r="AI4" s="35">
        <f t="shared" si="1"/>
        <v>30000.000000000025</v>
      </c>
      <c r="AJ4" s="35">
        <f t="shared" si="1"/>
        <v>30000.000000000025</v>
      </c>
      <c r="AK4" s="35">
        <f t="shared" si="1"/>
        <v>30000.000000000025</v>
      </c>
      <c r="AL4" s="35">
        <f t="shared" si="1"/>
        <v>30000.000000000025</v>
      </c>
      <c r="AM4" s="35">
        <f t="shared" si="1"/>
        <v>30000.000000000025</v>
      </c>
      <c r="AN4" s="35">
        <f t="shared" si="1"/>
        <v>30000.000000000025</v>
      </c>
      <c r="AO4" s="35">
        <f t="shared" si="1"/>
        <v>30000.000000000025</v>
      </c>
      <c r="AP4" s="35">
        <f t="shared" si="1"/>
        <v>30000.000000000025</v>
      </c>
      <c r="AQ4" s="35">
        <f t="shared" si="1"/>
        <v>30000.000000000025</v>
      </c>
      <c r="AR4" s="35">
        <f t="shared" si="1"/>
        <v>30000.000000000025</v>
      </c>
      <c r="AS4" s="35">
        <f t="shared" si="1"/>
        <v>30000.000000000025</v>
      </c>
      <c r="AT4" s="35">
        <f t="shared" si="1"/>
        <v>30000.000000000025</v>
      </c>
      <c r="AU4" s="35">
        <f t="shared" si="1"/>
        <v>30000.000000000025</v>
      </c>
      <c r="AV4" s="35">
        <f t="shared" si="1"/>
        <v>30000.000000000025</v>
      </c>
      <c r="AW4" s="35">
        <f t="shared" si="1"/>
        <v>30000.000000000025</v>
      </c>
      <c r="AX4" s="35">
        <f t="shared" si="1"/>
        <v>30000.000000000025</v>
      </c>
      <c r="AY4" s="35">
        <f t="shared" si="1"/>
        <v>30000.000000000025</v>
      </c>
      <c r="AZ4" s="35">
        <f t="shared" si="1"/>
        <v>30000.000000000025</v>
      </c>
      <c r="BA4" s="36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09375" defaultRowHeight="15.6" x14ac:dyDescent="0.3"/>
  <cols>
    <col min="1" max="1" width="11.777343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3">
      <c r="A2" s="4" t="s">
        <v>208</v>
      </c>
      <c r="B2" s="25" t="s">
        <v>46</v>
      </c>
    </row>
    <row r="3" spans="1:2" s="6" customFormat="1" x14ac:dyDescent="0.3">
      <c r="A3" s="26" t="s">
        <v>111</v>
      </c>
      <c r="B3" s="28">
        <v>0.35</v>
      </c>
    </row>
    <row r="4" spans="1:2" s="6" customFormat="1" ht="16.2" thickBot="1" x14ac:dyDescent="0.3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3">
      <c r="A2" s="4" t="s">
        <v>145</v>
      </c>
      <c r="B2" s="25" t="s">
        <v>46</v>
      </c>
    </row>
    <row r="3" spans="1:2" x14ac:dyDescent="0.3">
      <c r="A3" s="26" t="s">
        <v>118</v>
      </c>
      <c r="B3" s="31">
        <v>0.5</v>
      </c>
    </row>
    <row r="4" spans="1:2" x14ac:dyDescent="0.3">
      <c r="A4" s="26" t="s">
        <v>119</v>
      </c>
      <c r="B4" s="31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16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3">
      <c r="A2" s="4" t="s">
        <v>207</v>
      </c>
      <c r="B2" s="5" t="s">
        <v>123</v>
      </c>
      <c r="C2" s="5" t="s">
        <v>124</v>
      </c>
      <c r="D2" s="5" t="s">
        <v>125</v>
      </c>
      <c r="E2" s="5" t="s">
        <v>126</v>
      </c>
      <c r="F2" s="5" t="s">
        <v>127</v>
      </c>
      <c r="G2" s="5" t="s">
        <v>128</v>
      </c>
      <c r="H2" s="5" t="s">
        <v>129</v>
      </c>
      <c r="I2" s="5" t="s">
        <v>130</v>
      </c>
      <c r="J2" s="75" t="s">
        <v>131</v>
      </c>
      <c r="K2" s="5" t="s">
        <v>111</v>
      </c>
      <c r="L2" s="75" t="s">
        <v>112</v>
      </c>
      <c r="M2" s="5" t="s">
        <v>118</v>
      </c>
      <c r="N2" s="75" t="s">
        <v>119</v>
      </c>
      <c r="O2" s="78" t="s">
        <v>116</v>
      </c>
      <c r="P2" s="25" t="s">
        <v>109</v>
      </c>
    </row>
    <row r="3" spans="1:16" x14ac:dyDescent="0.3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3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4">
        <v>1E-4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3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1E-4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3">
      <c r="A8" s="26" t="s">
        <v>123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1E-4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3">
      <c r="A9" s="26" t="s">
        <v>124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3">
      <c r="A10" s="26" t="s">
        <v>125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">
        <v>1E-4</v>
      </c>
      <c r="N10" s="72">
        <v>0</v>
      </c>
      <c r="O10" s="82">
        <v>0</v>
      </c>
      <c r="P10" s="28">
        <v>0</v>
      </c>
    </row>
    <row r="11" spans="1:16" x14ac:dyDescent="0.3">
      <c r="A11" s="26" t="s">
        <v>126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2">
        <v>0</v>
      </c>
      <c r="K11" s="7">
        <v>0</v>
      </c>
      <c r="L11" s="72">
        <v>1E-4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3">
      <c r="A12" s="26" t="s">
        <v>127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3">
      <c r="A13" s="26" t="s">
        <v>128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3">
      <c r="A14" s="26" t="s">
        <v>129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2">
        <v>1E-4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3">
      <c r="A15" s="26" t="s">
        <v>130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3">
      <c r="A16" s="68" t="s">
        <v>131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1E-4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4">
        <v>1E-4</v>
      </c>
      <c r="O16" s="83">
        <v>0</v>
      </c>
      <c r="P16" s="76">
        <v>0</v>
      </c>
    </row>
    <row r="17" spans="1:16" x14ac:dyDescent="0.3">
      <c r="A17" s="68" t="s">
        <v>116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1E-4</v>
      </c>
    </row>
    <row r="18" spans="1:16" x14ac:dyDescent="0.3">
      <c r="A18" s="26" t="s">
        <v>113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1E-4</v>
      </c>
    </row>
    <row r="19" spans="1:16" x14ac:dyDescent="0.3">
      <c r="A19" s="68" t="s">
        <v>114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4">
        <v>1E-4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1E-4</v>
      </c>
    </row>
    <row r="20" spans="1:16" x14ac:dyDescent="0.3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6.2" thickBot="1" x14ac:dyDescent="0.35">
      <c r="A21" s="27" t="s">
        <v>119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sqref="A1:B3"/>
    </sheetView>
  </sheetViews>
  <sheetFormatPr defaultColWidth="11.5546875" defaultRowHeight="14.4" x14ac:dyDescent="0.3"/>
  <sheetData>
    <row r="1" spans="1:2" ht="15" thickBot="1" x14ac:dyDescent="0.35">
      <c r="A1" t="s">
        <v>223</v>
      </c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116</v>
      </c>
      <c r="B3" s="28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sqref="A1:B3"/>
    </sheetView>
  </sheetViews>
  <sheetFormatPr defaultColWidth="11.5546875" defaultRowHeight="14.4" x14ac:dyDescent="0.3"/>
  <sheetData>
    <row r="1" spans="1:2" ht="15" thickBot="1" x14ac:dyDescent="0.35">
      <c r="A1" t="s">
        <v>224</v>
      </c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116</v>
      </c>
      <c r="B3" s="28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2" sqref="A2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Units!$A$2:$B$9, 2, FALSE),"/", VLOOKUP("volume", Units!$A$2:$B$9, 2, FALSE),"]")</f>
        <v>Table of External Water Souring Cost [USD/bbl]</v>
      </c>
    </row>
    <row r="2" spans="1:2" s="6" customFormat="1" x14ac:dyDescent="0.3">
      <c r="A2" s="4" t="s">
        <v>229</v>
      </c>
      <c r="B2" s="25" t="s">
        <v>46</v>
      </c>
    </row>
    <row r="3" spans="1:2" s="6" customFormat="1" x14ac:dyDescent="0.3">
      <c r="A3" s="26" t="s">
        <v>113</v>
      </c>
      <c r="B3" s="28">
        <v>1.5</v>
      </c>
    </row>
    <row r="4" spans="1:2" ht="16.2" thickBot="1" x14ac:dyDescent="0.35">
      <c r="A4" s="27" t="s">
        <v>114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>
      <selection activeCell="B4" sqref="B4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6" x14ac:dyDescent="0.3">
      <c r="A2" s="4" t="s">
        <v>145</v>
      </c>
      <c r="B2" s="25" t="s">
        <v>46</v>
      </c>
    </row>
    <row r="3" spans="1:2" ht="15.6" x14ac:dyDescent="0.3">
      <c r="A3" s="26" t="s">
        <v>118</v>
      </c>
      <c r="B3" s="31">
        <v>0.15</v>
      </c>
    </row>
    <row r="4" spans="1:2" ht="15.6" x14ac:dyDescent="0.3">
      <c r="A4" s="26" t="s">
        <v>119</v>
      </c>
      <c r="B4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15" x14ac:dyDescent="0.3">
      <c r="A1" s="1" t="s">
        <v>93</v>
      </c>
    </row>
    <row r="2" spans="1:15" x14ac:dyDescent="0.3">
      <c r="A2" s="2" t="s">
        <v>94</v>
      </c>
    </row>
    <row r="3" spans="1:15" x14ac:dyDescent="0.3">
      <c r="A3" s="2" t="s">
        <v>95</v>
      </c>
    </row>
    <row r="4" spans="1:15" x14ac:dyDescent="0.3">
      <c r="A4" s="2" t="s">
        <v>96</v>
      </c>
      <c r="D4" s="10"/>
    </row>
    <row r="5" spans="1:15" x14ac:dyDescent="0.3">
      <c r="A5" s="2" t="s">
        <v>97</v>
      </c>
      <c r="M5" s="11"/>
      <c r="N5" s="11"/>
      <c r="O5" s="11"/>
    </row>
    <row r="6" spans="1:15" x14ac:dyDescent="0.3">
      <c r="A6" s="2" t="s">
        <v>98</v>
      </c>
    </row>
    <row r="7" spans="1:15" x14ac:dyDescent="0.3">
      <c r="A7" s="2" t="s">
        <v>99</v>
      </c>
    </row>
    <row r="8" spans="1:15" x14ac:dyDescent="0.3">
      <c r="A8" s="2" t="s">
        <v>100</v>
      </c>
    </row>
    <row r="9" spans="1:15" x14ac:dyDescent="0.3">
      <c r="A9" s="2" t="s">
        <v>101</v>
      </c>
    </row>
    <row r="10" spans="1:15" x14ac:dyDescent="0.3">
      <c r="A10" s="2" t="s">
        <v>102</v>
      </c>
    </row>
    <row r="11" spans="1:15" x14ac:dyDescent="0.3">
      <c r="A11" s="2" t="s">
        <v>103</v>
      </c>
    </row>
    <row r="12" spans="1:15" x14ac:dyDescent="0.3">
      <c r="A12" s="2" t="s">
        <v>104</v>
      </c>
    </row>
    <row r="13" spans="1:15" x14ac:dyDescent="0.3">
      <c r="A13" s="2" t="s">
        <v>105</v>
      </c>
    </row>
    <row r="14" spans="1:15" x14ac:dyDescent="0.3">
      <c r="A14" s="2" t="s">
        <v>106</v>
      </c>
    </row>
    <row r="15" spans="1:15" x14ac:dyDescent="0.3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G10"/>
  <sheetViews>
    <sheetView tabSelected="1" workbookViewId="0">
      <selection activeCell="H6" sqref="H6"/>
    </sheetView>
  </sheetViews>
  <sheetFormatPr defaultColWidth="11.5546875" defaultRowHeight="14.4" x14ac:dyDescent="0.3"/>
  <sheetData>
    <row r="1" spans="1:7" ht="16.2" thickBot="1" x14ac:dyDescent="0.3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7" ht="15.6" x14ac:dyDescent="0.3">
      <c r="A2" s="4" t="s">
        <v>145</v>
      </c>
      <c r="B2" s="25" t="s">
        <v>46</v>
      </c>
    </row>
    <row r="3" spans="1:7" ht="15.6" x14ac:dyDescent="0.3">
      <c r="A3" s="26" t="s">
        <v>118</v>
      </c>
      <c r="B3" s="31">
        <v>0.35</v>
      </c>
    </row>
    <row r="4" spans="1:7" ht="15.6" x14ac:dyDescent="0.3">
      <c r="A4" s="26" t="s">
        <v>119</v>
      </c>
      <c r="B4" s="31">
        <v>0</v>
      </c>
    </row>
    <row r="10" spans="1:7" x14ac:dyDescent="0.3">
      <c r="G10" t="s">
        <v>234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3">
      <c r="A2" s="4" t="s">
        <v>207</v>
      </c>
      <c r="B2" s="25" t="s">
        <v>46</v>
      </c>
    </row>
    <row r="3" spans="1:2" x14ac:dyDescent="0.3">
      <c r="A3" s="26" t="s">
        <v>89</v>
      </c>
      <c r="B3" s="28">
        <v>95</v>
      </c>
    </row>
    <row r="4" spans="1:2" x14ac:dyDescent="0.3">
      <c r="A4" s="26" t="s">
        <v>90</v>
      </c>
      <c r="B4" s="28">
        <v>93</v>
      </c>
    </row>
    <row r="5" spans="1:2" x14ac:dyDescent="0.3">
      <c r="A5" s="26" t="s">
        <v>91</v>
      </c>
      <c r="B5" s="28">
        <v>97</v>
      </c>
    </row>
    <row r="6" spans="1:2" x14ac:dyDescent="0.3">
      <c r="A6" s="68" t="s">
        <v>92</v>
      </c>
      <c r="B6" s="76">
        <v>94</v>
      </c>
    </row>
    <row r="7" spans="1:2" x14ac:dyDescent="0.3">
      <c r="A7" s="85" t="s">
        <v>109</v>
      </c>
      <c r="B7" s="86">
        <v>90</v>
      </c>
    </row>
    <row r="8" spans="1:2" x14ac:dyDescent="0.3">
      <c r="A8" s="26" t="s">
        <v>113</v>
      </c>
      <c r="B8" s="28">
        <v>110</v>
      </c>
    </row>
    <row r="9" spans="1:2" ht="16.2" thickBot="1" x14ac:dyDescent="0.35">
      <c r="A9" s="27" t="s">
        <v>114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209</v>
      </c>
    </row>
    <row r="2" spans="1:3" x14ac:dyDescent="0.3">
      <c r="A2" s="3" t="s">
        <v>207</v>
      </c>
      <c r="B2" s="5" t="s">
        <v>111</v>
      </c>
      <c r="C2" s="25" t="s">
        <v>112</v>
      </c>
    </row>
    <row r="3" spans="1:3" x14ac:dyDescent="0.3">
      <c r="A3" s="26" t="s">
        <v>89</v>
      </c>
      <c r="B3" s="7">
        <v>3</v>
      </c>
      <c r="C3" s="28">
        <v>3.5</v>
      </c>
    </row>
    <row r="4" spans="1:3" x14ac:dyDescent="0.3">
      <c r="A4" s="26" t="s">
        <v>90</v>
      </c>
      <c r="B4" s="7">
        <v>2.5</v>
      </c>
      <c r="C4" s="28">
        <v>2</v>
      </c>
    </row>
    <row r="5" spans="1:3" x14ac:dyDescent="0.3">
      <c r="A5" s="26" t="s">
        <v>91</v>
      </c>
      <c r="B5" s="7">
        <v>3</v>
      </c>
      <c r="C5" s="28">
        <v>0.5</v>
      </c>
    </row>
    <row r="6" spans="1:3" x14ac:dyDescent="0.3">
      <c r="A6" s="68" t="s">
        <v>92</v>
      </c>
      <c r="B6" s="73">
        <v>3</v>
      </c>
      <c r="C6" s="76">
        <v>3.5</v>
      </c>
    </row>
    <row r="7" spans="1:3" ht="16.2" thickBot="1" x14ac:dyDescent="0.3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sqref="A1:B4"/>
    </sheetView>
  </sheetViews>
  <sheetFormatPr defaultColWidth="8.77734375" defaultRowHeight="14.4" x14ac:dyDescent="0.3"/>
  <cols>
    <col min="1" max="1" width="17.109375" customWidth="1"/>
  </cols>
  <sheetData>
    <row r="1" spans="1:2" ht="16.2" thickBot="1" x14ac:dyDescent="0.35">
      <c r="A1" s="1" t="s">
        <v>211</v>
      </c>
    </row>
    <row r="2" spans="1:2" ht="15.6" x14ac:dyDescent="0.3">
      <c r="A2" s="4" t="s">
        <v>145</v>
      </c>
      <c r="B2" s="25" t="s">
        <v>46</v>
      </c>
    </row>
    <row r="3" spans="1:2" ht="15.6" x14ac:dyDescent="0.3">
      <c r="A3" s="26" t="s">
        <v>118</v>
      </c>
      <c r="B3" s="31">
        <v>0.8</v>
      </c>
    </row>
    <row r="4" spans="1:2" ht="15.6" x14ac:dyDescent="0.3">
      <c r="A4" s="26" t="s">
        <v>119</v>
      </c>
      <c r="B4" s="31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C5" sqref="C5"/>
    </sheetView>
  </sheetViews>
  <sheetFormatPr defaultColWidth="8.77734375" defaultRowHeight="14.4" x14ac:dyDescent="0.3"/>
  <cols>
    <col min="1" max="1" width="17.44140625" customWidth="1"/>
  </cols>
  <sheetData>
    <row r="1" spans="1:3" ht="16.2" thickBot="1" x14ac:dyDescent="0.35">
      <c r="A1" s="1" t="s">
        <v>220</v>
      </c>
    </row>
    <row r="2" spans="1:3" ht="15.6" x14ac:dyDescent="0.3">
      <c r="A2" s="4" t="s">
        <v>145</v>
      </c>
      <c r="B2" s="25" t="s">
        <v>212</v>
      </c>
      <c r="C2" s="25" t="s">
        <v>221</v>
      </c>
    </row>
    <row r="3" spans="1:3" ht="15.6" x14ac:dyDescent="0.3">
      <c r="A3" s="26" t="s">
        <v>118</v>
      </c>
      <c r="B3" s="31">
        <v>0.8</v>
      </c>
      <c r="C3" s="31">
        <v>1</v>
      </c>
    </row>
    <row r="4" spans="1:3" ht="15.6" x14ac:dyDescent="0.3">
      <c r="A4" s="26" t="s">
        <v>119</v>
      </c>
      <c r="B4" s="31">
        <v>0</v>
      </c>
      <c r="C4" s="3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ColWidth="8.77734375" defaultRowHeight="14.4" x14ac:dyDescent="0.3"/>
  <cols>
    <col min="1" max="1" width="25.44140625" customWidth="1"/>
  </cols>
  <sheetData>
    <row r="1" spans="1:2" ht="16.2" thickBot="1" x14ac:dyDescent="0.35">
      <c r="A1" s="1" t="s">
        <v>216</v>
      </c>
    </row>
    <row r="2" spans="1:2" ht="15.6" x14ac:dyDescent="0.3">
      <c r="A2" s="4" t="s">
        <v>210</v>
      </c>
      <c r="B2" s="25" t="s">
        <v>46</v>
      </c>
    </row>
    <row r="3" spans="1:2" ht="15.6" x14ac:dyDescent="0.3">
      <c r="A3" s="79" t="s">
        <v>120</v>
      </c>
      <c r="B3" s="34">
        <v>0</v>
      </c>
    </row>
    <row r="4" spans="1:2" ht="15.6" x14ac:dyDescent="0.3">
      <c r="A4" s="79" t="s">
        <v>121</v>
      </c>
      <c r="B4" s="34">
        <v>0</v>
      </c>
    </row>
    <row r="5" spans="1:2" ht="15.6" x14ac:dyDescent="0.3">
      <c r="A5" s="79" t="s">
        <v>217</v>
      </c>
      <c r="B5" s="34">
        <v>1</v>
      </c>
    </row>
    <row r="6" spans="1:2" ht="15.6" x14ac:dyDescent="0.3">
      <c r="A6" s="79" t="s">
        <v>218</v>
      </c>
      <c r="B6" s="34">
        <v>1</v>
      </c>
    </row>
    <row r="7" spans="1:2" ht="16.2" thickBot="1" x14ac:dyDescent="0.35">
      <c r="A7" s="27" t="s">
        <v>219</v>
      </c>
      <c r="B7" s="36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ColWidth="8.77734375" defaultRowHeight="14.4" x14ac:dyDescent="0.3"/>
  <cols>
    <col min="1" max="1" width="18" customWidth="1"/>
  </cols>
  <sheetData>
    <row r="1" spans="1:2" ht="16.2" thickBot="1" x14ac:dyDescent="0.35">
      <c r="A1" s="1" t="s">
        <v>215</v>
      </c>
    </row>
    <row r="2" spans="1:2" ht="15.6" x14ac:dyDescent="0.3">
      <c r="A2" s="4" t="s">
        <v>145</v>
      </c>
      <c r="B2" s="25" t="s">
        <v>46</v>
      </c>
    </row>
    <row r="3" spans="1:2" ht="15.6" x14ac:dyDescent="0.3">
      <c r="A3" s="26" t="s">
        <v>118</v>
      </c>
      <c r="B3" s="31">
        <v>1</v>
      </c>
    </row>
    <row r="4" spans="1:2" ht="16.2" thickBot="1" x14ac:dyDescent="0.35">
      <c r="A4" s="27" t="s">
        <v>119</v>
      </c>
      <c r="B4" s="3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/>
  </sheetViews>
  <sheetFormatPr defaultColWidth="8.77734375" defaultRowHeight="14.4" x14ac:dyDescent="0.3"/>
  <cols>
    <col min="1" max="1" width="9.44140625" bestFit="1" customWidth="1"/>
    <col min="2" max="2" width="12.6640625" bestFit="1" customWidth="1"/>
    <col min="3" max="3" width="12.44140625" bestFit="1" customWidth="1"/>
    <col min="4" max="4" width="11.6640625" customWidth="1"/>
    <col min="5" max="5" width="17.1093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3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6" x14ac:dyDescent="0.3">
      <c r="A2" s="4" t="s">
        <v>213</v>
      </c>
      <c r="B2" s="44" t="s">
        <v>212</v>
      </c>
      <c r="C2" s="44" t="s">
        <v>221</v>
      </c>
    </row>
    <row r="3" spans="1:3" ht="15.6" x14ac:dyDescent="0.3">
      <c r="A3" s="45" t="s">
        <v>89</v>
      </c>
      <c r="B3" s="46">
        <v>12</v>
      </c>
      <c r="C3" s="46">
        <v>10</v>
      </c>
    </row>
    <row r="4" spans="1:3" ht="15.6" x14ac:dyDescent="0.3">
      <c r="A4" s="26" t="s">
        <v>90</v>
      </c>
      <c r="B4" s="47">
        <v>10</v>
      </c>
      <c r="C4" s="47">
        <v>15</v>
      </c>
    </row>
    <row r="5" spans="1:3" ht="15.6" x14ac:dyDescent="0.3">
      <c r="A5" s="26" t="s">
        <v>91</v>
      </c>
      <c r="B5" s="47">
        <v>15</v>
      </c>
      <c r="C5" s="90">
        <v>20</v>
      </c>
    </row>
    <row r="6" spans="1:3" ht="15.6" x14ac:dyDescent="0.3">
      <c r="A6" s="68" t="s">
        <v>92</v>
      </c>
      <c r="B6" s="87">
        <v>12.5</v>
      </c>
      <c r="C6" s="90">
        <v>25</v>
      </c>
    </row>
    <row r="7" spans="1:3" ht="16.2" thickBot="1" x14ac:dyDescent="0.35">
      <c r="A7" s="27" t="s">
        <v>109</v>
      </c>
      <c r="B7" s="48">
        <v>11</v>
      </c>
      <c r="C7" s="90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4" sqref="C4"/>
    </sheetView>
  </sheetViews>
  <sheetFormatPr defaultColWidth="8.77734375"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5.6" x14ac:dyDescent="0.3">
      <c r="A2" s="4" t="s">
        <v>213</v>
      </c>
      <c r="B2" s="44" t="s">
        <v>212</v>
      </c>
      <c r="C2" s="44" t="s">
        <v>221</v>
      </c>
    </row>
    <row r="3" spans="1:3" ht="16.2" thickBot="1" x14ac:dyDescent="0.35">
      <c r="A3" s="88" t="s">
        <v>116</v>
      </c>
      <c r="B3" s="89">
        <v>0</v>
      </c>
      <c r="C3" s="8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B5" sqref="B5"/>
    </sheetView>
  </sheetViews>
  <sheetFormatPr defaultColWidth="11.5546875" defaultRowHeight="14.4" x14ac:dyDescent="0.3"/>
  <sheetData>
    <row r="1" spans="1:2" ht="16.2" thickBot="1" x14ac:dyDescent="0.35">
      <c r="A1" s="1" t="s">
        <v>226</v>
      </c>
    </row>
    <row r="2" spans="1:2" ht="15.6" x14ac:dyDescent="0.3">
      <c r="A2" s="4" t="s">
        <v>145</v>
      </c>
      <c r="B2" s="25" t="s">
        <v>46</v>
      </c>
    </row>
    <row r="3" spans="1:2" ht="15.6" x14ac:dyDescent="0.3">
      <c r="A3" s="26" t="s">
        <v>118</v>
      </c>
      <c r="B3" s="31">
        <v>100</v>
      </c>
    </row>
    <row r="4" spans="1:2" ht="15.6" x14ac:dyDescent="0.3">
      <c r="A4" s="26" t="s">
        <v>119</v>
      </c>
      <c r="B4" s="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108</v>
      </c>
    </row>
    <row r="2" spans="1:16" x14ac:dyDescent="0.3">
      <c r="A2" s="2" t="s">
        <v>109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A2" sqref="A2"/>
    </sheetView>
  </sheetViews>
  <sheetFormatPr defaultColWidth="11.5546875" defaultRowHeight="14.4" x14ac:dyDescent="0.3"/>
  <sheetData>
    <row r="1" spans="1:3" ht="15" thickBot="1" x14ac:dyDescent="0.35">
      <c r="A1" t="s">
        <v>228</v>
      </c>
    </row>
    <row r="2" spans="1:3" ht="15.6" x14ac:dyDescent="0.3">
      <c r="A2" s="4" t="s">
        <v>145</v>
      </c>
      <c r="B2" s="44" t="s">
        <v>212</v>
      </c>
      <c r="C2" s="44" t="s">
        <v>221</v>
      </c>
    </row>
    <row r="3" spans="1:3" ht="15.6" x14ac:dyDescent="0.3">
      <c r="A3" s="26" t="s">
        <v>118</v>
      </c>
      <c r="B3" s="47">
        <v>0</v>
      </c>
      <c r="C3" s="47">
        <v>100</v>
      </c>
    </row>
    <row r="4" spans="1:3" ht="15.6" x14ac:dyDescent="0.3">
      <c r="A4" s="26" t="s">
        <v>119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/>
  </sheetViews>
  <sheetFormatPr defaultColWidth="11.5546875" defaultRowHeight="14.4" x14ac:dyDescent="0.3"/>
  <sheetData>
    <row r="1" spans="1:3" ht="15" thickBot="1" x14ac:dyDescent="0.35">
      <c r="A1" t="s">
        <v>227</v>
      </c>
    </row>
    <row r="2" spans="1:3" ht="15.6" x14ac:dyDescent="0.3">
      <c r="A2" s="4" t="s">
        <v>145</v>
      </c>
      <c r="B2" s="44" t="s">
        <v>212</v>
      </c>
      <c r="C2" s="44" t="s">
        <v>221</v>
      </c>
    </row>
    <row r="3" spans="1:3" ht="15.6" x14ac:dyDescent="0.3">
      <c r="A3" s="26" t="s">
        <v>118</v>
      </c>
      <c r="B3" s="47">
        <v>0</v>
      </c>
      <c r="C3" s="47">
        <v>1</v>
      </c>
    </row>
    <row r="4" spans="1:3" ht="15.6" x14ac:dyDescent="0.3">
      <c r="A4" s="26" t="s">
        <v>119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D4" sqref="D4"/>
    </sheetView>
  </sheetViews>
  <sheetFormatPr defaultColWidth="11.5546875" defaultRowHeight="14.4" x14ac:dyDescent="0.3"/>
  <sheetData>
    <row r="1" spans="1:3" ht="15" thickBot="1" x14ac:dyDescent="0.35">
      <c r="A1" t="s">
        <v>222</v>
      </c>
    </row>
    <row r="2" spans="1:3" ht="15.6" x14ac:dyDescent="0.3">
      <c r="A2" s="4" t="s">
        <v>145</v>
      </c>
      <c r="B2" s="44" t="s">
        <v>212</v>
      </c>
      <c r="C2" s="44" t="s">
        <v>221</v>
      </c>
    </row>
    <row r="3" spans="1:3" ht="15.6" x14ac:dyDescent="0.3">
      <c r="A3" s="26" t="s">
        <v>118</v>
      </c>
      <c r="B3" s="47">
        <v>1</v>
      </c>
      <c r="C3" s="47">
        <v>1</v>
      </c>
    </row>
    <row r="4" spans="1:3" ht="15.6" x14ac:dyDescent="0.3">
      <c r="A4" s="26" t="s">
        <v>119</v>
      </c>
      <c r="B4" s="47">
        <v>1</v>
      </c>
      <c r="C4" s="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110</v>
      </c>
    </row>
    <row r="2" spans="1:1" x14ac:dyDescent="0.3">
      <c r="A2" s="2" t="s">
        <v>111</v>
      </c>
    </row>
    <row r="3" spans="1:1" x14ac:dyDescent="0.3">
      <c r="A3" s="2" t="s">
        <v>112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defaultColWidth="11.5546875" defaultRowHeight="14.4" x14ac:dyDescent="0.3"/>
  <sheetData>
    <row r="1" spans="1:1" ht="15.6" x14ac:dyDescent="0.3">
      <c r="A1" s="1" t="s">
        <v>225</v>
      </c>
    </row>
    <row r="2" spans="1:1" ht="15.6" x14ac:dyDescent="0.3">
      <c r="A2" s="2" t="s">
        <v>212</v>
      </c>
    </row>
    <row r="3" spans="1:1" ht="15.6" x14ac:dyDescent="0.3">
      <c r="A3" s="2" t="s">
        <v>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233</v>
      </c>
    </row>
    <row r="2" spans="1:16" x14ac:dyDescent="0.3">
      <c r="A2" s="2" t="s">
        <v>113</v>
      </c>
    </row>
    <row r="3" spans="1:16" x14ac:dyDescent="0.3">
      <c r="A3" s="2" t="s">
        <v>114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ExternalWaterSources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ExtWaterSourcingAvailability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ExternalSourcingCost</vt:lpstr>
      <vt:lpstr>BeneficialReuseCost</vt:lpstr>
      <vt:lpstr>BeneficialReuseCredit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2024-04-26T20:28:35Z</dcterms:modified>
  <cp:category/>
  <cp:contentStatus/>
</cp:coreProperties>
</file>