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viaticosApp\sql\into\reserva\"/>
    </mc:Choice>
  </mc:AlternateContent>
  <xr:revisionPtr revIDLastSave="0" documentId="8_{AAAC79C8-B10B-436E-B79A-C1D54F148A9B}" xr6:coauthVersionLast="47" xr6:coauthVersionMax="47" xr10:uidLastSave="{00000000-0000-0000-0000-000000000000}"/>
  <bookViews>
    <workbookView xWindow="-120" yWindow="-120" windowWidth="29040" windowHeight="17520" activeTab="2" xr2:uid="{14A92DDA-3D5D-483E-9B7B-C25056D5C823}"/>
  </bookViews>
  <sheets>
    <sheet name="CDP" sheetId="1" r:id="rId1"/>
    <sheet name="RP" sheetId="2" r:id="rId2"/>
    <sheet name="OP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3" l="1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20" i="3"/>
  <c r="E20" i="2"/>
  <c r="D20" i="2"/>
  <c r="C20" i="2"/>
  <c r="B20" i="2"/>
  <c r="F9" i="2"/>
  <c r="E9" i="2"/>
  <c r="D9" i="2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6" i="1"/>
  <c r="D9" i="1"/>
  <c r="C9" i="1"/>
  <c r="C9" i="2" l="1"/>
</calcChain>
</file>

<file path=xl/sharedStrings.xml><?xml version="1.0" encoding="utf-8"?>
<sst xmlns="http://schemas.openxmlformats.org/spreadsheetml/2006/main" count="1300" uniqueCount="175">
  <si>
    <t>Numero Documento</t>
  </si>
  <si>
    <t>Fecha de Registro</t>
  </si>
  <si>
    <t>Fecha de Creacion</t>
  </si>
  <si>
    <t>Tipo de CDP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</si>
  <si>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</si>
  <si>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</si>
  <si>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</si>
  <si>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</si>
  <si>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</si>
  <si>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</si>
  <si>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</si>
  <si>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</si>
  <si>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Inicial</t>
  </si>
  <si>
    <t>Valor Operaciones</t>
  </si>
  <si>
    <t>Valor Actual</t>
  </si>
  <si>
    <t>Saldo por Comprometer</t>
  </si>
  <si>
    <t>Objeto</t>
  </si>
  <si>
    <t>Solicitud CDP</t>
  </si>
  <si>
    <t>Compromisos</t>
  </si>
  <si>
    <t>Cuentas por Pagar</t>
  </si>
  <si>
    <t>Obligaciones</t>
  </si>
  <si>
    <t>Ordenes de Pago</t>
  </si>
  <si>
    <t>Reintegros</t>
  </si>
  <si>
    <t>125</t>
  </si>
  <si>
    <t>2025-01-10 00:00:00</t>
  </si>
  <si>
    <t>2025-01-10 11:06:00</t>
  </si>
  <si>
    <t>Gasto</t>
  </si>
  <si>
    <t>Con Compromiso</t>
  </si>
  <si>
    <t>923238</t>
  </si>
  <si>
    <t>CENTRO INDUSTRIAL Y DESARROLLO EMPRESARIAL DE SOACHA-CUNDINAMARCA - ECONOMIA CAMPESINA Y SER</t>
  </si>
  <si>
    <t>C-3603-1300-20-20305C-3603025-02</t>
  </si>
  <si>
    <t>ADQUIS. DE BYS - SERVICIO DE FORMACIÓN PROFESIONAL INTEGRAL - FORTALECIMIENTO DE LA PRESTACIÓN DEL SERVICIO DE FORMACIÓN PROFESIONAL Y EL RECONOCIMIENTO DE SABERES PREVIOS CON ÉNFASIS EN POBLACIONES CAMPESINAS Y POPULARES EN COLOMBIA NACIONAL</t>
  </si>
  <si>
    <t>Nación</t>
  </si>
  <si>
    <t>RECURSOS CORRIENTES</t>
  </si>
  <si>
    <t>CSF</t>
  </si>
  <si>
    <t>INSTRUCTOR. Contratar servicios profesionales y de apoyo a la gestión como instructor para el programa CampeSENA del centro industrial y de desarrollo empresarial de Soacha</t>
  </si>
  <si>
    <t>24325, 24425, 24525, 24625, 24725, 24825, 24925, 25025, 25125, 25225, 25325, 25425, 25525, 25625, 25725, 25825, 25925, 26025, 26125, 26225, 35025, 37825, 42425, 69125, 93425</t>
  </si>
  <si>
    <t>11825</t>
  </si>
  <si>
    <t>30425, 30525, 30625, 30725, 30825, 30925, 31025, 31125, 31225, 31325, 31425, 37325, 40025, 40625, 40725, 40825, 40925, 41025, 41125, 41225, 41325, 41425, 88325, 88425, 88525, 88625, 88725, 88825, 88925, 89025, 89125, 89225, 89325, 89425, 89525, 89625, 89725, 89825, 89925, 90025, 90125, 91425, 92025, 92125, 136625, 136725, 136825, 136925, 137025, 137125, 137225, 137325, 137425, 137525, 137625, 137725, 137825, 137925, 138025, 138125, 138225, 138325, 138425, 139725, 140325, 140425, 141325, 159325</t>
  </si>
  <si>
    <t>64585325, 64585425, 64585525, 64585625, 64599325, 64599425, 64599525, 64599625, 64599725, 64599825, 64617725, 64620425, 66431325, 66431425, 66431525, 66431625, 66431725, 66431825, 66431925, 66432025, 68529125, 71247225, 97122825, 97122925, 97123025, 97123125, 97123225, 97123425, 97123525, 97123625, 97123725, 97123825, 97124125, 97124325, 97124525, 97124725, 97124825, 97125225, 97125525, 97125625, 97125925, 97127725, 97128525, 97128625, 140413525, 140413625, 140413725, 140413825, 140413925, 140414025, 140414125, 140414225, 140414325, 140414425, 140414525, 140414625, 140414725, 140414925, 140415025, 140415125, 140415225, 140415325, 140415425, 140422525, 140423225, 140423325, 140424225, 147975425</t>
  </si>
  <si>
    <t>-0</t>
  </si>
  <si>
    <t>CODIGO CDP</t>
  </si>
  <si>
    <t>VALOR ACTUAL</t>
  </si>
  <si>
    <t>125-38-N</t>
  </si>
  <si>
    <t>hoja original</t>
  </si>
  <si>
    <t>hoja procesada</t>
  </si>
  <si>
    <t>cdp_id</t>
  </si>
  <si>
    <t>hoja conexión</t>
  </si>
  <si>
    <t>hoja insert</t>
  </si>
  <si>
    <t>125-38-NC-3603-1300-20-20305C-3603025-02</t>
  </si>
  <si>
    <t>rp_id</t>
  </si>
  <si>
    <t>CODIGO CRP</t>
  </si>
  <si>
    <t>Situacion</t>
  </si>
  <si>
    <t>Saldo por Utilizar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</si>
  <si>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</si>
  <si>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</si>
  <si>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</si>
  <si>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</si>
  <si>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</si>
  <si>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</si>
  <si>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</si>
  <si>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</si>
  <si>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</si>
  <si>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CDP</t>
  </si>
  <si>
    <t>Fecha Documento Soporte</t>
  </si>
  <si>
    <t>Tipo Documento Soporte</t>
  </si>
  <si>
    <t>Numero Documento Soporte</t>
  </si>
  <si>
    <t>Observaciones</t>
  </si>
  <si>
    <t>Con Obligacion</t>
  </si>
  <si>
    <t>CENTRO INDUSTRIAL Y DESARROLLO DE SOACHA-CUNDINAMRCA</t>
  </si>
  <si>
    <t>Propios</t>
  </si>
  <si>
    <t>INGRESOS CORRIENTES</t>
  </si>
  <si>
    <t>NIT</t>
  </si>
  <si>
    <t>ENEL COLOMBIA S.A E.S.P</t>
  </si>
  <si>
    <t>Abono en cuenta</t>
  </si>
  <si>
    <t>Ahorro</t>
  </si>
  <si>
    <t>90060000410</t>
  </si>
  <si>
    <t>Activa</t>
  </si>
  <si>
    <t>BANCO GNB SUDAMERIS S A</t>
  </si>
  <si>
    <t>10192925</t>
  </si>
  <si>
    <t>FACTURA</t>
  </si>
  <si>
    <t>0281635-0</t>
  </si>
  <si>
    <t>SERVICIOS PUBLICOS: pago de servicio de ENERGIA del Altico del Centro Industrial y Desarrollo Empresarial ubicada en la calle 3 # 3-20 bodega 2, periodo facturado 1 de diciembre 2024 al 2 de enero de 2025, Fecha Límite de Pago 16 de Enero de 2025.</t>
  </si>
  <si>
    <t>ANTIGUA</t>
  </si>
  <si>
    <t>NUEVA</t>
  </si>
  <si>
    <t>Valor Inicial2</t>
  </si>
  <si>
    <t>125-10-P</t>
  </si>
  <si>
    <t>1225-10-P</t>
  </si>
  <si>
    <t>860063875</t>
  </si>
  <si>
    <t>2025-01-14 00:00:00</t>
  </si>
  <si>
    <t>2025-01-14 19:48:33</t>
  </si>
  <si>
    <t>923210</t>
  </si>
  <si>
    <t>860050750</t>
  </si>
  <si>
    <t>1225</t>
  </si>
  <si>
    <t>125-10-PC-3603-1300-20-20305C-3603025-02</t>
  </si>
  <si>
    <t>1225-10-PC-3603-1300-20-20305C-3603025-02</t>
  </si>
  <si>
    <t>Fecha de pago</t>
  </si>
  <si>
    <t>Valor Bruto</t>
  </si>
  <si>
    <t>Valor Deducciones</t>
  </si>
  <si>
    <t>Valor Neto</t>
  </si>
  <si>
    <t>Tipo Beneficiario</t>
  </si>
  <si>
    <t>Vigencia Presupuestal</t>
  </si>
  <si>
    <t>Valor Pesos</t>
  </si>
  <si>
    <t>Valor Moneda</t>
  </si>
  <si>
    <t>Valor Reintegrado Pesos</t>
  </si>
  <si>
    <t>Valor Reintegrado Moneda</t>
  </si>
  <si>
    <t>Tesoreria Pagadora</t>
  </si>
  <si>
    <t>Identificacion Pagaduria</t>
  </si>
  <si>
    <t>Cuenta Pagaduria</t>
  </si>
  <si>
    <t>Endosada</t>
  </si>
  <si>
    <t>Razon social</t>
  </si>
  <si>
    <t>Concepto Pago</t>
  </si>
  <si>
    <t>Fecha Cuentas por Pagar</t>
  </si>
  <si>
    <t>Fecha Doc Soporte Compromiso</t>
  </si>
  <si>
    <t>Tipo Doc Soporte Compromiso</t>
  </si>
  <si>
    <t>Num Doc Soporte Compromiso</t>
  </si>
  <si>
    <t>Objeto del Compromiso</t>
  </si>
  <si>
    <t>2025-01-23 00:00:00</t>
  </si>
  <si>
    <t>2025-01-27 01:20:55</t>
  </si>
  <si>
    <t>Pagada</t>
  </si>
  <si>
    <t>Beneficiario final</t>
  </si>
  <si>
    <t>Actual</t>
  </si>
  <si>
    <t>695,250.00</t>
  </si>
  <si>
    <t>0.00</t>
  </si>
  <si>
    <t>13-01-01-DT</t>
  </si>
  <si>
    <t>No</t>
  </si>
  <si>
    <t>PAGO CORRESPONDIENTE AL SERVICIO DE ENERGÍA ELÉCTRICA DE LA SEDE "EL ALTICO" SOACHA, POR EL PERÍODO COMPRENDIDO ENTRE EL 01 DE DICIEMBRE DE 2024 AL 02 DE ENERO DE 2025.</t>
  </si>
  <si>
    <t>2025-01-22 00:00:00</t>
  </si>
  <si>
    <t>0</t>
  </si>
  <si>
    <t>CODIGO_OP</t>
  </si>
  <si>
    <t>CODIGO_CRP</t>
  </si>
  <si>
    <t>CODIGO_CDP</t>
  </si>
  <si>
    <t>Numero_Documento</t>
  </si>
  <si>
    <t>Fecha_de_Registro</t>
  </si>
  <si>
    <t>Fecha_de_Pago</t>
  </si>
  <si>
    <t>Valor_Bruto</t>
  </si>
  <si>
    <t>Valor_Deducciones</t>
  </si>
  <si>
    <t>Valor_Neto</t>
  </si>
  <si>
    <t>Tipo_Beneficiario</t>
  </si>
  <si>
    <t>Vigencia_Presupuestal</t>
  </si>
  <si>
    <t>Tipo_Identificacion</t>
  </si>
  <si>
    <t>Nombre_Razon_Social</t>
  </si>
  <si>
    <t>Medio_de_Pago</t>
  </si>
  <si>
    <t>Tipo_Cuenta</t>
  </si>
  <si>
    <t>Numero_Cuenta</t>
  </si>
  <si>
    <t>Estado_Cuenta</t>
  </si>
  <si>
    <t>Entidad_Nit</t>
  </si>
  <si>
    <t>Entidad_Descripcion</t>
  </si>
  <si>
    <t>Dependencia_Descripcion</t>
  </si>
  <si>
    <t>Valor_Pesos</t>
  </si>
  <si>
    <t>Valor_Moneda</t>
  </si>
  <si>
    <t>Valor_Reintegrado_Pesos</t>
  </si>
  <si>
    <t>Valor_Reintegrado_Moneda</t>
  </si>
  <si>
    <t>Tesoreria_Pagadora</t>
  </si>
  <si>
    <t>Identificacion_Pagaduria</t>
  </si>
  <si>
    <t>Cuenta_Pagaduria</t>
  </si>
  <si>
    <t>Tipo_Identificacion2</t>
  </si>
  <si>
    <t>Identificacion3</t>
  </si>
  <si>
    <t>Razon_social</t>
  </si>
  <si>
    <t>Numero_Cuenta4</t>
  </si>
  <si>
    <t>Concepto_Pago</t>
  </si>
  <si>
    <t>Solicitud_CDP</t>
  </si>
  <si>
    <t>Cuentas_por_Pagar</t>
  </si>
  <si>
    <t>Fecha_Cuentas_por_Pagar</t>
  </si>
  <si>
    <t>Ordenes_de_Pago</t>
  </si>
  <si>
    <t>Fecha_Doc_Soporte_Compromiso</t>
  </si>
  <si>
    <t>Tipo_Doc_Soporte_Compromiso</t>
  </si>
  <si>
    <t>Num_Doc_Soporte_Compromiso</t>
  </si>
  <si>
    <t>Objeto_del_Compromiso</t>
  </si>
  <si>
    <t>10192925-10-P</t>
  </si>
  <si>
    <t>op_id</t>
  </si>
  <si>
    <t>Tipo Identificacion_1</t>
  </si>
  <si>
    <t>Identificacion_2</t>
  </si>
  <si>
    <t>Numero Cuenta_3</t>
  </si>
  <si>
    <t>10192925-10-PC-3603-1300-20-20305C-3603025-02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</si>
</sst>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\ #,##0.00;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  <numFmt numFmtId="165" formatCode="0.00000"/>
    <numFmt numFmtId="166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4"/>
      </patternFill>
    </fill>
    <fill>
      <patternFill patternType="solid">
        <fgColor rgb="FFFF0000"/>
        <bgColor theme="9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156082"/>
        <bgColor rgb="FF15608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1" xfId="0" applyFont="1" applyBorder="1"/>
    <xf numFmtId="43" fontId="3" fillId="0" borderId="1" xfId="1" applyFont="1" applyBorder="1" applyAlignmen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3" fontId="3" fillId="0" borderId="1" xfId="1" applyFont="1" applyBorder="1" applyAlignment="1">
      <alignment horizontal="left"/>
    </xf>
    <xf numFmtId="164" fontId="2" fillId="2" borderId="2" xfId="0" applyNumberFormat="1" applyFont="1" applyFill="1" applyBorder="1"/>
    <xf numFmtId="2" fontId="2" fillId="2" borderId="2" xfId="0" applyNumberFormat="1" applyFont="1" applyFill="1" applyBorder="1"/>
    <xf numFmtId="2" fontId="0" fillId="0" borderId="0" xfId="0" applyNumberFormat="1"/>
    <xf numFmtId="2" fontId="3" fillId="0" borderId="1" xfId="1" applyNumberFormat="1" applyFont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2" fontId="2" fillId="3" borderId="4" xfId="0" applyNumberFormat="1" applyFont="1" applyFill="1" applyBorder="1"/>
    <xf numFmtId="0" fontId="2" fillId="3" borderId="5" xfId="0" applyFont="1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2" fontId="3" fillId="0" borderId="0" xfId="1" applyNumberFormat="1" applyFont="1" applyBorder="1" applyAlignment="1">
      <alignment horizontal="left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43" fontId="3" fillId="0" borderId="0" xfId="1" applyFont="1" applyBorder="1" applyAlignment="1">
      <alignment horizontal="left"/>
    </xf>
    <xf numFmtId="0" fontId="0" fillId="0" borderId="0" xfId="0" applyAlignment="1">
      <alignment horizontal="center" vertical="center"/>
    </xf>
    <xf numFmtId="22" fontId="0" fillId="4" borderId="4" xfId="0" applyNumberFormat="1" applyFill="1" applyBorder="1"/>
    <xf numFmtId="22" fontId="2" fillId="2" borderId="6" xfId="0" applyNumberFormat="1" applyFont="1" applyFill="1" applyBorder="1"/>
    <xf numFmtId="1" fontId="4" fillId="5" borderId="6" xfId="0" applyNumberFormat="1" applyFont="1" applyFill="1" applyBorder="1"/>
    <xf numFmtId="1" fontId="2" fillId="2" borderId="6" xfId="0" applyNumberFormat="1" applyFont="1" applyFill="1" applyBorder="1"/>
    <xf numFmtId="165" fontId="2" fillId="2" borderId="6" xfId="0" applyNumberFormat="1" applyFont="1" applyFill="1" applyBorder="1"/>
    <xf numFmtId="0" fontId="2" fillId="2" borderId="6" xfId="0" applyFont="1" applyFill="1" applyBorder="1"/>
    <xf numFmtId="0" fontId="4" fillId="5" borderId="6" xfId="0" applyFont="1" applyFill="1" applyBorder="1"/>
    <xf numFmtId="2" fontId="2" fillId="2" borderId="6" xfId="0" applyNumberFormat="1" applyFont="1" applyFill="1" applyBorder="1"/>
    <xf numFmtId="2" fontId="2" fillId="2" borderId="6" xfId="0" applyNumberFormat="1" applyFont="1" applyFill="1" applyBorder="1" applyAlignment="1">
      <alignment horizontal="left"/>
    </xf>
    <xf numFmtId="0" fontId="2" fillId="2" borderId="7" xfId="0" applyFont="1" applyFill="1" applyBorder="1"/>
    <xf numFmtId="1" fontId="0" fillId="0" borderId="0" xfId="0" applyNumberFormat="1"/>
    <xf numFmtId="165" fontId="0" fillId="0" borderId="0" xfId="0" applyNumberFormat="1"/>
    <xf numFmtId="2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left"/>
    </xf>
    <xf numFmtId="1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2" fillId="6" borderId="4" xfId="0" applyFont="1" applyFill="1" applyBorder="1"/>
    <xf numFmtId="0" fontId="0" fillId="7" borderId="4" xfId="0" applyFill="1" applyBorder="1"/>
    <xf numFmtId="49" fontId="0" fillId="0" borderId="1" xfId="0" applyNumberFormat="1" applyBorder="1" applyAlignment="1">
      <alignment horizontal="left"/>
    </xf>
    <xf numFmtId="0" fontId="6" fillId="8" borderId="9" xfId="0" applyFont="1" applyFill="1" applyBorder="1"/>
    <xf numFmtId="1" fontId="4" fillId="5" borderId="10" xfId="0" applyNumberFormat="1" applyFont="1" applyFill="1" applyBorder="1"/>
    <xf numFmtId="2" fontId="6" fillId="8" borderId="9" xfId="0" applyNumberFormat="1" applyFont="1" applyFill="1" applyBorder="1"/>
    <xf numFmtId="166" fontId="6" fillId="8" borderId="9" xfId="0" applyNumberFormat="1" applyFont="1" applyFill="1" applyBorder="1"/>
    <xf numFmtId="164" fontId="6" fillId="8" borderId="9" xfId="0" applyNumberFormat="1" applyFont="1" applyFill="1" applyBorder="1"/>
    <xf numFmtId="166" fontId="0" fillId="0" borderId="0" xfId="0" applyNumberFormat="1"/>
    <xf numFmtId="164" fontId="0" fillId="0" borderId="0" xfId="2" applyNumberFormat="1" applyFont="1"/>
    <xf numFmtId="2" fontId="3" fillId="0" borderId="1" xfId="1" applyNumberFormat="1" applyFont="1" applyBorder="1" applyAlignment="1"/>
    <xf numFmtId="7" fontId="0" fillId="0" borderId="0" xfId="0" applyNumberFormat="1"/>
    <xf numFmtId="2" fontId="3" fillId="0" borderId="1" xfId="0" applyNumberFormat="1" applyFont="1" applyBorder="1" applyAlignment="1">
      <alignment horizontal="left"/>
    </xf>
  </cellXfs>
  <cellStyles count="3">
    <cellStyle name="Millares" xfId="1" builtinId="3"/>
    <cellStyle name="Moneda" xfId="2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viaticosApp\sql\into\reserva\Libro1.xlsx" TargetMode="External"/><Relationship Id="rId1" Type="http://schemas.openxmlformats.org/officeDocument/2006/relationships/externalLinkPath" Target="Libr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DP"/>
      <sheetName val="INSERT_cdp"/>
      <sheetName val="RP"/>
      <sheetName val="INSERT_rp"/>
      <sheetName val="OP"/>
      <sheetName val="INSERT_op"/>
      <sheetName val="ConsultaCDP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3944-B47A-4F16-9102-46C9BE73A8D6}">
  <dimension ref="A1:AA44"/>
  <sheetViews>
    <sheetView workbookViewId="0">
      <selection activeCell="A8" sqref="A8:A9"/>
    </sheetView>
  </sheetViews>
  <sheetFormatPr baseColWidth="10" defaultRowHeight="15" x14ac:dyDescent="0.25"/>
  <cols>
    <col min="1" max="1" width="16.85546875" customWidth="1"/>
    <col min="13" max="13" width="15.28515625" customWidth="1"/>
    <col min="15" max="15" width="14" customWidth="1"/>
    <col min="16" max="16" width="15.42578125" customWidth="1"/>
    <col min="17" max="17" width="17.140625" customWidth="1"/>
    <col min="19" max="19" width="17" customWidth="1"/>
    <col min="20" max="20" width="15.28515625" customWidth="1"/>
  </cols>
  <sheetData>
    <row r="1" spans="1:27" x14ac:dyDescent="0.25">
      <c r="A1" s="22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25">
      <c r="A2" s="22"/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 t="s">
        <v>32</v>
      </c>
      <c r="O2" s="4" t="s">
        <v>33</v>
      </c>
      <c r="P2" s="4" t="s">
        <v>34</v>
      </c>
      <c r="Q2" s="5">
        <v>1277032372</v>
      </c>
      <c r="R2" s="5">
        <v>0</v>
      </c>
      <c r="S2" s="5">
        <v>1277032372</v>
      </c>
      <c r="T2" s="5">
        <v>188328344</v>
      </c>
      <c r="U2" s="4" t="s">
        <v>35</v>
      </c>
      <c r="V2" s="4" t="s">
        <v>23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</row>
    <row r="3" spans="1:27" x14ac:dyDescent="0.25">
      <c r="E3" s="19"/>
      <c r="F3" s="19"/>
      <c r="G3" s="19"/>
      <c r="H3" s="19"/>
      <c r="I3" s="19"/>
      <c r="J3" s="19"/>
      <c r="K3" s="19"/>
      <c r="L3" s="19"/>
      <c r="M3" s="19"/>
      <c r="N3" s="20"/>
      <c r="O3" s="20"/>
      <c r="P3" s="20"/>
      <c r="Q3" s="21"/>
      <c r="R3" s="21"/>
      <c r="S3" s="21"/>
      <c r="T3" s="21"/>
      <c r="U3" s="20"/>
      <c r="V3" s="20"/>
      <c r="W3" s="20"/>
      <c r="X3" s="20"/>
      <c r="Y3" s="20"/>
      <c r="Z3" s="20"/>
      <c r="AA3" s="20"/>
    </row>
    <row r="4" spans="1:27" x14ac:dyDescent="0.25">
      <c r="A4" s="22" t="s">
        <v>45</v>
      </c>
      <c r="D4" s="6" t="s">
        <v>41</v>
      </c>
      <c r="E4" s="6" t="s">
        <v>0</v>
      </c>
      <c r="F4" s="7" t="s">
        <v>1</v>
      </c>
      <c r="G4" s="7" t="s">
        <v>2</v>
      </c>
      <c r="H4" s="6" t="s">
        <v>4</v>
      </c>
      <c r="I4" s="6" t="s">
        <v>5</v>
      </c>
      <c r="J4" s="6" t="s">
        <v>7</v>
      </c>
      <c r="K4" s="6" t="s">
        <v>9</v>
      </c>
      <c r="L4" s="6" t="s">
        <v>10</v>
      </c>
      <c r="M4" s="7" t="s">
        <v>12</v>
      </c>
      <c r="N4" s="7" t="s">
        <v>13</v>
      </c>
      <c r="O4" s="7" t="s">
        <v>42</v>
      </c>
      <c r="P4" s="7" t="s">
        <v>15</v>
      </c>
      <c r="Q4" s="6" t="s">
        <v>16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</row>
    <row r="5" spans="1:27" x14ac:dyDescent="0.25">
      <c r="A5" s="22"/>
      <c r="D5" t="s">
        <v>43</v>
      </c>
      <c r="E5">
        <v>125</v>
      </c>
      <c r="F5" s="8">
        <v>45667</v>
      </c>
      <c r="G5" s="8">
        <v>45667.462500000001</v>
      </c>
      <c r="H5" t="s">
        <v>27</v>
      </c>
      <c r="I5">
        <v>923238</v>
      </c>
      <c r="J5" t="s">
        <v>30</v>
      </c>
      <c r="K5" t="s">
        <v>32</v>
      </c>
      <c r="L5" t="s">
        <v>33</v>
      </c>
      <c r="M5" s="9">
        <v>1277032372</v>
      </c>
      <c r="N5" s="9">
        <v>0</v>
      </c>
      <c r="O5" s="9">
        <v>1277032372</v>
      </c>
      <c r="P5" s="9">
        <v>188328344</v>
      </c>
      <c r="Q5" t="s">
        <v>35</v>
      </c>
      <c r="R5">
        <v>11825</v>
      </c>
      <c r="S5" t="s">
        <v>38</v>
      </c>
      <c r="T5" t="s">
        <v>39</v>
      </c>
      <c r="U5">
        <v>0</v>
      </c>
      <c r="V5">
        <v>0</v>
      </c>
    </row>
    <row r="6" spans="1:27" x14ac:dyDescent="0.25">
      <c r="D6" t="s">
        <v>43</v>
      </c>
      <c r="E6">
        <v>125</v>
      </c>
      <c r="F6">
        <v>45667</v>
      </c>
      <c r="G6">
        <v>45667.46</v>
      </c>
      <c r="H6" t="s">
        <v>27</v>
      </c>
      <c r="I6">
        <v>923238</v>
      </c>
      <c r="J6" t="s">
        <v>30</v>
      </c>
      <c r="K6" t="s">
        <v>32</v>
      </c>
      <c r="L6" t="s">
        <v>33</v>
      </c>
      <c r="M6">
        <v>1277032372</v>
      </c>
      <c r="N6">
        <v>0</v>
      </c>
      <c r="O6">
        <v>1277032372</v>
      </c>
      <c r="P6">
        <v>188328344</v>
      </c>
      <c r="Q6" t="s">
        <v>35</v>
      </c>
      <c r="R6">
        <v>11825</v>
      </c>
      <c r="S6" t="s">
        <v>38</v>
      </c>
      <c r="T6" t="s">
        <v>39</v>
      </c>
      <c r="U6">
        <v>0</v>
      </c>
      <c r="V6">
        <v>0</v>
      </c>
    </row>
    <row r="7" spans="1:27" x14ac:dyDescent="0.25">
      <c r="F7" s="8"/>
      <c r="G7" s="8"/>
      <c r="M7" s="18"/>
      <c r="N7" s="18"/>
      <c r="O7" s="18"/>
      <c r="P7" s="18"/>
    </row>
    <row r="8" spans="1:27" x14ac:dyDescent="0.25">
      <c r="A8" s="22" t="s">
        <v>47</v>
      </c>
      <c r="C8" s="10" t="s">
        <v>46</v>
      </c>
      <c r="D8" s="11" t="s">
        <v>41</v>
      </c>
      <c r="E8" s="11" t="s">
        <v>0</v>
      </c>
      <c r="F8" s="11" t="s">
        <v>1</v>
      </c>
      <c r="G8" s="11" t="s">
        <v>2</v>
      </c>
      <c r="H8" s="11" t="s">
        <v>3</v>
      </c>
      <c r="I8" s="11" t="s">
        <v>4</v>
      </c>
      <c r="J8" s="11" t="s">
        <v>5</v>
      </c>
      <c r="K8" s="11" t="s">
        <v>6</v>
      </c>
      <c r="L8" s="11" t="s">
        <v>7</v>
      </c>
      <c r="M8" s="11" t="s">
        <v>8</v>
      </c>
      <c r="N8" s="11" t="s">
        <v>9</v>
      </c>
      <c r="O8" s="11" t="s">
        <v>10</v>
      </c>
      <c r="P8" s="11" t="s">
        <v>11</v>
      </c>
      <c r="Q8" s="12" t="s">
        <v>12</v>
      </c>
      <c r="R8" s="12" t="s">
        <v>13</v>
      </c>
      <c r="S8" s="12" t="s">
        <v>14</v>
      </c>
      <c r="T8" s="12" t="s">
        <v>15</v>
      </c>
      <c r="U8" s="11" t="s">
        <v>16</v>
      </c>
      <c r="V8" s="11" t="s">
        <v>17</v>
      </c>
      <c r="W8" s="11" t="s">
        <v>18</v>
      </c>
      <c r="X8" s="11" t="s">
        <v>19</v>
      </c>
      <c r="Y8" s="11" t="s">
        <v>20</v>
      </c>
      <c r="Z8" s="11" t="s">
        <v>21</v>
      </c>
      <c r="AA8" s="13" t="s">
        <v>22</v>
      </c>
    </row>
    <row r="9" spans="1:27" x14ac:dyDescent="0.25">
      <c r="A9" s="22"/>
      <c r="C9" s="14" t="str">
        <f>[1]!CDP[[#This Row],[CODIGO CDP]]&amp;[1]!CDP[[#This Row],[Rubro]]</f>
        <v>825-10-NC-3602-1300-11-20305C-3602031-02</v>
      </c>
      <c r="D9" s="15" t="str">
        <f t="shared" ref="D9" si="0">_xlfn.CONCAT(MID(E9,1,10),"-",RIGHT(J9,2),"-",MID(N9,1,1))</f>
        <v>125-38-N</v>
      </c>
      <c r="E9" s="15">
        <v>125</v>
      </c>
      <c r="F9" s="15">
        <v>45667</v>
      </c>
      <c r="G9" s="15">
        <v>45667.462500000001</v>
      </c>
      <c r="H9" s="15" t="s">
        <v>26</v>
      </c>
      <c r="I9" s="15" t="s">
        <v>27</v>
      </c>
      <c r="J9" s="15">
        <v>923238</v>
      </c>
      <c r="K9" s="15" t="s">
        <v>29</v>
      </c>
      <c r="L9" s="15" t="s">
        <v>30</v>
      </c>
      <c r="M9" s="15" t="s">
        <v>31</v>
      </c>
      <c r="N9" s="15" t="s">
        <v>32</v>
      </c>
      <c r="O9" s="15" t="s">
        <v>33</v>
      </c>
      <c r="P9" s="15" t="s">
        <v>34</v>
      </c>
      <c r="Q9" s="16">
        <v>1277032372</v>
      </c>
      <c r="R9" s="16">
        <v>0</v>
      </c>
      <c r="S9" s="16">
        <v>1277032372</v>
      </c>
      <c r="T9" s="16">
        <v>188328344</v>
      </c>
      <c r="U9" s="15" t="s">
        <v>35</v>
      </c>
      <c r="V9" s="15">
        <v>125</v>
      </c>
      <c r="W9" s="15" t="s">
        <v>36</v>
      </c>
      <c r="X9" s="15" t="s">
        <v>37</v>
      </c>
      <c r="Y9" s="15" t="s">
        <v>38</v>
      </c>
      <c r="Z9" s="15" t="s">
        <v>39</v>
      </c>
      <c r="AA9" s="17">
        <v>0</v>
      </c>
    </row>
    <row r="11" spans="1:27" x14ac:dyDescent="0.25">
      <c r="A11" s="22" t="s">
        <v>48</v>
      </c>
      <c r="C11" t="s">
        <v>46</v>
      </c>
      <c r="D11" t="s">
        <v>41</v>
      </c>
      <c r="E11" t="s">
        <v>0</v>
      </c>
      <c r="F11" t="s">
        <v>1</v>
      </c>
      <c r="G11" t="s">
        <v>2</v>
      </c>
      <c r="H11" t="s">
        <v>3</v>
      </c>
      <c r="I11" t="s">
        <v>5</v>
      </c>
      <c r="J11" t="s">
        <v>7</v>
      </c>
      <c r="K11" s="8" t="s">
        <v>9</v>
      </c>
      <c r="L11" s="8" t="s">
        <v>10</v>
      </c>
      <c r="M11" s="8" t="s">
        <v>12</v>
      </c>
      <c r="N11" s="8" t="s">
        <v>13</v>
      </c>
      <c r="O11" s="8" t="s">
        <v>14</v>
      </c>
      <c r="P11" s="8" t="s">
        <v>15</v>
      </c>
      <c r="Q11" t="s">
        <v>16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</row>
    <row r="12" spans="1:27" x14ac:dyDescent="0.25">
      <c r="A12" s="22"/>
      <c r="C12" t="s">
        <v>49</v>
      </c>
      <c r="D12" t="s">
        <v>43</v>
      </c>
      <c r="E12">
        <v>125</v>
      </c>
      <c r="F12">
        <v>45667</v>
      </c>
      <c r="G12">
        <v>45667.462500000001</v>
      </c>
      <c r="H12" t="s">
        <v>26</v>
      </c>
      <c r="I12">
        <v>923238</v>
      </c>
      <c r="J12" t="s">
        <v>30</v>
      </c>
      <c r="K12" s="8" t="s">
        <v>32</v>
      </c>
      <c r="L12" s="8" t="s">
        <v>33</v>
      </c>
      <c r="M12" s="8">
        <v>1277032372</v>
      </c>
      <c r="N12" s="8">
        <v>0</v>
      </c>
      <c r="O12" s="8">
        <v>1277032372</v>
      </c>
      <c r="P12" s="8">
        <v>188328344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>
        <v>0</v>
      </c>
    </row>
    <row r="17" spans="3:22" x14ac:dyDescent="0.25">
      <c r="D17" s="6" t="s">
        <v>41</v>
      </c>
      <c r="E17" s="6" t="s">
        <v>0</v>
      </c>
      <c r="F17" s="7" t="s">
        <v>1</v>
      </c>
      <c r="G17" s="7" t="s">
        <v>2</v>
      </c>
      <c r="H17" s="6" t="s">
        <v>4</v>
      </c>
      <c r="I17" s="6" t="s">
        <v>5</v>
      </c>
      <c r="J17" s="6" t="s">
        <v>7</v>
      </c>
      <c r="K17" s="6" t="s">
        <v>9</v>
      </c>
      <c r="L17" s="6" t="s">
        <v>10</v>
      </c>
      <c r="M17" s="7" t="s">
        <v>12</v>
      </c>
      <c r="N17" s="7" t="s">
        <v>13</v>
      </c>
      <c r="O17" s="7" t="s">
        <v>42</v>
      </c>
      <c r="P17" s="7" t="s">
        <v>15</v>
      </c>
      <c r="Q17" s="6" t="s">
        <v>16</v>
      </c>
      <c r="R17" s="6" t="s">
        <v>18</v>
      </c>
      <c r="S17" s="6" t="s">
        <v>19</v>
      </c>
      <c r="T17" s="6" t="s">
        <v>20</v>
      </c>
      <c r="U17" s="6" t="s">
        <v>21</v>
      </c>
      <c r="V17" s="6" t="s">
        <v>22</v>
      </c>
    </row>
    <row r="18" spans="3:22" x14ac:dyDescent="0.25">
      <c r="D18" t="s">
        <v>43</v>
      </c>
      <c r="E18">
        <v>125</v>
      </c>
      <c r="F18" s="8">
        <v>45667</v>
      </c>
      <c r="G18" s="8">
        <v>45667.462500000001</v>
      </c>
      <c r="H18" t="s">
        <v>27</v>
      </c>
      <c r="I18">
        <v>923238</v>
      </c>
      <c r="J18" t="s">
        <v>30</v>
      </c>
      <c r="K18" t="s">
        <v>32</v>
      </c>
      <c r="L18" t="s">
        <v>33</v>
      </c>
      <c r="M18" s="9">
        <v>1277032372</v>
      </c>
      <c r="N18" s="9">
        <v>0</v>
      </c>
      <c r="O18" s="9">
        <v>1277032372</v>
      </c>
      <c r="P18" s="9">
        <v>188328344</v>
      </c>
      <c r="Q18" t="s">
        <v>35</v>
      </c>
      <c r="R18">
        <v>11825</v>
      </c>
      <c r="S18" t="s">
        <v>38</v>
      </c>
      <c r="T18" t="s">
        <v>39</v>
      </c>
      <c r="U18">
        <v>0</v>
      </c>
      <c r="V18">
        <v>0</v>
      </c>
    </row>
    <row r="19" spans="3:22" x14ac:dyDescent="0.25">
      <c r="C19" t="s">
        <v>46</v>
      </c>
      <c r="D19" t="s">
        <v>41</v>
      </c>
      <c r="E19" t="s">
        <v>0</v>
      </c>
      <c r="F19" t="s">
        <v>1</v>
      </c>
      <c r="G19" t="s">
        <v>2</v>
      </c>
      <c r="H19" t="s">
        <v>4</v>
      </c>
      <c r="I19" t="s">
        <v>5</v>
      </c>
      <c r="J19" t="s">
        <v>7</v>
      </c>
      <c r="K19" s="8" t="s">
        <v>9</v>
      </c>
      <c r="L19" s="8" t="s">
        <v>10</v>
      </c>
      <c r="M19" s="8" t="s">
        <v>12</v>
      </c>
      <c r="N19" s="8" t="s">
        <v>13</v>
      </c>
      <c r="O19" s="8" t="s">
        <v>14</v>
      </c>
      <c r="P19" s="8" t="s">
        <v>15</v>
      </c>
      <c r="Q19" t="s">
        <v>16</v>
      </c>
      <c r="R19" t="s">
        <v>18</v>
      </c>
      <c r="S19" t="s">
        <v>19</v>
      </c>
      <c r="T19" t="s">
        <v>20</v>
      </c>
      <c r="U19" t="s">
        <v>21</v>
      </c>
      <c r="V19" t="s">
        <v>22</v>
      </c>
    </row>
    <row r="20" spans="3:22" x14ac:dyDescent="0.25">
      <c r="C20" t="s">
        <v>49</v>
      </c>
      <c r="D20" t="s">
        <v>43</v>
      </c>
      <c r="E20">
        <v>125</v>
      </c>
      <c r="F20">
        <v>45667</v>
      </c>
      <c r="G20">
        <v>45667.462500000001</v>
      </c>
      <c r="H20" t="s">
        <v>27</v>
      </c>
      <c r="I20">
        <v>923238</v>
      </c>
      <c r="J20" t="s">
        <v>30</v>
      </c>
      <c r="K20" s="8" t="s">
        <v>32</v>
      </c>
      <c r="L20" s="8" t="s">
        <v>33</v>
      </c>
      <c r="M20" s="8">
        <v>1277032372</v>
      </c>
      <c r="N20" s="8">
        <v>0</v>
      </c>
      <c r="O20" s="8">
        <v>1277032372</v>
      </c>
      <c r="P20" s="8">
        <v>188328344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>
        <v>0</v>
      </c>
    </row>
    <row r="21" spans="3:22" x14ac:dyDescent="0.25">
      <c r="C21" s="10" t="s">
        <v>46</v>
      </c>
      <c r="D21" s="11" t="s">
        <v>41</v>
      </c>
      <c r="E21" s="11" t="s">
        <v>0</v>
      </c>
      <c r="F21" s="11" t="s">
        <v>1</v>
      </c>
      <c r="G21" s="11" t="s">
        <v>2</v>
      </c>
      <c r="H21" s="11" t="s">
        <v>4</v>
      </c>
      <c r="I21" s="11" t="s">
        <v>5</v>
      </c>
      <c r="J21" s="11" t="s">
        <v>7</v>
      </c>
      <c r="K21" s="11" t="s">
        <v>9</v>
      </c>
      <c r="L21" s="11" t="s">
        <v>10</v>
      </c>
      <c r="M21" s="11" t="s">
        <v>12</v>
      </c>
      <c r="N21" s="11" t="s">
        <v>13</v>
      </c>
      <c r="O21" s="11" t="s">
        <v>14</v>
      </c>
      <c r="P21" s="11" t="s">
        <v>15</v>
      </c>
      <c r="Q21" s="11" t="s">
        <v>16</v>
      </c>
      <c r="R21" s="11" t="s">
        <v>18</v>
      </c>
      <c r="S21" s="11" t="s">
        <v>19</v>
      </c>
      <c r="T21" s="11" t="s">
        <v>20</v>
      </c>
      <c r="U21" s="11" t="s">
        <v>21</v>
      </c>
      <c r="V21" s="13" t="s">
        <v>22</v>
      </c>
    </row>
    <row r="22" spans="3:22" x14ac:dyDescent="0.25">
      <c r="C22" s="14" t="s">
        <v>49</v>
      </c>
      <c r="D22" s="15" t="s">
        <v>43</v>
      </c>
      <c r="E22" s="15">
        <v>125</v>
      </c>
      <c r="F22" s="15">
        <v>45667</v>
      </c>
      <c r="G22" s="15">
        <v>45667.462500000001</v>
      </c>
      <c r="H22" s="15" t="s">
        <v>27</v>
      </c>
      <c r="I22" s="15">
        <v>923238</v>
      </c>
      <c r="J22" s="15" t="s">
        <v>30</v>
      </c>
      <c r="K22" s="15" t="s">
        <v>32</v>
      </c>
      <c r="L22" s="15" t="s">
        <v>33</v>
      </c>
      <c r="M22" s="15">
        <v>1277032372</v>
      </c>
      <c r="N22" s="15">
        <v>0</v>
      </c>
      <c r="O22" s="15">
        <v>1277032372</v>
      </c>
      <c r="P22" s="15">
        <v>188328344</v>
      </c>
      <c r="Q22" s="15" t="s">
        <v>35</v>
      </c>
      <c r="R22" s="15" t="s">
        <v>36</v>
      </c>
      <c r="S22" s="15" t="s">
        <v>37</v>
      </c>
      <c r="T22" s="15" t="s">
        <v>38</v>
      </c>
      <c r="U22" s="15" t="s">
        <v>39</v>
      </c>
      <c r="V22" s="17">
        <v>0</v>
      </c>
    </row>
    <row r="24" spans="3:22" x14ac:dyDescent="0.25">
      <c r="F24" t="s">
        <v>83</v>
      </c>
      <c r="G24" t="s">
        <v>84</v>
      </c>
    </row>
    <row r="25" spans="3:22" x14ac:dyDescent="0.25">
      <c r="G25" s="10" t="s">
        <v>46</v>
      </c>
    </row>
    <row r="26" spans="3:22" x14ac:dyDescent="0.25">
      <c r="F26" s="6" t="s">
        <v>41</v>
      </c>
      <c r="G26" s="11" t="s">
        <v>41</v>
      </c>
      <c r="H26" t="str">
        <f>IF(G26=F26,"SI","N")</f>
        <v>SI</v>
      </c>
    </row>
    <row r="27" spans="3:22" x14ac:dyDescent="0.25">
      <c r="F27" s="6" t="s">
        <v>0</v>
      </c>
      <c r="G27" s="11" t="s">
        <v>0</v>
      </c>
      <c r="H27" t="str">
        <f t="shared" ref="H27:H44" si="1">IF(G27=F27,"SI","N")</f>
        <v>SI</v>
      </c>
    </row>
    <row r="28" spans="3:22" x14ac:dyDescent="0.25">
      <c r="F28" s="7" t="s">
        <v>1</v>
      </c>
      <c r="G28" s="11" t="s">
        <v>1</v>
      </c>
      <c r="H28" t="str">
        <f t="shared" si="1"/>
        <v>SI</v>
      </c>
    </row>
    <row r="29" spans="3:22" x14ac:dyDescent="0.25">
      <c r="F29" s="7" t="s">
        <v>2</v>
      </c>
      <c r="G29" s="11" t="s">
        <v>2</v>
      </c>
      <c r="H29" t="str">
        <f t="shared" si="1"/>
        <v>SI</v>
      </c>
    </row>
    <row r="30" spans="3:22" x14ac:dyDescent="0.25">
      <c r="F30" s="6" t="s">
        <v>4</v>
      </c>
      <c r="G30" s="11" t="s">
        <v>4</v>
      </c>
      <c r="H30" t="str">
        <f t="shared" si="1"/>
        <v>SI</v>
      </c>
    </row>
    <row r="31" spans="3:22" x14ac:dyDescent="0.25">
      <c r="F31" s="6" t="s">
        <v>5</v>
      </c>
      <c r="G31" s="11" t="s">
        <v>5</v>
      </c>
      <c r="H31" t="str">
        <f t="shared" si="1"/>
        <v>SI</v>
      </c>
    </row>
    <row r="32" spans="3:22" x14ac:dyDescent="0.25">
      <c r="F32" s="6" t="s">
        <v>7</v>
      </c>
      <c r="G32" s="11" t="s">
        <v>7</v>
      </c>
      <c r="H32" t="str">
        <f t="shared" si="1"/>
        <v>SI</v>
      </c>
    </row>
    <row r="33" spans="6:8" x14ac:dyDescent="0.25">
      <c r="F33" s="6" t="s">
        <v>9</v>
      </c>
      <c r="G33" s="11" t="s">
        <v>9</v>
      </c>
      <c r="H33" t="str">
        <f t="shared" si="1"/>
        <v>SI</v>
      </c>
    </row>
    <row r="34" spans="6:8" x14ac:dyDescent="0.25">
      <c r="F34" s="6" t="s">
        <v>10</v>
      </c>
      <c r="G34" s="11" t="s">
        <v>10</v>
      </c>
      <c r="H34" t="str">
        <f t="shared" si="1"/>
        <v>SI</v>
      </c>
    </row>
    <row r="35" spans="6:8" x14ac:dyDescent="0.25">
      <c r="F35" s="7" t="s">
        <v>12</v>
      </c>
      <c r="G35" s="11" t="s">
        <v>12</v>
      </c>
      <c r="H35" t="str">
        <f t="shared" si="1"/>
        <v>SI</v>
      </c>
    </row>
    <row r="36" spans="6:8" x14ac:dyDescent="0.25">
      <c r="F36" s="7" t="s">
        <v>13</v>
      </c>
      <c r="G36" s="11" t="s">
        <v>13</v>
      </c>
      <c r="H36" t="str">
        <f t="shared" si="1"/>
        <v>SI</v>
      </c>
    </row>
    <row r="37" spans="6:8" x14ac:dyDescent="0.25">
      <c r="F37" s="7" t="s">
        <v>42</v>
      </c>
      <c r="G37" s="11" t="s">
        <v>14</v>
      </c>
      <c r="H37" t="str">
        <f t="shared" si="1"/>
        <v>SI</v>
      </c>
    </row>
    <row r="38" spans="6:8" x14ac:dyDescent="0.25">
      <c r="F38" s="7" t="s">
        <v>15</v>
      </c>
      <c r="G38" s="11" t="s">
        <v>15</v>
      </c>
      <c r="H38" t="str">
        <f t="shared" si="1"/>
        <v>SI</v>
      </c>
    </row>
    <row r="39" spans="6:8" x14ac:dyDescent="0.25">
      <c r="F39" s="6" t="s">
        <v>16</v>
      </c>
      <c r="G39" s="11" t="s">
        <v>16</v>
      </c>
      <c r="H39" t="str">
        <f t="shared" si="1"/>
        <v>SI</v>
      </c>
    </row>
    <row r="40" spans="6:8" x14ac:dyDescent="0.25">
      <c r="F40" s="6" t="s">
        <v>18</v>
      </c>
      <c r="G40" s="11" t="s">
        <v>18</v>
      </c>
      <c r="H40" t="str">
        <f t="shared" si="1"/>
        <v>SI</v>
      </c>
    </row>
    <row r="41" spans="6:8" x14ac:dyDescent="0.25">
      <c r="F41" s="6" t="s">
        <v>19</v>
      </c>
      <c r="G41" s="11" t="s">
        <v>19</v>
      </c>
      <c r="H41" t="str">
        <f t="shared" si="1"/>
        <v>SI</v>
      </c>
    </row>
    <row r="42" spans="6:8" x14ac:dyDescent="0.25">
      <c r="F42" s="6" t="s">
        <v>20</v>
      </c>
      <c r="G42" s="11" t="s">
        <v>20</v>
      </c>
      <c r="H42" t="str">
        <f t="shared" si="1"/>
        <v>SI</v>
      </c>
    </row>
    <row r="43" spans="6:8" x14ac:dyDescent="0.25">
      <c r="F43" s="6" t="s">
        <v>21</v>
      </c>
      <c r="G43" s="11" t="s">
        <v>21</v>
      </c>
      <c r="H43" t="str">
        <f t="shared" si="1"/>
        <v>SI</v>
      </c>
    </row>
    <row r="44" spans="6:8" x14ac:dyDescent="0.25">
      <c r="F44" s="6" t="s">
        <v>22</v>
      </c>
      <c r="G44" s="13" t="s">
        <v>22</v>
      </c>
      <c r="H44" t="str">
        <f t="shared" si="1"/>
        <v>SI</v>
      </c>
    </row>
  </sheetData>
  <mergeCells count="4">
    <mergeCell ref="A1:A2"/>
    <mergeCell ref="A4:A5"/>
    <mergeCell ref="A8:A9"/>
    <mergeCell ref="A11:A12"/>
  </mergeCells>
  <conditionalFormatting sqref="E1:E3">
    <cfRule type="duplicateValues" dxfId="5" priority="4"/>
  </conditionalFormatting>
  <conditionalFormatting sqref="D4:D7">
    <cfRule type="duplicateValues" dxfId="4" priority="3"/>
  </conditionalFormatting>
  <conditionalFormatting sqref="D17:D18">
    <cfRule type="duplicateValues" dxfId="3" priority="2"/>
  </conditionalFormatting>
  <conditionalFormatting sqref="F2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5730-7269-4369-827D-604E0573F6E1}">
  <dimension ref="A1:AO26"/>
  <sheetViews>
    <sheetView zoomScale="115" workbookViewId="0">
      <selection activeCell="A8" sqref="A8:A9"/>
    </sheetView>
  </sheetViews>
  <sheetFormatPr baseColWidth="10" defaultRowHeight="15" x14ac:dyDescent="0.25"/>
  <cols>
    <col min="1" max="1" width="14.85546875" bestFit="1" customWidth="1"/>
    <col min="8" max="8" width="15.5703125" customWidth="1"/>
    <col min="11" max="11" width="11.5703125" bestFit="1" customWidth="1"/>
    <col min="14" max="22" width="11.5703125" bestFit="1" customWidth="1"/>
    <col min="23" max="23" width="25.5703125" customWidth="1"/>
    <col min="24" max="24" width="12.28515625" bestFit="1" customWidth="1"/>
    <col min="25" max="33" width="11.5703125" bestFit="1" customWidth="1"/>
    <col min="34" max="34" width="20.7109375" customWidth="1"/>
    <col min="35" max="35" width="11.5703125" bestFit="1" customWidth="1"/>
  </cols>
  <sheetData>
    <row r="1" spans="1:41" x14ac:dyDescent="0.25">
      <c r="A1" s="22" t="s">
        <v>44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52</v>
      </c>
      <c r="R1" s="2" t="s">
        <v>12</v>
      </c>
      <c r="S1" s="2" t="s">
        <v>13</v>
      </c>
      <c r="T1" s="2" t="s">
        <v>14</v>
      </c>
      <c r="U1" s="2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17</v>
      </c>
      <c r="AF1" s="1" t="s">
        <v>63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64</v>
      </c>
      <c r="AM1" s="1" t="s">
        <v>65</v>
      </c>
      <c r="AN1" s="1" t="s">
        <v>66</v>
      </c>
      <c r="AO1" s="1" t="s">
        <v>67</v>
      </c>
    </row>
    <row r="2" spans="1:41" x14ac:dyDescent="0.25">
      <c r="A2" s="22"/>
      <c r="G2" s="37">
        <v>125</v>
      </c>
      <c r="H2" s="3" t="s">
        <v>89</v>
      </c>
      <c r="I2" s="3" t="s">
        <v>90</v>
      </c>
      <c r="J2" s="3" t="s">
        <v>68</v>
      </c>
      <c r="K2" s="38" t="s">
        <v>91</v>
      </c>
      <c r="L2" s="3" t="s">
        <v>69</v>
      </c>
      <c r="M2" s="3" t="s">
        <v>30</v>
      </c>
      <c r="N2" s="3" t="s">
        <v>31</v>
      </c>
      <c r="O2" s="3" t="s">
        <v>70</v>
      </c>
      <c r="P2" s="3" t="s">
        <v>71</v>
      </c>
      <c r="Q2" s="3" t="s">
        <v>34</v>
      </c>
      <c r="R2" s="5">
        <v>695250</v>
      </c>
      <c r="S2" s="5">
        <v>0</v>
      </c>
      <c r="T2" s="5">
        <v>695250</v>
      </c>
      <c r="U2" s="5">
        <v>0</v>
      </c>
      <c r="V2" s="38" t="s">
        <v>72</v>
      </c>
      <c r="W2" s="3" t="s">
        <v>88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92</v>
      </c>
      <c r="AD2" s="3" t="s">
        <v>78</v>
      </c>
      <c r="AE2" s="3" t="s">
        <v>93</v>
      </c>
      <c r="AF2" s="3" t="s">
        <v>93</v>
      </c>
      <c r="AG2" s="3" t="s">
        <v>23</v>
      </c>
      <c r="AH2" s="3" t="s">
        <v>23</v>
      </c>
      <c r="AI2" s="3" t="s">
        <v>23</v>
      </c>
      <c r="AJ2" s="3" t="s">
        <v>79</v>
      </c>
      <c r="AK2" s="3"/>
      <c r="AL2" s="3" t="s">
        <v>89</v>
      </c>
      <c r="AM2" s="3" t="s">
        <v>80</v>
      </c>
      <c r="AN2" s="3" t="s">
        <v>81</v>
      </c>
      <c r="AO2" s="3" t="s">
        <v>82</v>
      </c>
    </row>
    <row r="4" spans="1:41" x14ac:dyDescent="0.25">
      <c r="A4" s="22" t="s">
        <v>45</v>
      </c>
      <c r="E4" s="24" t="s">
        <v>51</v>
      </c>
      <c r="F4" s="24" t="s">
        <v>41</v>
      </c>
      <c r="G4" s="25" t="s">
        <v>0</v>
      </c>
      <c r="H4" s="26" t="s">
        <v>1</v>
      </c>
      <c r="I4" s="27" t="s">
        <v>2</v>
      </c>
      <c r="J4" s="28" t="s">
        <v>4</v>
      </c>
      <c r="K4" s="25" t="s">
        <v>5</v>
      </c>
      <c r="L4" s="28" t="s">
        <v>7</v>
      </c>
      <c r="M4" s="28" t="s">
        <v>8</v>
      </c>
      <c r="N4" s="29" t="s">
        <v>9</v>
      </c>
      <c r="O4" s="30" t="s">
        <v>12</v>
      </c>
      <c r="P4" s="26" t="s">
        <v>13</v>
      </c>
      <c r="Q4" s="30" t="s">
        <v>85</v>
      </c>
      <c r="R4" s="31" t="s">
        <v>53</v>
      </c>
      <c r="S4" s="28" t="s">
        <v>54</v>
      </c>
      <c r="T4" s="28" t="s">
        <v>55</v>
      </c>
      <c r="U4" s="28" t="s">
        <v>56</v>
      </c>
      <c r="V4" s="28" t="s">
        <v>57</v>
      </c>
      <c r="W4" s="28" t="s">
        <v>58</v>
      </c>
      <c r="X4" s="28" t="s">
        <v>59</v>
      </c>
      <c r="Y4" s="28" t="s">
        <v>60</v>
      </c>
      <c r="Z4" s="28" t="s">
        <v>61</v>
      </c>
      <c r="AA4" s="28" t="s">
        <v>62</v>
      </c>
      <c r="AB4" s="26" t="s">
        <v>17</v>
      </c>
      <c r="AC4" s="26" t="s">
        <v>63</v>
      </c>
      <c r="AD4" s="26" t="s">
        <v>18</v>
      </c>
      <c r="AE4" s="28" t="s">
        <v>19</v>
      </c>
      <c r="AF4" s="28" t="s">
        <v>20</v>
      </c>
      <c r="AG4" s="28" t="s">
        <v>21</v>
      </c>
      <c r="AH4" s="28" t="s">
        <v>22</v>
      </c>
      <c r="AI4" s="26" t="s">
        <v>64</v>
      </c>
      <c r="AJ4" s="28" t="s">
        <v>65</v>
      </c>
      <c r="AK4" s="28" t="s">
        <v>66</v>
      </c>
      <c r="AL4" s="32" t="s">
        <v>67</v>
      </c>
    </row>
    <row r="5" spans="1:41" x14ac:dyDescent="0.25">
      <c r="A5" s="22"/>
      <c r="E5" t="s">
        <v>86</v>
      </c>
      <c r="F5" t="s">
        <v>87</v>
      </c>
      <c r="G5" s="33">
        <v>125</v>
      </c>
      <c r="H5" s="33">
        <v>45671</v>
      </c>
      <c r="I5" s="34">
        <v>45671.824999999997</v>
      </c>
      <c r="J5" t="s">
        <v>68</v>
      </c>
      <c r="K5">
        <v>923210</v>
      </c>
      <c r="L5" t="s">
        <v>30</v>
      </c>
      <c r="M5" t="s">
        <v>31</v>
      </c>
      <c r="N5" t="s">
        <v>70</v>
      </c>
      <c r="O5" s="35">
        <v>695250</v>
      </c>
      <c r="P5" s="36">
        <v>0</v>
      </c>
      <c r="Q5" s="35">
        <v>695250</v>
      </c>
      <c r="R5" s="35">
        <v>0</v>
      </c>
      <c r="S5" t="s">
        <v>72</v>
      </c>
      <c r="T5" s="3" t="s">
        <v>88</v>
      </c>
      <c r="U5" t="s">
        <v>73</v>
      </c>
      <c r="V5" t="s">
        <v>74</v>
      </c>
      <c r="W5" t="s">
        <v>75</v>
      </c>
      <c r="X5" s="3" t="s">
        <v>76</v>
      </c>
      <c r="Y5" t="s">
        <v>77</v>
      </c>
      <c r="Z5">
        <v>860050750</v>
      </c>
      <c r="AA5" t="s">
        <v>78</v>
      </c>
      <c r="AB5" s="33">
        <v>1225</v>
      </c>
      <c r="AC5" s="33">
        <v>1225</v>
      </c>
      <c r="AD5" s="33">
        <v>125</v>
      </c>
      <c r="AE5">
        <v>125</v>
      </c>
      <c r="AF5">
        <v>125</v>
      </c>
      <c r="AG5">
        <v>10192925</v>
      </c>
      <c r="AH5">
        <v>0</v>
      </c>
      <c r="AI5" s="33">
        <v>45671</v>
      </c>
      <c r="AJ5" t="s">
        <v>80</v>
      </c>
      <c r="AK5" t="s">
        <v>81</v>
      </c>
      <c r="AL5" t="s">
        <v>82</v>
      </c>
    </row>
    <row r="6" spans="1:41" x14ac:dyDescent="0.25">
      <c r="E6" t="s">
        <v>86</v>
      </c>
      <c r="F6" t="s">
        <v>87</v>
      </c>
      <c r="G6">
        <v>125</v>
      </c>
      <c r="H6">
        <v>45671</v>
      </c>
      <c r="I6">
        <v>45671.824999999997</v>
      </c>
      <c r="J6" t="s">
        <v>68</v>
      </c>
      <c r="K6">
        <v>923210</v>
      </c>
      <c r="L6" t="s">
        <v>30</v>
      </c>
      <c r="M6" t="s">
        <v>31</v>
      </c>
      <c r="N6" t="s">
        <v>70</v>
      </c>
      <c r="O6">
        <v>695250</v>
      </c>
      <c r="P6">
        <v>0</v>
      </c>
      <c r="Q6">
        <v>695250</v>
      </c>
      <c r="R6">
        <v>0</v>
      </c>
      <c r="S6" t="s">
        <v>72</v>
      </c>
      <c r="T6">
        <v>860063875</v>
      </c>
      <c r="U6" t="s">
        <v>73</v>
      </c>
      <c r="V6" t="s">
        <v>74</v>
      </c>
      <c r="W6" t="s">
        <v>75</v>
      </c>
      <c r="X6">
        <v>90060000410</v>
      </c>
      <c r="Y6" t="s">
        <v>77</v>
      </c>
      <c r="Z6">
        <v>860050750</v>
      </c>
      <c r="AA6" t="s">
        <v>78</v>
      </c>
      <c r="AB6">
        <v>1225</v>
      </c>
      <c r="AC6">
        <v>1225</v>
      </c>
      <c r="AD6">
        <v>125</v>
      </c>
      <c r="AE6">
        <v>125</v>
      </c>
      <c r="AF6">
        <v>125</v>
      </c>
      <c r="AG6">
        <v>10192925</v>
      </c>
      <c r="AH6">
        <v>0</v>
      </c>
      <c r="AI6">
        <v>45671</v>
      </c>
      <c r="AJ6" t="s">
        <v>80</v>
      </c>
      <c r="AK6" t="s">
        <v>81</v>
      </c>
      <c r="AL6" t="s">
        <v>82</v>
      </c>
    </row>
    <row r="8" spans="1:41" x14ac:dyDescent="0.25">
      <c r="A8" s="22" t="s">
        <v>47</v>
      </c>
      <c r="C8" s="10" t="s">
        <v>50</v>
      </c>
      <c r="D8" s="11" t="s">
        <v>46</v>
      </c>
      <c r="E8" s="11" t="s">
        <v>51</v>
      </c>
      <c r="F8" s="11" t="s">
        <v>41</v>
      </c>
      <c r="G8" s="11" t="s">
        <v>0</v>
      </c>
      <c r="H8" s="11" t="s">
        <v>1</v>
      </c>
      <c r="I8" s="11" t="s">
        <v>2</v>
      </c>
      <c r="J8" s="11" t="s">
        <v>4</v>
      </c>
      <c r="K8" s="11" t="s">
        <v>5</v>
      </c>
      <c r="L8" s="11" t="s">
        <v>6</v>
      </c>
      <c r="M8" s="11" t="s">
        <v>7</v>
      </c>
      <c r="N8" s="11" t="s">
        <v>8</v>
      </c>
      <c r="O8" s="11" t="s">
        <v>9</v>
      </c>
      <c r="P8" s="11" t="s">
        <v>10</v>
      </c>
      <c r="Q8" s="11" t="s">
        <v>52</v>
      </c>
      <c r="R8" s="12" t="s">
        <v>12</v>
      </c>
      <c r="S8" s="12" t="s">
        <v>13</v>
      </c>
      <c r="T8" s="12" t="s">
        <v>14</v>
      </c>
      <c r="U8" s="11" t="s">
        <v>53</v>
      </c>
      <c r="V8" s="11" t="s">
        <v>54</v>
      </c>
      <c r="W8" s="11" t="s">
        <v>55</v>
      </c>
      <c r="X8" s="11" t="s">
        <v>56</v>
      </c>
      <c r="Y8" s="11" t="s">
        <v>57</v>
      </c>
      <c r="Z8" s="11" t="s">
        <v>58</v>
      </c>
      <c r="AA8" s="11" t="s">
        <v>59</v>
      </c>
      <c r="AB8" s="11" t="s">
        <v>60</v>
      </c>
      <c r="AC8" s="11" t="s">
        <v>61</v>
      </c>
      <c r="AD8" s="11" t="s">
        <v>62</v>
      </c>
      <c r="AE8" s="11" t="s">
        <v>17</v>
      </c>
      <c r="AF8" s="11" t="s">
        <v>63</v>
      </c>
      <c r="AG8" s="11" t="s">
        <v>18</v>
      </c>
      <c r="AH8" s="11" t="s">
        <v>19</v>
      </c>
      <c r="AI8" s="11" t="s">
        <v>20</v>
      </c>
      <c r="AJ8" s="11" t="s">
        <v>21</v>
      </c>
      <c r="AK8" s="11" t="s">
        <v>22</v>
      </c>
      <c r="AL8" s="11" t="s">
        <v>64</v>
      </c>
      <c r="AM8" s="11" t="s">
        <v>65</v>
      </c>
      <c r="AN8" s="11" t="s">
        <v>66</v>
      </c>
      <c r="AO8" s="13" t="s">
        <v>67</v>
      </c>
    </row>
    <row r="9" spans="1:41" x14ac:dyDescent="0.25">
      <c r="A9" s="22"/>
      <c r="C9" s="14" t="str">
        <f>[1]!RP[[#This Row],[CODIGO CRP]]&amp;[1]!RP[[#This Row],[Rubro]]</f>
        <v>825-24-PC-3699-1300-15-53105B-3699009-02</v>
      </c>
      <c r="D9" s="15" t="str">
        <f>[1]!RP[[#This Row],[CODIGO CDP]]&amp;[1]!RP[[#This Row],[Rubro]]</f>
        <v>5425-24-PC-3699-1300-15-53105B-3699009-02</v>
      </c>
      <c r="E9" s="15" t="str">
        <f t="shared" ref="E9" si="0">_xlfn.CONCAT(MID(G9,1,10),"-",RIGHT(K9,2),"-",MID(O9,1,1))</f>
        <v>125-10-P</v>
      </c>
      <c r="F9" s="15" t="str">
        <f>_xlfn.CONCAT(MID([1]!RP[[#This Row],[CDP]],1,10),"-",RIGHT([1]!RP[[#This Row],[Dependencia]],2),"-",MID([1]!RP[[#This Row],[Fuente]],1,1))</f>
        <v>5425-24-P</v>
      </c>
      <c r="G9" s="15">
        <v>125</v>
      </c>
      <c r="H9" s="15">
        <v>45671</v>
      </c>
      <c r="I9" s="15">
        <v>45671.825381944444</v>
      </c>
      <c r="J9" s="15" t="s">
        <v>68</v>
      </c>
      <c r="K9" s="15">
        <v>923210</v>
      </c>
      <c r="L9" s="15" t="s">
        <v>69</v>
      </c>
      <c r="M9" s="15" t="s">
        <v>30</v>
      </c>
      <c r="N9" s="15" t="s">
        <v>31</v>
      </c>
      <c r="O9" s="15" t="s">
        <v>70</v>
      </c>
      <c r="P9" s="15" t="s">
        <v>71</v>
      </c>
      <c r="Q9" s="15" t="s">
        <v>34</v>
      </c>
      <c r="R9" s="16">
        <v>695250</v>
      </c>
      <c r="S9" s="16">
        <v>0</v>
      </c>
      <c r="T9" s="16">
        <v>695250</v>
      </c>
      <c r="U9" s="16">
        <v>0</v>
      </c>
      <c r="V9" s="15" t="s">
        <v>72</v>
      </c>
      <c r="W9" s="15">
        <v>860063875</v>
      </c>
      <c r="X9" s="15" t="s">
        <v>73</v>
      </c>
      <c r="Y9" s="15" t="s">
        <v>74</v>
      </c>
      <c r="Z9" s="15" t="s">
        <v>75</v>
      </c>
      <c r="AA9" s="15" t="s">
        <v>76</v>
      </c>
      <c r="AB9" s="15" t="s">
        <v>77</v>
      </c>
      <c r="AC9" s="15">
        <v>860050750</v>
      </c>
      <c r="AD9" s="15" t="s">
        <v>78</v>
      </c>
      <c r="AE9" s="15">
        <v>1225</v>
      </c>
      <c r="AF9" s="15">
        <v>1225</v>
      </c>
      <c r="AG9" s="15">
        <v>125</v>
      </c>
      <c r="AH9" s="15" t="s">
        <v>23</v>
      </c>
      <c r="AI9" s="15" t="s">
        <v>23</v>
      </c>
      <c r="AJ9" s="15" t="s">
        <v>79</v>
      </c>
      <c r="AK9" s="15"/>
      <c r="AL9" s="23">
        <v>45671</v>
      </c>
      <c r="AM9" s="15" t="s">
        <v>80</v>
      </c>
      <c r="AN9" s="15" t="s">
        <v>81</v>
      </c>
      <c r="AO9" s="17" t="s">
        <v>82</v>
      </c>
    </row>
    <row r="17" spans="2:40" x14ac:dyDescent="0.25">
      <c r="D17" s="24" t="s">
        <v>51</v>
      </c>
      <c r="E17" s="24" t="s">
        <v>41</v>
      </c>
      <c r="F17" s="25" t="s">
        <v>0</v>
      </c>
      <c r="G17" s="26" t="s">
        <v>1</v>
      </c>
      <c r="H17" s="27" t="s">
        <v>2</v>
      </c>
      <c r="I17" s="28" t="s">
        <v>4</v>
      </c>
      <c r="J17" s="25" t="s">
        <v>5</v>
      </c>
      <c r="K17" s="28" t="s">
        <v>7</v>
      </c>
      <c r="L17" s="28" t="s">
        <v>8</v>
      </c>
      <c r="M17" s="29" t="s">
        <v>9</v>
      </c>
      <c r="N17" s="30" t="s">
        <v>12</v>
      </c>
      <c r="O17" s="26" t="s">
        <v>13</v>
      </c>
      <c r="P17" s="30" t="s">
        <v>85</v>
      </c>
      <c r="Q17" s="31" t="s">
        <v>53</v>
      </c>
      <c r="R17" s="28" t="s">
        <v>54</v>
      </c>
      <c r="S17" s="28" t="s">
        <v>55</v>
      </c>
      <c r="T17" s="28" t="s">
        <v>56</v>
      </c>
      <c r="U17" s="28" t="s">
        <v>57</v>
      </c>
      <c r="V17" s="28" t="s">
        <v>58</v>
      </c>
      <c r="W17" s="28" t="s">
        <v>59</v>
      </c>
      <c r="X17" s="28" t="s">
        <v>60</v>
      </c>
      <c r="Y17" s="28" t="s">
        <v>61</v>
      </c>
      <c r="Z17" s="28" t="s">
        <v>62</v>
      </c>
      <c r="AA17" s="26" t="s">
        <v>17</v>
      </c>
      <c r="AB17" s="26" t="s">
        <v>63</v>
      </c>
      <c r="AC17" s="26" t="s">
        <v>18</v>
      </c>
      <c r="AD17" s="28" t="s">
        <v>19</v>
      </c>
      <c r="AE17" s="28" t="s">
        <v>20</v>
      </c>
      <c r="AF17" s="28" t="s">
        <v>21</v>
      </c>
      <c r="AG17" s="28" t="s">
        <v>22</v>
      </c>
      <c r="AH17" s="26" t="s">
        <v>64</v>
      </c>
      <c r="AI17" s="28" t="s">
        <v>65</v>
      </c>
      <c r="AJ17" s="28" t="s">
        <v>66</v>
      </c>
      <c r="AK17" s="32" t="s">
        <v>67</v>
      </c>
    </row>
    <row r="18" spans="2:40" x14ac:dyDescent="0.25">
      <c r="D18" t="s">
        <v>86</v>
      </c>
      <c r="E18" t="s">
        <v>87</v>
      </c>
      <c r="F18" s="33">
        <v>125</v>
      </c>
      <c r="G18" s="33">
        <v>45671</v>
      </c>
      <c r="H18" s="34">
        <v>45671.824999999997</v>
      </c>
      <c r="I18" t="s">
        <v>68</v>
      </c>
      <c r="J18">
        <v>923210</v>
      </c>
      <c r="K18" t="s">
        <v>30</v>
      </c>
      <c r="L18" t="s">
        <v>31</v>
      </c>
      <c r="M18" t="s">
        <v>70</v>
      </c>
      <c r="N18" s="35">
        <v>695250</v>
      </c>
      <c r="O18" s="36">
        <v>0</v>
      </c>
      <c r="P18" s="35">
        <v>695250</v>
      </c>
      <c r="Q18" s="35">
        <v>0</v>
      </c>
      <c r="R18" t="s">
        <v>72</v>
      </c>
      <c r="S18" s="3" t="s">
        <v>88</v>
      </c>
      <c r="T18" t="s">
        <v>73</v>
      </c>
      <c r="U18" t="s">
        <v>74</v>
      </c>
      <c r="V18" t="s">
        <v>75</v>
      </c>
      <c r="W18" s="3" t="s">
        <v>76</v>
      </c>
      <c r="X18" t="s">
        <v>77</v>
      </c>
      <c r="Y18">
        <v>860050750</v>
      </c>
      <c r="Z18" t="s">
        <v>78</v>
      </c>
      <c r="AA18" s="33">
        <v>1225</v>
      </c>
      <c r="AB18" s="33">
        <v>1225</v>
      </c>
      <c r="AC18" s="33">
        <v>125</v>
      </c>
      <c r="AD18">
        <v>125</v>
      </c>
      <c r="AE18">
        <v>125</v>
      </c>
      <c r="AF18">
        <v>10192925</v>
      </c>
      <c r="AG18">
        <v>0</v>
      </c>
      <c r="AH18" s="33">
        <v>45671</v>
      </c>
      <c r="AI18" t="s">
        <v>80</v>
      </c>
      <c r="AJ18" t="s">
        <v>81</v>
      </c>
      <c r="AK18" t="s">
        <v>82</v>
      </c>
    </row>
    <row r="19" spans="2:40" x14ac:dyDescent="0.25">
      <c r="B19" s="10" t="s">
        <v>50</v>
      </c>
      <c r="C19" s="11" t="s">
        <v>46</v>
      </c>
      <c r="D19" s="11" t="s">
        <v>51</v>
      </c>
      <c r="E19" s="11" t="s">
        <v>41</v>
      </c>
      <c r="F19" s="11" t="s">
        <v>0</v>
      </c>
      <c r="G19" s="11" t="s">
        <v>1</v>
      </c>
      <c r="H19" s="11" t="s">
        <v>2</v>
      </c>
      <c r="I19" s="11" t="s">
        <v>4</v>
      </c>
      <c r="J19" s="11" t="s">
        <v>5</v>
      </c>
      <c r="K19" s="39" t="s">
        <v>6</v>
      </c>
      <c r="L19" s="11" t="s">
        <v>7</v>
      </c>
      <c r="M19" s="11" t="s">
        <v>8</v>
      </c>
      <c r="N19" s="11" t="s">
        <v>9</v>
      </c>
      <c r="O19" s="39" t="s">
        <v>10</v>
      </c>
      <c r="P19" s="39" t="s">
        <v>52</v>
      </c>
      <c r="Q19" s="12" t="s">
        <v>12</v>
      </c>
      <c r="R19" s="12" t="s">
        <v>13</v>
      </c>
      <c r="S19" s="12" t="s">
        <v>14</v>
      </c>
      <c r="T19" s="11" t="s">
        <v>53</v>
      </c>
      <c r="U19" s="11" t="s">
        <v>54</v>
      </c>
      <c r="V19" s="11" t="s">
        <v>55</v>
      </c>
      <c r="W19" s="11" t="s">
        <v>56</v>
      </c>
      <c r="X19" s="11" t="s">
        <v>57</v>
      </c>
      <c r="Y19" s="11" t="s">
        <v>58</v>
      </c>
      <c r="Z19" s="11" t="s">
        <v>59</v>
      </c>
      <c r="AA19" s="11" t="s">
        <v>60</v>
      </c>
      <c r="AB19" s="11" t="s">
        <v>61</v>
      </c>
      <c r="AC19" s="11" t="s">
        <v>62</v>
      </c>
      <c r="AD19" s="11" t="s">
        <v>17</v>
      </c>
      <c r="AE19" s="11" t="s">
        <v>63</v>
      </c>
      <c r="AF19" s="11" t="s">
        <v>18</v>
      </c>
      <c r="AG19" s="11" t="s">
        <v>19</v>
      </c>
      <c r="AH19" s="11" t="s">
        <v>20</v>
      </c>
      <c r="AI19" s="11" t="s">
        <v>21</v>
      </c>
      <c r="AJ19" s="11" t="s">
        <v>22</v>
      </c>
      <c r="AK19" s="11" t="s">
        <v>64</v>
      </c>
      <c r="AL19" s="11" t="s">
        <v>65</v>
      </c>
      <c r="AM19" s="11" t="s">
        <v>66</v>
      </c>
      <c r="AN19" s="13" t="s">
        <v>67</v>
      </c>
    </row>
    <row r="20" spans="2:40" x14ac:dyDescent="0.25">
      <c r="B20" s="14" t="str">
        <f>[1]!RP[[#This Row],[CODIGO CRP]]&amp;[1]!RP[[#This Row],[Rubro]]</f>
        <v>1925-10-PC-3603-1300-20-20305C-3603025-02</v>
      </c>
      <c r="C20" s="15" t="str">
        <f>[1]!RP[[#This Row],[CODIGO CDP]]&amp;[1]!RP[[#This Row],[Rubro]]</f>
        <v>1225-10-PC-3603-1300-20-20305C-3603025-02</v>
      </c>
      <c r="D20" s="15" t="str">
        <f t="shared" ref="D20" si="1">_xlfn.CONCAT(MID(F20,1,10),"-",RIGHT(J20,2),"-",MID(N20,1,1))</f>
        <v>125-10-P</v>
      </c>
      <c r="E20" s="15" t="str">
        <f>_xlfn.CONCAT(MID([1]!RP[[#This Row],[CDP]],1,10),"-",RIGHT([1]!RP[[#This Row],[Dependencia]],2),"-",MID([1]!RP[[#This Row],[Fuente]],1,1))</f>
        <v>1225-10-P</v>
      </c>
      <c r="F20" s="15">
        <v>125</v>
      </c>
      <c r="G20" s="15">
        <v>45671</v>
      </c>
      <c r="H20" s="15">
        <v>45671.825381944444</v>
      </c>
      <c r="I20" s="15" t="s">
        <v>68</v>
      </c>
      <c r="J20" s="15">
        <v>923210</v>
      </c>
      <c r="K20" s="40" t="s">
        <v>69</v>
      </c>
      <c r="L20" s="15" t="s">
        <v>30</v>
      </c>
      <c r="M20" s="15" t="s">
        <v>31</v>
      </c>
      <c r="N20" s="15" t="s">
        <v>70</v>
      </c>
      <c r="O20" s="40" t="s">
        <v>71</v>
      </c>
      <c r="P20" s="40" t="s">
        <v>34</v>
      </c>
      <c r="Q20" s="16">
        <v>695250</v>
      </c>
      <c r="R20" s="16">
        <v>0</v>
      </c>
      <c r="S20" s="16">
        <v>695250</v>
      </c>
      <c r="T20" s="16">
        <v>0</v>
      </c>
      <c r="U20" s="15" t="s">
        <v>72</v>
      </c>
      <c r="V20" s="15">
        <v>860063875</v>
      </c>
      <c r="W20" s="15" t="s">
        <v>73</v>
      </c>
      <c r="X20" s="15" t="s">
        <v>74</v>
      </c>
      <c r="Y20" s="15" t="s">
        <v>75</v>
      </c>
      <c r="Z20" s="15" t="s">
        <v>76</v>
      </c>
      <c r="AA20" s="15" t="s">
        <v>77</v>
      </c>
      <c r="AB20" s="15">
        <v>860050750</v>
      </c>
      <c r="AC20" s="15" t="s">
        <v>78</v>
      </c>
      <c r="AD20" s="15">
        <v>1225</v>
      </c>
      <c r="AE20" s="15">
        <v>1225</v>
      </c>
      <c r="AF20" s="15">
        <v>125</v>
      </c>
      <c r="AG20" s="15" t="s">
        <v>23</v>
      </c>
      <c r="AH20" s="15" t="s">
        <v>23</v>
      </c>
      <c r="AI20" s="15" t="s">
        <v>79</v>
      </c>
      <c r="AJ20" s="15"/>
      <c r="AK20" s="23">
        <v>45671</v>
      </c>
      <c r="AL20" s="15" t="s">
        <v>80</v>
      </c>
      <c r="AM20" s="15" t="s">
        <v>81</v>
      </c>
      <c r="AN20" s="17" t="s">
        <v>82</v>
      </c>
    </row>
    <row r="23" spans="2:40" x14ac:dyDescent="0.25">
      <c r="D23" s="24" t="s">
        <v>51</v>
      </c>
      <c r="E23" s="24" t="s">
        <v>41</v>
      </c>
      <c r="F23" s="25" t="s">
        <v>0</v>
      </c>
      <c r="G23" s="26" t="s">
        <v>1</v>
      </c>
      <c r="H23" s="27" t="s">
        <v>2</v>
      </c>
      <c r="I23" s="28" t="s">
        <v>4</v>
      </c>
      <c r="J23" s="25" t="s">
        <v>5</v>
      </c>
      <c r="K23" s="28" t="s">
        <v>7</v>
      </c>
      <c r="L23" s="28" t="s">
        <v>8</v>
      </c>
      <c r="M23" s="29" t="s">
        <v>9</v>
      </c>
      <c r="N23" s="30" t="s">
        <v>12</v>
      </c>
      <c r="O23" s="26" t="s">
        <v>13</v>
      </c>
      <c r="P23" s="30" t="s">
        <v>85</v>
      </c>
      <c r="Q23" s="31" t="s">
        <v>53</v>
      </c>
      <c r="R23" s="28" t="s">
        <v>54</v>
      </c>
      <c r="S23" s="28" t="s">
        <v>55</v>
      </c>
      <c r="T23" s="28" t="s">
        <v>56</v>
      </c>
      <c r="U23" s="28" t="s">
        <v>57</v>
      </c>
      <c r="V23" s="28" t="s">
        <v>58</v>
      </c>
      <c r="W23" s="28" t="s">
        <v>59</v>
      </c>
      <c r="X23" s="28" t="s">
        <v>60</v>
      </c>
      <c r="Y23" s="28" t="s">
        <v>61</v>
      </c>
      <c r="Z23" s="28" t="s">
        <v>62</v>
      </c>
      <c r="AA23" s="26" t="s">
        <v>17</v>
      </c>
      <c r="AB23" s="26" t="s">
        <v>63</v>
      </c>
      <c r="AC23" s="26" t="s">
        <v>18</v>
      </c>
      <c r="AD23" s="28" t="s">
        <v>19</v>
      </c>
      <c r="AE23" s="28" t="s">
        <v>20</v>
      </c>
      <c r="AF23" s="28" t="s">
        <v>21</v>
      </c>
      <c r="AG23" s="28" t="s">
        <v>22</v>
      </c>
      <c r="AH23" s="26" t="s">
        <v>64</v>
      </c>
      <c r="AI23" s="28" t="s">
        <v>65</v>
      </c>
      <c r="AJ23" s="28" t="s">
        <v>66</v>
      </c>
      <c r="AK23" s="32" t="s">
        <v>67</v>
      </c>
    </row>
    <row r="24" spans="2:40" x14ac:dyDescent="0.25">
      <c r="D24" t="s">
        <v>86</v>
      </c>
      <c r="E24" t="s">
        <v>87</v>
      </c>
      <c r="F24" s="33">
        <v>125</v>
      </c>
      <c r="G24" s="33">
        <v>45671</v>
      </c>
      <c r="H24" s="34">
        <v>45671.824999999997</v>
      </c>
      <c r="I24" t="s">
        <v>68</v>
      </c>
      <c r="J24">
        <v>923210</v>
      </c>
      <c r="K24" t="s">
        <v>30</v>
      </c>
      <c r="L24" t="s">
        <v>31</v>
      </c>
      <c r="M24" t="s">
        <v>70</v>
      </c>
      <c r="N24" s="35">
        <v>695250</v>
      </c>
      <c r="O24" s="36">
        <v>0</v>
      </c>
      <c r="P24" s="35">
        <v>695250</v>
      </c>
      <c r="Q24" s="35">
        <v>0</v>
      </c>
      <c r="R24" t="s">
        <v>72</v>
      </c>
      <c r="S24" s="3" t="s">
        <v>88</v>
      </c>
      <c r="T24" t="s">
        <v>73</v>
      </c>
      <c r="U24" t="s">
        <v>74</v>
      </c>
      <c r="V24" t="s">
        <v>75</v>
      </c>
      <c r="W24" s="3" t="s">
        <v>76</v>
      </c>
      <c r="X24" t="s">
        <v>77</v>
      </c>
      <c r="Y24">
        <v>860050750</v>
      </c>
      <c r="Z24" t="s">
        <v>78</v>
      </c>
      <c r="AA24" s="33">
        <v>1225</v>
      </c>
      <c r="AB24" s="33">
        <v>1225</v>
      </c>
      <c r="AC24" s="33">
        <v>125</v>
      </c>
      <c r="AD24">
        <v>125</v>
      </c>
      <c r="AE24">
        <v>125</v>
      </c>
      <c r="AF24">
        <v>10192925</v>
      </c>
      <c r="AG24">
        <v>0</v>
      </c>
      <c r="AH24" s="33">
        <v>45671</v>
      </c>
      <c r="AI24" t="s">
        <v>80</v>
      </c>
      <c r="AJ24" t="s">
        <v>81</v>
      </c>
      <c r="AK24" t="s">
        <v>82</v>
      </c>
    </row>
    <row r="25" spans="2:40" x14ac:dyDescent="0.25">
      <c r="B25" s="10" t="s">
        <v>50</v>
      </c>
      <c r="C25" s="11" t="s">
        <v>46</v>
      </c>
      <c r="D25" s="11" t="s">
        <v>51</v>
      </c>
      <c r="E25" s="11" t="s">
        <v>41</v>
      </c>
      <c r="F25" s="11" t="s">
        <v>0</v>
      </c>
      <c r="G25" s="11" t="s">
        <v>1</v>
      </c>
      <c r="H25" s="11" t="s">
        <v>2</v>
      </c>
      <c r="I25" s="11" t="s">
        <v>4</v>
      </c>
      <c r="J25" s="11" t="s">
        <v>5</v>
      </c>
      <c r="K25" s="11" t="s">
        <v>7</v>
      </c>
      <c r="L25" s="11" t="s">
        <v>8</v>
      </c>
      <c r="M25" s="11" t="s">
        <v>9</v>
      </c>
      <c r="N25" s="11" t="s">
        <v>12</v>
      </c>
      <c r="O25" s="11" t="s">
        <v>13</v>
      </c>
      <c r="P25" s="11" t="s">
        <v>14</v>
      </c>
      <c r="Q25" s="11" t="s">
        <v>53</v>
      </c>
      <c r="R25" s="11" t="s">
        <v>54</v>
      </c>
      <c r="S25" s="11" t="s">
        <v>55</v>
      </c>
      <c r="T25" s="11" t="s">
        <v>56</v>
      </c>
      <c r="U25" s="11" t="s">
        <v>57</v>
      </c>
      <c r="V25" s="11" t="s">
        <v>58</v>
      </c>
      <c r="W25" s="11" t="s">
        <v>59</v>
      </c>
      <c r="X25" s="11" t="s">
        <v>60</v>
      </c>
      <c r="Y25" s="11" t="s">
        <v>61</v>
      </c>
      <c r="Z25" s="11" t="s">
        <v>62</v>
      </c>
      <c r="AA25" s="11" t="s">
        <v>17</v>
      </c>
      <c r="AB25" s="11" t="s">
        <v>63</v>
      </c>
      <c r="AC25" s="11" t="s">
        <v>18</v>
      </c>
      <c r="AD25" s="11" t="s">
        <v>19</v>
      </c>
      <c r="AE25" s="11" t="s">
        <v>20</v>
      </c>
      <c r="AF25" s="11" t="s">
        <v>21</v>
      </c>
      <c r="AG25" s="11" t="s">
        <v>22</v>
      </c>
      <c r="AH25" s="11" t="s">
        <v>64</v>
      </c>
      <c r="AI25" s="11" t="s">
        <v>65</v>
      </c>
      <c r="AJ25" s="11" t="s">
        <v>66</v>
      </c>
      <c r="AK25" s="13" t="s">
        <v>67</v>
      </c>
    </row>
    <row r="26" spans="2:40" x14ac:dyDescent="0.25">
      <c r="B26" s="14" t="s">
        <v>94</v>
      </c>
      <c r="C26" s="15" t="s">
        <v>95</v>
      </c>
      <c r="D26" s="15" t="s">
        <v>86</v>
      </c>
      <c r="E26" s="15" t="s">
        <v>87</v>
      </c>
      <c r="F26" s="15">
        <v>125</v>
      </c>
      <c r="G26" s="15">
        <v>45671</v>
      </c>
      <c r="H26" s="15">
        <v>45671.825381944444</v>
      </c>
      <c r="I26" s="15" t="s">
        <v>68</v>
      </c>
      <c r="J26" s="15">
        <v>923210</v>
      </c>
      <c r="K26" s="15" t="s">
        <v>30</v>
      </c>
      <c r="L26" s="15" t="s">
        <v>31</v>
      </c>
      <c r="M26" s="15" t="s">
        <v>70</v>
      </c>
      <c r="N26" s="15">
        <v>695250</v>
      </c>
      <c r="O26" s="15">
        <v>0</v>
      </c>
      <c r="P26" s="15">
        <v>695250</v>
      </c>
      <c r="Q26" s="15">
        <v>0</v>
      </c>
      <c r="R26" s="15" t="s">
        <v>72</v>
      </c>
      <c r="S26" s="15">
        <v>860063875</v>
      </c>
      <c r="T26" s="15" t="s">
        <v>73</v>
      </c>
      <c r="U26" s="15" t="s">
        <v>74</v>
      </c>
      <c r="V26" s="15" t="s">
        <v>75</v>
      </c>
      <c r="W26" s="15" t="s">
        <v>76</v>
      </c>
      <c r="X26" s="15" t="s">
        <v>77</v>
      </c>
      <c r="Y26" s="15">
        <v>860050750</v>
      </c>
      <c r="Z26" s="15" t="s">
        <v>78</v>
      </c>
      <c r="AA26" s="15">
        <v>1225</v>
      </c>
      <c r="AB26" s="15">
        <v>1225</v>
      </c>
      <c r="AC26" s="15">
        <v>125</v>
      </c>
      <c r="AD26" s="15" t="s">
        <v>23</v>
      </c>
      <c r="AE26" s="15" t="s">
        <v>23</v>
      </c>
      <c r="AF26" s="15" t="s">
        <v>79</v>
      </c>
      <c r="AG26" s="15"/>
      <c r="AH26" s="15">
        <v>45671</v>
      </c>
      <c r="AI26" s="15" t="s">
        <v>80</v>
      </c>
      <c r="AJ26" s="15" t="s">
        <v>81</v>
      </c>
      <c r="AK26" s="17" t="s">
        <v>82</v>
      </c>
    </row>
  </sheetData>
  <mergeCells count="3">
    <mergeCell ref="A1:A2"/>
    <mergeCell ref="A4:A5"/>
    <mergeCell ref="A8:A9"/>
  </mergeCells>
  <conditionalFormatting sqref="G1:G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294F-55FE-481A-A7B1-3F9AA2A66544}">
  <dimension ref="A1:BF72"/>
  <sheetViews>
    <sheetView tabSelected="1" workbookViewId="0">
      <selection activeCell="J25" sqref="J25"/>
    </sheetView>
  </sheetViews>
  <sheetFormatPr baseColWidth="10" defaultRowHeight="15" x14ac:dyDescent="0.25"/>
  <sheetData>
    <row r="1" spans="1:58" x14ac:dyDescent="0.25">
      <c r="A1" s="22" t="s">
        <v>44</v>
      </c>
      <c r="I1" s="1" t="s">
        <v>0</v>
      </c>
      <c r="J1" s="1" t="s">
        <v>1</v>
      </c>
      <c r="K1" s="1" t="s">
        <v>96</v>
      </c>
      <c r="L1" s="1" t="s">
        <v>4</v>
      </c>
      <c r="M1" s="2" t="s">
        <v>97</v>
      </c>
      <c r="N1" s="2" t="s">
        <v>98</v>
      </c>
      <c r="O1" s="2" t="s">
        <v>99</v>
      </c>
      <c r="P1" s="1" t="s">
        <v>100</v>
      </c>
      <c r="Q1" s="1" t="s">
        <v>101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54</v>
      </c>
      <c r="AQ1" s="1" t="s">
        <v>55</v>
      </c>
      <c r="AR1" s="1" t="s">
        <v>110</v>
      </c>
      <c r="AS1" s="1" t="s">
        <v>59</v>
      </c>
      <c r="AT1" s="1" t="s">
        <v>111</v>
      </c>
      <c r="AU1" s="1" t="s">
        <v>17</v>
      </c>
      <c r="AV1" s="1" t="s">
        <v>63</v>
      </c>
      <c r="AW1" s="1" t="s">
        <v>18</v>
      </c>
      <c r="AX1" s="1" t="s">
        <v>19</v>
      </c>
      <c r="AY1" s="1" t="s">
        <v>112</v>
      </c>
      <c r="AZ1" s="1" t="s">
        <v>20</v>
      </c>
      <c r="BA1" s="1" t="s">
        <v>21</v>
      </c>
      <c r="BB1" s="1" t="s">
        <v>22</v>
      </c>
      <c r="BC1" s="1" t="s">
        <v>113</v>
      </c>
      <c r="BD1" s="1" t="s">
        <v>114</v>
      </c>
      <c r="BE1" s="1" t="s">
        <v>115</v>
      </c>
      <c r="BF1" s="1" t="s">
        <v>116</v>
      </c>
    </row>
    <row r="2" spans="1:58" x14ac:dyDescent="0.25">
      <c r="A2" s="22"/>
      <c r="I2" s="3" t="s">
        <v>79</v>
      </c>
      <c r="J2" s="3" t="s">
        <v>117</v>
      </c>
      <c r="K2" s="3" t="s">
        <v>118</v>
      </c>
      <c r="L2" s="3" t="s">
        <v>119</v>
      </c>
      <c r="M2" s="2">
        <v>695250</v>
      </c>
      <c r="N2" s="2">
        <v>0</v>
      </c>
      <c r="O2" s="5">
        <v>695250</v>
      </c>
      <c r="P2" s="4" t="s">
        <v>120</v>
      </c>
      <c r="Q2" s="4" t="s">
        <v>121</v>
      </c>
      <c r="R2" s="38" t="s">
        <v>72</v>
      </c>
      <c r="S2" s="3" t="s">
        <v>88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92</v>
      </c>
      <c r="Z2" s="3" t="s">
        <v>78</v>
      </c>
      <c r="AA2" s="3" t="s">
        <v>91</v>
      </c>
      <c r="AB2" s="3" t="s">
        <v>69</v>
      </c>
      <c r="AC2" s="3" t="s">
        <v>30</v>
      </c>
      <c r="AD2" s="3" t="s">
        <v>31</v>
      </c>
      <c r="AE2" s="4" t="s">
        <v>70</v>
      </c>
      <c r="AF2" s="4" t="s">
        <v>71</v>
      </c>
      <c r="AG2" s="4" t="s">
        <v>34</v>
      </c>
      <c r="AH2" s="4" t="s">
        <v>122</v>
      </c>
      <c r="AI2" s="4" t="s">
        <v>123</v>
      </c>
      <c r="AJ2" s="4" t="s">
        <v>123</v>
      </c>
      <c r="AK2" s="4" t="s">
        <v>123</v>
      </c>
      <c r="AL2" s="4" t="s">
        <v>124</v>
      </c>
      <c r="AM2" s="4"/>
      <c r="AN2" s="4"/>
      <c r="AO2" s="4" t="s">
        <v>125</v>
      </c>
      <c r="AP2" s="4"/>
      <c r="AQ2" s="41"/>
      <c r="AR2" s="4"/>
      <c r="AS2" s="41"/>
      <c r="AT2" s="4" t="s">
        <v>126</v>
      </c>
      <c r="AU2" s="4" t="s">
        <v>93</v>
      </c>
      <c r="AV2" s="4" t="s">
        <v>93</v>
      </c>
      <c r="AW2" s="4" t="s">
        <v>23</v>
      </c>
      <c r="AX2" s="4" t="s">
        <v>23</v>
      </c>
      <c r="AY2" s="4" t="s">
        <v>127</v>
      </c>
      <c r="AZ2" s="4" t="s">
        <v>23</v>
      </c>
      <c r="BA2" s="4" t="s">
        <v>79</v>
      </c>
      <c r="BB2" s="4" t="s">
        <v>128</v>
      </c>
      <c r="BC2" s="3" t="s">
        <v>89</v>
      </c>
      <c r="BD2" s="3" t="s">
        <v>80</v>
      </c>
      <c r="BE2" s="3" t="s">
        <v>81</v>
      </c>
      <c r="BF2" s="3" t="s">
        <v>82</v>
      </c>
    </row>
    <row r="4" spans="1:58" x14ac:dyDescent="0.25">
      <c r="A4" s="22" t="s">
        <v>45</v>
      </c>
      <c r="F4" s="42" t="s">
        <v>129</v>
      </c>
      <c r="G4" s="42" t="s">
        <v>130</v>
      </c>
      <c r="H4" s="42" t="s">
        <v>131</v>
      </c>
      <c r="I4" s="43" t="s">
        <v>132</v>
      </c>
      <c r="J4" s="44" t="s">
        <v>133</v>
      </c>
      <c r="K4" s="45" t="s">
        <v>134</v>
      </c>
      <c r="L4" s="46" t="s">
        <v>4</v>
      </c>
      <c r="M4" s="44" t="s">
        <v>135</v>
      </c>
      <c r="N4" s="44" t="s">
        <v>136</v>
      </c>
      <c r="O4" s="44" t="s">
        <v>137</v>
      </c>
      <c r="P4" s="42" t="s">
        <v>138</v>
      </c>
      <c r="Q4" s="42" t="s">
        <v>139</v>
      </c>
      <c r="R4" s="42" t="s">
        <v>140</v>
      </c>
      <c r="S4" s="42" t="s">
        <v>55</v>
      </c>
      <c r="T4" s="42" t="s">
        <v>141</v>
      </c>
      <c r="U4" s="42" t="s">
        <v>142</v>
      </c>
      <c r="V4" s="42" t="s">
        <v>143</v>
      </c>
      <c r="W4" s="42" t="s">
        <v>144</v>
      </c>
      <c r="X4" s="42" t="s">
        <v>145</v>
      </c>
      <c r="Y4" s="42" t="s">
        <v>146</v>
      </c>
      <c r="Z4" s="42" t="s">
        <v>147</v>
      </c>
      <c r="AA4" s="43" t="s">
        <v>5</v>
      </c>
      <c r="AB4" s="42" t="s">
        <v>148</v>
      </c>
      <c r="AC4" s="42" t="s">
        <v>7</v>
      </c>
      <c r="AD4" s="42" t="s">
        <v>8</v>
      </c>
      <c r="AE4" s="43" t="s">
        <v>9</v>
      </c>
      <c r="AF4" s="42" t="s">
        <v>10</v>
      </c>
      <c r="AG4" s="42" t="s">
        <v>11</v>
      </c>
      <c r="AH4" s="44" t="s">
        <v>149</v>
      </c>
      <c r="AI4" s="44" t="s">
        <v>150</v>
      </c>
      <c r="AJ4" s="44" t="s">
        <v>151</v>
      </c>
      <c r="AK4" s="44" t="s">
        <v>152</v>
      </c>
      <c r="AL4" s="42" t="s">
        <v>153</v>
      </c>
      <c r="AM4" s="42" t="s">
        <v>154</v>
      </c>
      <c r="AN4" s="42" t="s">
        <v>155</v>
      </c>
      <c r="AO4" s="42" t="s">
        <v>109</v>
      </c>
      <c r="AP4" s="42" t="s">
        <v>156</v>
      </c>
      <c r="AQ4" s="42" t="s">
        <v>157</v>
      </c>
      <c r="AR4" t="s">
        <v>158</v>
      </c>
      <c r="AS4" t="s">
        <v>159</v>
      </c>
      <c r="AT4" t="s">
        <v>160</v>
      </c>
      <c r="AU4" t="s">
        <v>161</v>
      </c>
      <c r="AV4" t="s">
        <v>63</v>
      </c>
      <c r="AW4" t="s">
        <v>18</v>
      </c>
      <c r="AX4" t="s">
        <v>162</v>
      </c>
      <c r="AY4" s="33" t="s">
        <v>163</v>
      </c>
      <c r="AZ4" t="s">
        <v>20</v>
      </c>
      <c r="BA4" t="s">
        <v>164</v>
      </c>
      <c r="BB4" t="s">
        <v>22</v>
      </c>
      <c r="BC4" s="33" t="s">
        <v>165</v>
      </c>
      <c r="BD4" t="s">
        <v>166</v>
      </c>
      <c r="BE4" t="s">
        <v>167</v>
      </c>
      <c r="BF4" t="s">
        <v>168</v>
      </c>
    </row>
    <row r="5" spans="1:58" x14ac:dyDescent="0.25">
      <c r="A5" s="22"/>
      <c r="F5" t="s">
        <v>169</v>
      </c>
      <c r="G5" t="s">
        <v>86</v>
      </c>
      <c r="H5" t="s">
        <v>87</v>
      </c>
      <c r="I5">
        <v>10192925</v>
      </c>
      <c r="J5" s="8">
        <v>45680</v>
      </c>
      <c r="K5" s="47">
        <v>45684.055555555555</v>
      </c>
      <c r="L5" s="48" t="s">
        <v>119</v>
      </c>
      <c r="M5" s="49">
        <v>695250</v>
      </c>
      <c r="N5" s="49">
        <v>0</v>
      </c>
      <c r="O5" s="9">
        <v>695250</v>
      </c>
      <c r="P5" t="s">
        <v>120</v>
      </c>
      <c r="Q5" t="s">
        <v>121</v>
      </c>
      <c r="R5" s="50" t="s">
        <v>72</v>
      </c>
      <c r="S5" s="1" t="s">
        <v>88</v>
      </c>
      <c r="T5" t="s">
        <v>73</v>
      </c>
      <c r="U5" t="s">
        <v>74</v>
      </c>
      <c r="V5" t="s">
        <v>75</v>
      </c>
      <c r="W5" s="1" t="s">
        <v>76</v>
      </c>
      <c r="X5" t="s">
        <v>77</v>
      </c>
      <c r="Y5">
        <v>860050750</v>
      </c>
      <c r="Z5" t="s">
        <v>78</v>
      </c>
      <c r="AA5">
        <v>923210</v>
      </c>
      <c r="AB5" t="s">
        <v>69</v>
      </c>
      <c r="AC5" t="s">
        <v>30</v>
      </c>
      <c r="AD5" t="s">
        <v>31</v>
      </c>
      <c r="AE5" t="s">
        <v>70</v>
      </c>
      <c r="AF5" t="s">
        <v>71</v>
      </c>
      <c r="AG5" t="s">
        <v>34</v>
      </c>
      <c r="AH5" s="51">
        <v>695250</v>
      </c>
      <c r="AI5" s="51">
        <v>0</v>
      </c>
      <c r="AJ5" s="51">
        <v>0</v>
      </c>
      <c r="AK5" s="51">
        <v>0</v>
      </c>
      <c r="AL5" t="s">
        <v>124</v>
      </c>
      <c r="AM5">
        <v>0</v>
      </c>
      <c r="AN5">
        <v>0</v>
      </c>
      <c r="AO5" t="s">
        <v>125</v>
      </c>
      <c r="AP5">
        <v>0</v>
      </c>
      <c r="AQ5">
        <v>0</v>
      </c>
      <c r="AR5">
        <v>0</v>
      </c>
      <c r="AS5">
        <v>0</v>
      </c>
      <c r="AT5" t="s">
        <v>126</v>
      </c>
      <c r="AU5">
        <v>1225</v>
      </c>
      <c r="AV5">
        <v>1225</v>
      </c>
      <c r="AW5">
        <v>125</v>
      </c>
      <c r="AX5">
        <v>125</v>
      </c>
      <c r="AY5" s="33">
        <v>45679</v>
      </c>
      <c r="AZ5">
        <v>125</v>
      </c>
      <c r="BA5">
        <v>10192925</v>
      </c>
      <c r="BB5">
        <v>0</v>
      </c>
      <c r="BC5" s="33">
        <v>45671</v>
      </c>
      <c r="BD5" t="s">
        <v>80</v>
      </c>
      <c r="BE5" t="s">
        <v>81</v>
      </c>
      <c r="BF5" t="s">
        <v>82</v>
      </c>
    </row>
    <row r="8" spans="1:58" x14ac:dyDescent="0.25">
      <c r="A8" s="22" t="s">
        <v>47</v>
      </c>
      <c r="C8" s="10" t="s">
        <v>170</v>
      </c>
      <c r="D8" s="11" t="s">
        <v>50</v>
      </c>
      <c r="E8" s="11" t="s">
        <v>46</v>
      </c>
      <c r="F8" s="11" t="s">
        <v>129</v>
      </c>
      <c r="G8" s="11" t="s">
        <v>130</v>
      </c>
      <c r="H8" s="11" t="s">
        <v>131</v>
      </c>
      <c r="I8" s="11" t="s">
        <v>0</v>
      </c>
      <c r="J8" s="11" t="s">
        <v>1</v>
      </c>
      <c r="K8" s="11" t="s">
        <v>96</v>
      </c>
      <c r="L8" s="11" t="s">
        <v>4</v>
      </c>
      <c r="M8" s="12" t="s">
        <v>97</v>
      </c>
      <c r="N8" s="12" t="s">
        <v>98</v>
      </c>
      <c r="O8" s="12" t="s">
        <v>99</v>
      </c>
      <c r="P8" s="11" t="s">
        <v>100</v>
      </c>
      <c r="Q8" s="11" t="s">
        <v>101</v>
      </c>
      <c r="R8" s="11" t="s">
        <v>54</v>
      </c>
      <c r="S8" s="11" t="s">
        <v>55</v>
      </c>
      <c r="T8" s="11" t="s">
        <v>56</v>
      </c>
      <c r="U8" s="11" t="s">
        <v>57</v>
      </c>
      <c r="V8" s="11" t="s">
        <v>58</v>
      </c>
      <c r="W8" s="11" t="s">
        <v>59</v>
      </c>
      <c r="X8" s="11" t="s">
        <v>60</v>
      </c>
      <c r="Y8" s="11" t="s">
        <v>61</v>
      </c>
      <c r="Z8" s="11" t="s">
        <v>62</v>
      </c>
      <c r="AA8" s="11" t="s">
        <v>5</v>
      </c>
      <c r="AB8" s="11" t="s">
        <v>6</v>
      </c>
      <c r="AC8" s="11" t="s">
        <v>7</v>
      </c>
      <c r="AD8" s="11" t="s">
        <v>8</v>
      </c>
      <c r="AE8" s="11" t="s">
        <v>9</v>
      </c>
      <c r="AF8" s="11" t="s">
        <v>10</v>
      </c>
      <c r="AG8" s="11" t="s">
        <v>11</v>
      </c>
      <c r="AH8" s="12" t="s">
        <v>102</v>
      </c>
      <c r="AI8" s="12" t="s">
        <v>103</v>
      </c>
      <c r="AJ8" s="12" t="s">
        <v>104</v>
      </c>
      <c r="AK8" s="12" t="s">
        <v>105</v>
      </c>
      <c r="AL8" s="11" t="s">
        <v>106</v>
      </c>
      <c r="AM8" s="11" t="s">
        <v>107</v>
      </c>
      <c r="AN8" s="11" t="s">
        <v>108</v>
      </c>
      <c r="AO8" s="11" t="s">
        <v>109</v>
      </c>
      <c r="AP8" s="11" t="s">
        <v>171</v>
      </c>
      <c r="AQ8" s="11" t="s">
        <v>172</v>
      </c>
      <c r="AR8" s="11" t="s">
        <v>110</v>
      </c>
      <c r="AS8" s="11" t="s">
        <v>173</v>
      </c>
      <c r="AT8" s="11" t="s">
        <v>111</v>
      </c>
      <c r="AU8" s="11" t="s">
        <v>17</v>
      </c>
      <c r="AV8" s="11" t="s">
        <v>63</v>
      </c>
      <c r="AW8" s="11" t="s">
        <v>18</v>
      </c>
      <c r="AX8" s="11" t="s">
        <v>19</v>
      </c>
      <c r="AY8" s="11" t="s">
        <v>112</v>
      </c>
      <c r="AZ8" s="11" t="s">
        <v>20</v>
      </c>
      <c r="BA8" s="11" t="s">
        <v>21</v>
      </c>
      <c r="BB8" s="11" t="s">
        <v>22</v>
      </c>
      <c r="BC8" s="11" t="s">
        <v>113</v>
      </c>
      <c r="BD8" s="11" t="s">
        <v>114</v>
      </c>
      <c r="BE8" s="11" t="s">
        <v>115</v>
      </c>
      <c r="BF8" s="13" t="s">
        <v>116</v>
      </c>
    </row>
    <row r="9" spans="1:58" x14ac:dyDescent="0.25">
      <c r="A9" s="22"/>
      <c r="C9" s="14" t="s">
        <v>174</v>
      </c>
      <c r="D9" s="15" t="s">
        <v>94</v>
      </c>
      <c r="E9" s="15" t="s">
        <v>95</v>
      </c>
      <c r="F9" s="15" t="s">
        <v>169</v>
      </c>
      <c r="G9" s="15" t="s">
        <v>86</v>
      </c>
      <c r="H9" s="15" t="s">
        <v>87</v>
      </c>
      <c r="I9" s="15">
        <v>10192925</v>
      </c>
      <c r="J9" s="15">
        <v>45680</v>
      </c>
      <c r="K9" s="15">
        <v>45684.056192129632</v>
      </c>
      <c r="L9" s="15" t="s">
        <v>119</v>
      </c>
      <c r="M9" s="16">
        <v>695250</v>
      </c>
      <c r="N9" s="16">
        <v>0</v>
      </c>
      <c r="O9" s="16">
        <v>695250</v>
      </c>
      <c r="P9" s="15" t="s">
        <v>120</v>
      </c>
      <c r="Q9" s="15" t="s">
        <v>121</v>
      </c>
      <c r="R9" s="15" t="s">
        <v>72</v>
      </c>
      <c r="S9" s="15">
        <v>860063875</v>
      </c>
      <c r="T9" s="15" t="s">
        <v>73</v>
      </c>
      <c r="U9" s="15" t="s">
        <v>74</v>
      </c>
      <c r="V9" s="15" t="s">
        <v>75</v>
      </c>
      <c r="W9" s="15" t="s">
        <v>76</v>
      </c>
      <c r="X9" s="15" t="s">
        <v>77</v>
      </c>
      <c r="Y9" s="15">
        <v>860050750</v>
      </c>
      <c r="Z9" s="15" t="s">
        <v>78</v>
      </c>
      <c r="AA9" s="15">
        <v>923210</v>
      </c>
      <c r="AB9" s="15" t="s">
        <v>69</v>
      </c>
      <c r="AC9" s="15" t="s">
        <v>30</v>
      </c>
      <c r="AD9" s="15" t="s">
        <v>31</v>
      </c>
      <c r="AE9" s="15" t="s">
        <v>70</v>
      </c>
      <c r="AF9" s="15" t="s">
        <v>71</v>
      </c>
      <c r="AG9" s="15" t="s">
        <v>34</v>
      </c>
      <c r="AH9" s="16">
        <v>695250</v>
      </c>
      <c r="AI9" s="16">
        <v>0</v>
      </c>
      <c r="AJ9" s="16">
        <v>0</v>
      </c>
      <c r="AK9" s="16">
        <v>0</v>
      </c>
      <c r="AL9" s="15" t="s">
        <v>124</v>
      </c>
      <c r="AM9" s="15"/>
      <c r="AN9" s="15"/>
      <c r="AO9" s="15" t="s">
        <v>125</v>
      </c>
      <c r="AP9" s="15"/>
      <c r="AQ9" s="15"/>
      <c r="AR9" s="15"/>
      <c r="AS9" s="15"/>
      <c r="AT9" s="15" t="s">
        <v>126</v>
      </c>
      <c r="AU9" s="15">
        <v>1225</v>
      </c>
      <c r="AV9" s="15">
        <v>1225</v>
      </c>
      <c r="AW9" s="15">
        <v>125</v>
      </c>
      <c r="AX9" s="15">
        <v>125</v>
      </c>
      <c r="AY9" s="15">
        <v>45679</v>
      </c>
      <c r="AZ9" s="15">
        <v>125</v>
      </c>
      <c r="BA9" s="15">
        <v>10192925</v>
      </c>
      <c r="BB9" s="15">
        <v>0</v>
      </c>
      <c r="BC9" s="15">
        <v>45671</v>
      </c>
      <c r="BD9" s="15" t="s">
        <v>80</v>
      </c>
      <c r="BE9" s="15" t="s">
        <v>81</v>
      </c>
      <c r="BF9" s="17" t="s">
        <v>82</v>
      </c>
    </row>
    <row r="13" spans="1:58" x14ac:dyDescent="0.25">
      <c r="F13" s="42" t="s">
        <v>129</v>
      </c>
      <c r="G13" s="42" t="s">
        <v>130</v>
      </c>
      <c r="H13" s="42" t="s">
        <v>131</v>
      </c>
      <c r="I13" s="43" t="s">
        <v>132</v>
      </c>
      <c r="J13" s="44" t="s">
        <v>133</v>
      </c>
      <c r="K13" s="45" t="s">
        <v>134</v>
      </c>
      <c r="L13" s="46" t="s">
        <v>4</v>
      </c>
      <c r="M13" s="44" t="s">
        <v>135</v>
      </c>
      <c r="N13" s="44" t="s">
        <v>136</v>
      </c>
      <c r="O13" s="44" t="s">
        <v>137</v>
      </c>
      <c r="P13" s="42" t="s">
        <v>138</v>
      </c>
      <c r="Q13" s="42" t="s">
        <v>139</v>
      </c>
      <c r="R13" s="42" t="s">
        <v>140</v>
      </c>
      <c r="S13" s="42" t="s">
        <v>55</v>
      </c>
      <c r="T13" s="42" t="s">
        <v>141</v>
      </c>
      <c r="U13" s="42" t="s">
        <v>142</v>
      </c>
      <c r="V13" s="42" t="s">
        <v>143</v>
      </c>
      <c r="W13" s="42" t="s">
        <v>144</v>
      </c>
      <c r="X13" s="42" t="s">
        <v>145</v>
      </c>
      <c r="Y13" s="42" t="s">
        <v>146</v>
      </c>
      <c r="Z13" s="42" t="s">
        <v>147</v>
      </c>
      <c r="AA13" s="43" t="s">
        <v>5</v>
      </c>
      <c r="AB13" s="42" t="s">
        <v>148</v>
      </c>
      <c r="AC13" s="42" t="s">
        <v>7</v>
      </c>
      <c r="AD13" s="42" t="s">
        <v>8</v>
      </c>
      <c r="AE13" s="43" t="s">
        <v>9</v>
      </c>
      <c r="AF13" s="42" t="s">
        <v>10</v>
      </c>
      <c r="AG13" s="42" t="s">
        <v>11</v>
      </c>
      <c r="AH13" s="44" t="s">
        <v>149</v>
      </c>
      <c r="AI13" s="44" t="s">
        <v>150</v>
      </c>
      <c r="AJ13" s="44" t="s">
        <v>151</v>
      </c>
      <c r="AK13" s="44" t="s">
        <v>152</v>
      </c>
      <c r="AL13" s="42" t="s">
        <v>153</v>
      </c>
      <c r="AM13" s="42" t="s">
        <v>154</v>
      </c>
      <c r="AN13" s="42" t="s">
        <v>155</v>
      </c>
      <c r="AO13" s="42" t="s">
        <v>109</v>
      </c>
      <c r="AP13" s="42" t="s">
        <v>156</v>
      </c>
      <c r="AQ13" s="42" t="s">
        <v>157</v>
      </c>
      <c r="AR13" t="s">
        <v>158</v>
      </c>
      <c r="AS13" t="s">
        <v>159</v>
      </c>
      <c r="AT13" t="s">
        <v>160</v>
      </c>
      <c r="AU13" t="s">
        <v>161</v>
      </c>
      <c r="AV13" t="s">
        <v>63</v>
      </c>
      <c r="AW13" t="s">
        <v>18</v>
      </c>
      <c r="AX13" t="s">
        <v>162</v>
      </c>
      <c r="AY13" s="33" t="s">
        <v>163</v>
      </c>
      <c r="AZ13" t="s">
        <v>20</v>
      </c>
      <c r="BA13" t="s">
        <v>164</v>
      </c>
      <c r="BB13" t="s">
        <v>22</v>
      </c>
      <c r="BC13" s="33" t="s">
        <v>165</v>
      </c>
      <c r="BD13" t="s">
        <v>166</v>
      </c>
      <c r="BE13" t="s">
        <v>167</v>
      </c>
      <c r="BF13" t="s">
        <v>168</v>
      </c>
    </row>
    <row r="14" spans="1:58" x14ac:dyDescent="0.25">
      <c r="F14" t="s">
        <v>169</v>
      </c>
      <c r="G14" t="s">
        <v>86</v>
      </c>
      <c r="H14" t="s">
        <v>87</v>
      </c>
      <c r="I14">
        <v>10192925</v>
      </c>
      <c r="J14" s="8">
        <v>45680</v>
      </c>
      <c r="K14" s="47">
        <v>45684.055555555555</v>
      </c>
      <c r="L14" s="48" t="s">
        <v>119</v>
      </c>
      <c r="M14" s="49">
        <v>695250</v>
      </c>
      <c r="N14" s="49">
        <v>0</v>
      </c>
      <c r="O14" s="9">
        <v>695250</v>
      </c>
      <c r="P14" t="s">
        <v>120</v>
      </c>
      <c r="Q14" t="s">
        <v>121</v>
      </c>
      <c r="R14" s="50" t="s">
        <v>72</v>
      </c>
      <c r="S14" s="1" t="s">
        <v>88</v>
      </c>
      <c r="T14" t="s">
        <v>73</v>
      </c>
      <c r="U14" t="s">
        <v>74</v>
      </c>
      <c r="V14" t="s">
        <v>75</v>
      </c>
      <c r="W14" s="1" t="s">
        <v>76</v>
      </c>
      <c r="X14" t="s">
        <v>77</v>
      </c>
      <c r="Y14">
        <v>860050750</v>
      </c>
      <c r="Z14" t="s">
        <v>78</v>
      </c>
      <c r="AA14">
        <v>923210</v>
      </c>
      <c r="AB14" t="s">
        <v>69</v>
      </c>
      <c r="AC14" t="s">
        <v>30</v>
      </c>
      <c r="AD14" t="s">
        <v>31</v>
      </c>
      <c r="AE14" t="s">
        <v>70</v>
      </c>
      <c r="AF14" t="s">
        <v>71</v>
      </c>
      <c r="AG14" t="s">
        <v>34</v>
      </c>
      <c r="AH14" s="51">
        <v>695250</v>
      </c>
      <c r="AI14" s="51">
        <v>0</v>
      </c>
      <c r="AJ14" s="51">
        <v>0</v>
      </c>
      <c r="AK14" s="51">
        <v>0</v>
      </c>
      <c r="AL14" t="s">
        <v>124</v>
      </c>
      <c r="AM14">
        <v>0</v>
      </c>
      <c r="AN14">
        <v>0</v>
      </c>
      <c r="AO14" t="s">
        <v>125</v>
      </c>
      <c r="AP14">
        <v>0</v>
      </c>
      <c r="AQ14">
        <v>0</v>
      </c>
      <c r="AR14">
        <v>0</v>
      </c>
      <c r="AS14">
        <v>0</v>
      </c>
      <c r="AT14" t="s">
        <v>126</v>
      </c>
      <c r="AU14">
        <v>1225</v>
      </c>
      <c r="AV14">
        <v>1225</v>
      </c>
      <c r="AW14">
        <v>125</v>
      </c>
      <c r="AX14">
        <v>125</v>
      </c>
      <c r="AY14" s="33">
        <v>45679</v>
      </c>
      <c r="AZ14">
        <v>125</v>
      </c>
      <c r="BA14">
        <v>10192925</v>
      </c>
      <c r="BB14">
        <v>0</v>
      </c>
      <c r="BC14" s="33">
        <v>45671</v>
      </c>
      <c r="BD14" t="s">
        <v>80</v>
      </c>
      <c r="BE14" t="s">
        <v>81</v>
      </c>
      <c r="BF14" t="s">
        <v>82</v>
      </c>
    </row>
    <row r="15" spans="1:58" x14ac:dyDescent="0.25">
      <c r="C15" s="10" t="s">
        <v>170</v>
      </c>
      <c r="D15" s="11" t="s">
        <v>50</v>
      </c>
      <c r="E15" s="11" t="s">
        <v>46</v>
      </c>
      <c r="F15" s="11" t="s">
        <v>129</v>
      </c>
      <c r="G15" s="11" t="s">
        <v>130</v>
      </c>
      <c r="H15" s="11" t="s">
        <v>131</v>
      </c>
      <c r="I15" s="11" t="s">
        <v>0</v>
      </c>
      <c r="J15" s="11" t="s">
        <v>1</v>
      </c>
      <c r="K15" s="11" t="s">
        <v>96</v>
      </c>
      <c r="L15" s="11" t="s">
        <v>4</v>
      </c>
      <c r="M15" s="12" t="s">
        <v>97</v>
      </c>
      <c r="N15" s="12" t="s">
        <v>98</v>
      </c>
      <c r="O15" s="12" t="s">
        <v>99</v>
      </c>
      <c r="P15" s="11" t="s">
        <v>100</v>
      </c>
      <c r="Q15" s="11" t="s">
        <v>101</v>
      </c>
      <c r="R15" s="11" t="s">
        <v>54</v>
      </c>
      <c r="S15" s="11" t="s">
        <v>55</v>
      </c>
      <c r="T15" s="11" t="s">
        <v>56</v>
      </c>
      <c r="U15" s="11" t="s">
        <v>57</v>
      </c>
      <c r="V15" s="11" t="s">
        <v>58</v>
      </c>
      <c r="W15" s="11" t="s">
        <v>59</v>
      </c>
      <c r="X15" s="11" t="s">
        <v>60</v>
      </c>
      <c r="Y15" s="11" t="s">
        <v>61</v>
      </c>
      <c r="Z15" s="11" t="s">
        <v>62</v>
      </c>
      <c r="AA15" s="11" t="s">
        <v>5</v>
      </c>
      <c r="AB15" s="11" t="s">
        <v>6</v>
      </c>
      <c r="AC15" s="11" t="s">
        <v>7</v>
      </c>
      <c r="AD15" s="11" t="s">
        <v>8</v>
      </c>
      <c r="AE15" s="11" t="s">
        <v>9</v>
      </c>
      <c r="AF15" s="11" t="s">
        <v>10</v>
      </c>
      <c r="AG15" s="11" t="s">
        <v>11</v>
      </c>
      <c r="AH15" s="12" t="s">
        <v>102</v>
      </c>
      <c r="AI15" s="12" t="s">
        <v>103</v>
      </c>
      <c r="AJ15" s="12" t="s">
        <v>104</v>
      </c>
      <c r="AK15" s="12" t="s">
        <v>105</v>
      </c>
      <c r="AL15" s="11" t="s">
        <v>106</v>
      </c>
      <c r="AM15" s="11" t="s">
        <v>107</v>
      </c>
      <c r="AN15" s="11" t="s">
        <v>108</v>
      </c>
      <c r="AO15" s="11" t="s">
        <v>109</v>
      </c>
      <c r="AP15" s="11" t="s">
        <v>171</v>
      </c>
      <c r="AQ15" s="11" t="s">
        <v>172</v>
      </c>
      <c r="AR15" s="11" t="s">
        <v>110</v>
      </c>
      <c r="AS15" s="11" t="s">
        <v>173</v>
      </c>
      <c r="AT15" s="11" t="s">
        <v>111</v>
      </c>
      <c r="AU15" s="11" t="s">
        <v>17</v>
      </c>
      <c r="AV15" s="11" t="s">
        <v>63</v>
      </c>
      <c r="AW15" s="11" t="s">
        <v>18</v>
      </c>
      <c r="AX15" s="11" t="s">
        <v>19</v>
      </c>
      <c r="AY15" s="11" t="s">
        <v>112</v>
      </c>
      <c r="AZ15" s="11" t="s">
        <v>20</v>
      </c>
      <c r="BA15" s="11" t="s">
        <v>21</v>
      </c>
      <c r="BB15" s="11" t="s">
        <v>22</v>
      </c>
      <c r="BC15" s="11" t="s">
        <v>113</v>
      </c>
      <c r="BD15" s="11" t="s">
        <v>114</v>
      </c>
      <c r="BE15" s="11" t="s">
        <v>115</v>
      </c>
      <c r="BF15" s="13" t="s">
        <v>116</v>
      </c>
    </row>
    <row r="16" spans="1:58" x14ac:dyDescent="0.25">
      <c r="C16" s="14" t="s">
        <v>174</v>
      </c>
      <c r="D16" s="15" t="s">
        <v>94</v>
      </c>
      <c r="E16" s="15" t="s">
        <v>95</v>
      </c>
      <c r="F16" s="15" t="s">
        <v>169</v>
      </c>
      <c r="G16" s="15" t="s">
        <v>86</v>
      </c>
      <c r="H16" s="15" t="s">
        <v>87</v>
      </c>
      <c r="I16" s="15">
        <v>10192925</v>
      </c>
      <c r="J16" s="15">
        <v>45680</v>
      </c>
      <c r="K16" s="15">
        <v>45684.056192129632</v>
      </c>
      <c r="L16" s="15" t="s">
        <v>119</v>
      </c>
      <c r="M16" s="16">
        <v>695250</v>
      </c>
      <c r="N16" s="16">
        <v>0</v>
      </c>
      <c r="O16" s="16">
        <v>695250</v>
      </c>
      <c r="P16" s="15" t="s">
        <v>120</v>
      </c>
      <c r="Q16" s="15" t="s">
        <v>121</v>
      </c>
      <c r="R16" s="15" t="s">
        <v>72</v>
      </c>
      <c r="S16" s="15">
        <v>860063875</v>
      </c>
      <c r="T16" s="15" t="s">
        <v>73</v>
      </c>
      <c r="U16" s="15" t="s">
        <v>74</v>
      </c>
      <c r="V16" s="15" t="s">
        <v>75</v>
      </c>
      <c r="W16" s="15" t="s">
        <v>76</v>
      </c>
      <c r="X16" s="15" t="s">
        <v>77</v>
      </c>
      <c r="Y16" s="15">
        <v>860050750</v>
      </c>
      <c r="Z16" s="15" t="s">
        <v>78</v>
      </c>
      <c r="AA16" s="15">
        <v>923210</v>
      </c>
      <c r="AB16" s="15" t="s">
        <v>69</v>
      </c>
      <c r="AC16" s="15" t="s">
        <v>30</v>
      </c>
      <c r="AD16" s="15" t="s">
        <v>31</v>
      </c>
      <c r="AE16" s="15" t="s">
        <v>70</v>
      </c>
      <c r="AF16" s="15" t="s">
        <v>71</v>
      </c>
      <c r="AG16" s="15" t="s">
        <v>34</v>
      </c>
      <c r="AH16" s="16">
        <v>695250</v>
      </c>
      <c r="AI16" s="16">
        <v>0</v>
      </c>
      <c r="AJ16" s="16">
        <v>0</v>
      </c>
      <c r="AK16" s="16">
        <v>0</v>
      </c>
      <c r="AL16" s="15" t="s">
        <v>124</v>
      </c>
      <c r="AM16" s="15"/>
      <c r="AN16" s="15"/>
      <c r="AO16" s="15" t="s">
        <v>125</v>
      </c>
      <c r="AP16" s="15"/>
      <c r="AQ16" s="15"/>
      <c r="AR16" s="15"/>
      <c r="AS16" s="15"/>
      <c r="AT16" s="15" t="s">
        <v>126</v>
      </c>
      <c r="AU16" s="15">
        <v>1225</v>
      </c>
      <c r="AV16" s="15">
        <v>1225</v>
      </c>
      <c r="AW16" s="15">
        <v>125</v>
      </c>
      <c r="AX16" s="15">
        <v>125</v>
      </c>
      <c r="AY16" s="15">
        <v>45679</v>
      </c>
      <c r="AZ16" s="15">
        <v>125</v>
      </c>
      <c r="BA16" s="15">
        <v>10192925</v>
      </c>
      <c r="BB16" s="15">
        <v>0</v>
      </c>
      <c r="BC16" s="15">
        <v>45671</v>
      </c>
      <c r="BD16" s="15" t="s">
        <v>80</v>
      </c>
      <c r="BE16" s="15" t="s">
        <v>81</v>
      </c>
      <c r="BF16" s="17" t="s">
        <v>82</v>
      </c>
    </row>
    <row r="17" spans="3:58" x14ac:dyDescent="0.25">
      <c r="C17" s="10" t="s">
        <v>170</v>
      </c>
      <c r="D17" s="11" t="s">
        <v>50</v>
      </c>
      <c r="E17" s="11" t="s">
        <v>46</v>
      </c>
      <c r="F17" s="11" t="s">
        <v>129</v>
      </c>
      <c r="G17" s="11" t="s">
        <v>130</v>
      </c>
      <c r="H17" s="11" t="s">
        <v>131</v>
      </c>
      <c r="I17" s="11" t="s">
        <v>0</v>
      </c>
      <c r="J17" s="11" t="s">
        <v>1</v>
      </c>
      <c r="K17" s="11" t="s">
        <v>96</v>
      </c>
      <c r="L17" s="11" t="s">
        <v>4</v>
      </c>
      <c r="M17" s="12" t="s">
        <v>97</v>
      </c>
      <c r="N17" s="12" t="s">
        <v>98</v>
      </c>
      <c r="O17" s="12" t="s">
        <v>99</v>
      </c>
      <c r="P17" s="11" t="s">
        <v>100</v>
      </c>
      <c r="Q17" s="11" t="s">
        <v>101</v>
      </c>
      <c r="R17" s="11" t="s">
        <v>54</v>
      </c>
      <c r="S17" s="11" t="s">
        <v>55</v>
      </c>
      <c r="T17" s="11" t="s">
        <v>56</v>
      </c>
      <c r="U17" s="11" t="s">
        <v>57</v>
      </c>
      <c r="V17" s="11" t="s">
        <v>58</v>
      </c>
      <c r="W17" s="11" t="s">
        <v>59</v>
      </c>
      <c r="X17" s="11" t="s">
        <v>60</v>
      </c>
      <c r="Y17" s="11" t="s">
        <v>61</v>
      </c>
      <c r="Z17" s="11" t="s">
        <v>62</v>
      </c>
      <c r="AA17" s="11" t="s">
        <v>5</v>
      </c>
      <c r="AB17" s="11" t="s">
        <v>6</v>
      </c>
      <c r="AC17" s="11" t="s">
        <v>7</v>
      </c>
      <c r="AD17" s="11" t="s">
        <v>8</v>
      </c>
      <c r="AE17" s="11" t="s">
        <v>9</v>
      </c>
      <c r="AF17" s="11" t="s">
        <v>10</v>
      </c>
      <c r="AG17" s="11" t="s">
        <v>11</v>
      </c>
      <c r="AH17" s="12" t="s">
        <v>102</v>
      </c>
      <c r="AI17" s="12" t="s">
        <v>103</v>
      </c>
      <c r="AJ17" s="12" t="s">
        <v>104</v>
      </c>
      <c r="AK17" s="12" t="s">
        <v>105</v>
      </c>
      <c r="AL17" s="11" t="s">
        <v>106</v>
      </c>
      <c r="AM17" s="11" t="s">
        <v>107</v>
      </c>
      <c r="AN17" s="11" t="s">
        <v>108</v>
      </c>
      <c r="AO17" s="11" t="s">
        <v>109</v>
      </c>
      <c r="AP17" s="11" t="s">
        <v>171</v>
      </c>
      <c r="AQ17" s="11" t="s">
        <v>172</v>
      </c>
      <c r="AR17" s="11" t="s">
        <v>110</v>
      </c>
      <c r="AS17" s="11" t="s">
        <v>173</v>
      </c>
      <c r="AT17" s="11" t="s">
        <v>111</v>
      </c>
      <c r="AU17" s="11" t="s">
        <v>17</v>
      </c>
      <c r="AV17" s="11" t="s">
        <v>63</v>
      </c>
      <c r="AW17" s="11" t="s">
        <v>18</v>
      </c>
      <c r="AX17" s="11" t="s">
        <v>19</v>
      </c>
      <c r="AY17" s="11" t="s">
        <v>112</v>
      </c>
      <c r="AZ17" s="11" t="s">
        <v>20</v>
      </c>
      <c r="BA17" s="11" t="s">
        <v>21</v>
      </c>
      <c r="BB17" s="11" t="s">
        <v>22</v>
      </c>
      <c r="BC17" s="11" t="s">
        <v>113</v>
      </c>
      <c r="BD17" s="11" t="s">
        <v>114</v>
      </c>
      <c r="BE17" s="11" t="s">
        <v>115</v>
      </c>
      <c r="BF17" s="13" t="s">
        <v>116</v>
      </c>
    </row>
    <row r="18" spans="3:58" x14ac:dyDescent="0.25">
      <c r="C18" s="14" t="s">
        <v>174</v>
      </c>
      <c r="D18" s="15" t="s">
        <v>94</v>
      </c>
      <c r="E18" s="15" t="s">
        <v>95</v>
      </c>
      <c r="F18" s="15" t="s">
        <v>169</v>
      </c>
      <c r="G18" s="15" t="s">
        <v>86</v>
      </c>
      <c r="H18" s="15" t="s">
        <v>87</v>
      </c>
      <c r="I18" s="15">
        <v>10192925</v>
      </c>
      <c r="J18" s="15">
        <v>45680</v>
      </c>
      <c r="K18" s="15">
        <v>45684.056192129632</v>
      </c>
      <c r="L18" s="15" t="s">
        <v>119</v>
      </c>
      <c r="M18" s="16">
        <v>695250</v>
      </c>
      <c r="N18" s="16">
        <v>0</v>
      </c>
      <c r="O18" s="16">
        <v>695250</v>
      </c>
      <c r="P18" s="15" t="s">
        <v>120</v>
      </c>
      <c r="Q18" s="15" t="s">
        <v>121</v>
      </c>
      <c r="R18" s="15" t="s">
        <v>72</v>
      </c>
      <c r="S18" s="15">
        <v>860063875</v>
      </c>
      <c r="T18" s="15" t="s">
        <v>73</v>
      </c>
      <c r="U18" s="15" t="s">
        <v>74</v>
      </c>
      <c r="V18" s="15" t="s">
        <v>75</v>
      </c>
      <c r="W18" s="15" t="s">
        <v>76</v>
      </c>
      <c r="X18" s="15" t="s">
        <v>77</v>
      </c>
      <c r="Y18" s="15">
        <v>860050750</v>
      </c>
      <c r="Z18" s="15" t="s">
        <v>78</v>
      </c>
      <c r="AA18" s="15">
        <v>923210</v>
      </c>
      <c r="AB18" s="15" t="s">
        <v>69</v>
      </c>
      <c r="AC18" s="15" t="s">
        <v>30</v>
      </c>
      <c r="AD18" s="15" t="s">
        <v>31</v>
      </c>
      <c r="AE18" s="15" t="s">
        <v>70</v>
      </c>
      <c r="AF18" s="15" t="s">
        <v>71</v>
      </c>
      <c r="AG18" s="15" t="s">
        <v>34</v>
      </c>
      <c r="AH18" s="16">
        <v>695250</v>
      </c>
      <c r="AI18" s="16">
        <v>0</v>
      </c>
      <c r="AJ18" s="16">
        <v>0</v>
      </c>
      <c r="AK18" s="16">
        <v>0</v>
      </c>
      <c r="AL18" s="15" t="s">
        <v>124</v>
      </c>
      <c r="AM18" s="15"/>
      <c r="AN18" s="15"/>
      <c r="AO18" s="15" t="s">
        <v>125</v>
      </c>
      <c r="AP18" s="15"/>
      <c r="AQ18" s="15"/>
      <c r="AR18" s="15"/>
      <c r="AS18" s="15"/>
      <c r="AT18" s="15" t="s">
        <v>126</v>
      </c>
      <c r="AU18" s="15">
        <v>1225</v>
      </c>
      <c r="AV18" s="15">
        <v>1225</v>
      </c>
      <c r="AW18" s="15">
        <v>125</v>
      </c>
      <c r="AX18" s="15">
        <v>125</v>
      </c>
      <c r="AY18" s="15">
        <v>45679</v>
      </c>
      <c r="AZ18" s="15">
        <v>125</v>
      </c>
      <c r="BA18" s="15">
        <v>10192925</v>
      </c>
      <c r="BB18" s="15">
        <v>0</v>
      </c>
      <c r="BC18" s="15">
        <v>45671</v>
      </c>
      <c r="BD18" s="15" t="s">
        <v>80</v>
      </c>
      <c r="BE18" s="15" t="s">
        <v>81</v>
      </c>
      <c r="BF18" s="17" t="s">
        <v>82</v>
      </c>
    </row>
    <row r="20" spans="3:58" x14ac:dyDescent="0.25">
      <c r="F20" s="11" t="s">
        <v>129</v>
      </c>
      <c r="G20" s="42" t="s">
        <v>129</v>
      </c>
      <c r="H20" t="str">
        <f>IF(G20=F20,"si","n")</f>
        <v>si</v>
      </c>
    </row>
    <row r="21" spans="3:58" x14ac:dyDescent="0.25">
      <c r="F21" s="11" t="s">
        <v>130</v>
      </c>
      <c r="G21" s="42" t="s">
        <v>130</v>
      </c>
      <c r="H21" t="str">
        <f t="shared" ref="H21:H72" si="0">IF(G21=F21,"si","n")</f>
        <v>si</v>
      </c>
    </row>
    <row r="22" spans="3:58" x14ac:dyDescent="0.25">
      <c r="F22" s="11" t="s">
        <v>131</v>
      </c>
      <c r="G22" s="42" t="s">
        <v>131</v>
      </c>
      <c r="H22" t="str">
        <f t="shared" si="0"/>
        <v>si</v>
      </c>
    </row>
    <row r="23" spans="3:58" x14ac:dyDescent="0.25">
      <c r="F23" s="11" t="s">
        <v>0</v>
      </c>
      <c r="G23" s="43" t="s">
        <v>132</v>
      </c>
      <c r="H23" t="str">
        <f t="shared" si="0"/>
        <v>n</v>
      </c>
    </row>
    <row r="24" spans="3:58" x14ac:dyDescent="0.25">
      <c r="F24" s="11" t="s">
        <v>1</v>
      </c>
      <c r="G24" s="44" t="s">
        <v>133</v>
      </c>
      <c r="H24" t="str">
        <f t="shared" si="0"/>
        <v>n</v>
      </c>
    </row>
    <row r="25" spans="3:58" x14ac:dyDescent="0.25">
      <c r="F25" s="11" t="s">
        <v>96</v>
      </c>
      <c r="G25" s="45" t="s">
        <v>134</v>
      </c>
      <c r="H25" t="str">
        <f t="shared" si="0"/>
        <v>n</v>
      </c>
    </row>
    <row r="26" spans="3:58" x14ac:dyDescent="0.25">
      <c r="F26" s="11" t="s">
        <v>4</v>
      </c>
      <c r="G26" s="46" t="s">
        <v>4</v>
      </c>
      <c r="H26" t="str">
        <f t="shared" si="0"/>
        <v>si</v>
      </c>
    </row>
    <row r="27" spans="3:58" x14ac:dyDescent="0.25">
      <c r="F27" s="12" t="s">
        <v>97</v>
      </c>
      <c r="G27" s="44" t="s">
        <v>135</v>
      </c>
      <c r="H27" t="str">
        <f t="shared" si="0"/>
        <v>n</v>
      </c>
    </row>
    <row r="28" spans="3:58" x14ac:dyDescent="0.25">
      <c r="F28" s="12" t="s">
        <v>98</v>
      </c>
      <c r="G28" s="44" t="s">
        <v>136</v>
      </c>
      <c r="H28" t="str">
        <f t="shared" si="0"/>
        <v>n</v>
      </c>
    </row>
    <row r="29" spans="3:58" x14ac:dyDescent="0.25">
      <c r="F29" s="12" t="s">
        <v>99</v>
      </c>
      <c r="G29" s="44" t="s">
        <v>137</v>
      </c>
      <c r="H29" t="str">
        <f t="shared" si="0"/>
        <v>n</v>
      </c>
    </row>
    <row r="30" spans="3:58" x14ac:dyDescent="0.25">
      <c r="F30" s="11" t="s">
        <v>100</v>
      </c>
      <c r="G30" s="42" t="s">
        <v>138</v>
      </c>
      <c r="H30" t="str">
        <f t="shared" si="0"/>
        <v>n</v>
      </c>
    </row>
    <row r="31" spans="3:58" x14ac:dyDescent="0.25">
      <c r="F31" s="11" t="s">
        <v>101</v>
      </c>
      <c r="G31" s="42" t="s">
        <v>139</v>
      </c>
      <c r="H31" t="str">
        <f t="shared" si="0"/>
        <v>n</v>
      </c>
    </row>
    <row r="32" spans="3:58" x14ac:dyDescent="0.25">
      <c r="F32" s="11" t="s">
        <v>54</v>
      </c>
      <c r="G32" s="42" t="s">
        <v>140</v>
      </c>
      <c r="H32" t="str">
        <f t="shared" si="0"/>
        <v>n</v>
      </c>
    </row>
    <row r="33" spans="6:8" x14ac:dyDescent="0.25">
      <c r="F33" s="11" t="s">
        <v>55</v>
      </c>
      <c r="G33" s="42" t="s">
        <v>55</v>
      </c>
      <c r="H33" t="str">
        <f t="shared" si="0"/>
        <v>si</v>
      </c>
    </row>
    <row r="34" spans="6:8" x14ac:dyDescent="0.25">
      <c r="F34" s="11" t="s">
        <v>56</v>
      </c>
      <c r="G34" s="42" t="s">
        <v>141</v>
      </c>
      <c r="H34" t="str">
        <f t="shared" si="0"/>
        <v>n</v>
      </c>
    </row>
    <row r="35" spans="6:8" x14ac:dyDescent="0.25">
      <c r="F35" s="11" t="s">
        <v>57</v>
      </c>
      <c r="G35" s="42" t="s">
        <v>142</v>
      </c>
      <c r="H35" t="str">
        <f t="shared" si="0"/>
        <v>n</v>
      </c>
    </row>
    <row r="36" spans="6:8" x14ac:dyDescent="0.25">
      <c r="F36" s="11" t="s">
        <v>58</v>
      </c>
      <c r="G36" s="42" t="s">
        <v>143</v>
      </c>
      <c r="H36" t="str">
        <f t="shared" si="0"/>
        <v>n</v>
      </c>
    </row>
    <row r="37" spans="6:8" x14ac:dyDescent="0.25">
      <c r="F37" s="11" t="s">
        <v>59</v>
      </c>
      <c r="G37" s="42" t="s">
        <v>144</v>
      </c>
      <c r="H37" t="str">
        <f t="shared" si="0"/>
        <v>n</v>
      </c>
    </row>
    <row r="38" spans="6:8" x14ac:dyDescent="0.25">
      <c r="F38" s="11" t="s">
        <v>60</v>
      </c>
      <c r="G38" s="42" t="s">
        <v>145</v>
      </c>
      <c r="H38" t="str">
        <f t="shared" si="0"/>
        <v>n</v>
      </c>
    </row>
    <row r="39" spans="6:8" x14ac:dyDescent="0.25">
      <c r="F39" s="11" t="s">
        <v>61</v>
      </c>
      <c r="G39" s="42" t="s">
        <v>146</v>
      </c>
      <c r="H39" t="str">
        <f t="shared" si="0"/>
        <v>n</v>
      </c>
    </row>
    <row r="40" spans="6:8" x14ac:dyDescent="0.25">
      <c r="F40" s="11" t="s">
        <v>62</v>
      </c>
      <c r="G40" s="42" t="s">
        <v>147</v>
      </c>
      <c r="H40" t="str">
        <f t="shared" si="0"/>
        <v>n</v>
      </c>
    </row>
    <row r="41" spans="6:8" x14ac:dyDescent="0.25">
      <c r="F41" s="11" t="s">
        <v>5</v>
      </c>
      <c r="G41" s="43" t="s">
        <v>5</v>
      </c>
      <c r="H41" t="str">
        <f t="shared" si="0"/>
        <v>si</v>
      </c>
    </row>
    <row r="42" spans="6:8" x14ac:dyDescent="0.25">
      <c r="F42" s="11" t="s">
        <v>6</v>
      </c>
      <c r="G42" s="42" t="s">
        <v>148</v>
      </c>
      <c r="H42" t="str">
        <f t="shared" si="0"/>
        <v>n</v>
      </c>
    </row>
    <row r="43" spans="6:8" x14ac:dyDescent="0.25">
      <c r="F43" s="11" t="s">
        <v>7</v>
      </c>
      <c r="G43" s="42" t="s">
        <v>7</v>
      </c>
      <c r="H43" t="str">
        <f t="shared" si="0"/>
        <v>si</v>
      </c>
    </row>
    <row r="44" spans="6:8" x14ac:dyDescent="0.25">
      <c r="F44" s="11" t="s">
        <v>8</v>
      </c>
      <c r="G44" s="42" t="s">
        <v>8</v>
      </c>
      <c r="H44" t="str">
        <f t="shared" si="0"/>
        <v>si</v>
      </c>
    </row>
    <row r="45" spans="6:8" x14ac:dyDescent="0.25">
      <c r="F45" s="11" t="s">
        <v>9</v>
      </c>
      <c r="G45" s="43" t="s">
        <v>9</v>
      </c>
      <c r="H45" t="str">
        <f t="shared" si="0"/>
        <v>si</v>
      </c>
    </row>
    <row r="46" spans="6:8" x14ac:dyDescent="0.25">
      <c r="F46" s="11" t="s">
        <v>10</v>
      </c>
      <c r="G46" s="42" t="s">
        <v>10</v>
      </c>
      <c r="H46" t="str">
        <f t="shared" si="0"/>
        <v>si</v>
      </c>
    </row>
    <row r="47" spans="6:8" x14ac:dyDescent="0.25">
      <c r="F47" s="11" t="s">
        <v>11</v>
      </c>
      <c r="G47" s="42" t="s">
        <v>11</v>
      </c>
      <c r="H47" t="str">
        <f t="shared" si="0"/>
        <v>si</v>
      </c>
    </row>
    <row r="48" spans="6:8" x14ac:dyDescent="0.25">
      <c r="F48" s="12" t="s">
        <v>102</v>
      </c>
      <c r="G48" s="44" t="s">
        <v>149</v>
      </c>
      <c r="H48" t="str">
        <f t="shared" si="0"/>
        <v>n</v>
      </c>
    </row>
    <row r="49" spans="6:8" x14ac:dyDescent="0.25">
      <c r="F49" s="12" t="s">
        <v>103</v>
      </c>
      <c r="G49" s="44" t="s">
        <v>150</v>
      </c>
      <c r="H49" t="str">
        <f t="shared" si="0"/>
        <v>n</v>
      </c>
    </row>
    <row r="50" spans="6:8" x14ac:dyDescent="0.25">
      <c r="F50" s="12" t="s">
        <v>104</v>
      </c>
      <c r="G50" s="44" t="s">
        <v>151</v>
      </c>
      <c r="H50" t="str">
        <f t="shared" si="0"/>
        <v>n</v>
      </c>
    </row>
    <row r="51" spans="6:8" x14ac:dyDescent="0.25">
      <c r="F51" s="12" t="s">
        <v>105</v>
      </c>
      <c r="G51" s="44" t="s">
        <v>152</v>
      </c>
      <c r="H51" t="str">
        <f t="shared" si="0"/>
        <v>n</v>
      </c>
    </row>
    <row r="52" spans="6:8" x14ac:dyDescent="0.25">
      <c r="F52" s="11" t="s">
        <v>106</v>
      </c>
      <c r="G52" s="42" t="s">
        <v>153</v>
      </c>
      <c r="H52" t="str">
        <f t="shared" si="0"/>
        <v>n</v>
      </c>
    </row>
    <row r="53" spans="6:8" x14ac:dyDescent="0.25">
      <c r="F53" s="11" t="s">
        <v>107</v>
      </c>
      <c r="G53" s="42" t="s">
        <v>154</v>
      </c>
      <c r="H53" t="str">
        <f t="shared" si="0"/>
        <v>n</v>
      </c>
    </row>
    <row r="54" spans="6:8" x14ac:dyDescent="0.25">
      <c r="F54" s="11" t="s">
        <v>108</v>
      </c>
      <c r="G54" s="42" t="s">
        <v>155</v>
      </c>
      <c r="H54" t="str">
        <f t="shared" si="0"/>
        <v>n</v>
      </c>
    </row>
    <row r="55" spans="6:8" x14ac:dyDescent="0.25">
      <c r="F55" s="11" t="s">
        <v>109</v>
      </c>
      <c r="G55" s="42" t="s">
        <v>109</v>
      </c>
      <c r="H55" t="str">
        <f t="shared" si="0"/>
        <v>si</v>
      </c>
    </row>
    <row r="56" spans="6:8" x14ac:dyDescent="0.25">
      <c r="F56" s="11" t="s">
        <v>171</v>
      </c>
      <c r="G56" s="42" t="s">
        <v>156</v>
      </c>
      <c r="H56" t="str">
        <f t="shared" si="0"/>
        <v>n</v>
      </c>
    </row>
    <row r="57" spans="6:8" x14ac:dyDescent="0.25">
      <c r="F57" s="11" t="s">
        <v>172</v>
      </c>
      <c r="G57" s="42" t="s">
        <v>157</v>
      </c>
      <c r="H57" t="str">
        <f t="shared" si="0"/>
        <v>n</v>
      </c>
    </row>
    <row r="58" spans="6:8" x14ac:dyDescent="0.25">
      <c r="F58" s="11" t="s">
        <v>110</v>
      </c>
      <c r="G58" t="s">
        <v>158</v>
      </c>
      <c r="H58" t="str">
        <f t="shared" si="0"/>
        <v>n</v>
      </c>
    </row>
    <row r="59" spans="6:8" x14ac:dyDescent="0.25">
      <c r="F59" s="11" t="s">
        <v>173</v>
      </c>
      <c r="G59" t="s">
        <v>159</v>
      </c>
      <c r="H59" t="str">
        <f t="shared" si="0"/>
        <v>n</v>
      </c>
    </row>
    <row r="60" spans="6:8" x14ac:dyDescent="0.25">
      <c r="F60" s="11" t="s">
        <v>111</v>
      </c>
      <c r="G60" t="s">
        <v>160</v>
      </c>
      <c r="H60" t="str">
        <f t="shared" si="0"/>
        <v>n</v>
      </c>
    </row>
    <row r="61" spans="6:8" x14ac:dyDescent="0.25">
      <c r="F61" s="11" t="s">
        <v>17</v>
      </c>
      <c r="G61" t="s">
        <v>161</v>
      </c>
      <c r="H61" t="str">
        <f t="shared" si="0"/>
        <v>n</v>
      </c>
    </row>
    <row r="62" spans="6:8" x14ac:dyDescent="0.25">
      <c r="F62" s="11" t="s">
        <v>63</v>
      </c>
      <c r="G62" t="s">
        <v>63</v>
      </c>
      <c r="H62" t="str">
        <f t="shared" si="0"/>
        <v>si</v>
      </c>
    </row>
    <row r="63" spans="6:8" x14ac:dyDescent="0.25">
      <c r="F63" s="11" t="s">
        <v>18</v>
      </c>
      <c r="G63" t="s">
        <v>18</v>
      </c>
      <c r="H63" t="str">
        <f t="shared" si="0"/>
        <v>si</v>
      </c>
    </row>
    <row r="64" spans="6:8" x14ac:dyDescent="0.25">
      <c r="F64" s="11" t="s">
        <v>19</v>
      </c>
      <c r="G64" t="s">
        <v>162</v>
      </c>
      <c r="H64" t="str">
        <f t="shared" si="0"/>
        <v>n</v>
      </c>
    </row>
    <row r="65" spans="6:8" x14ac:dyDescent="0.25">
      <c r="F65" s="11" t="s">
        <v>112</v>
      </c>
      <c r="G65" s="33" t="s">
        <v>163</v>
      </c>
      <c r="H65" t="str">
        <f t="shared" si="0"/>
        <v>n</v>
      </c>
    </row>
    <row r="66" spans="6:8" x14ac:dyDescent="0.25">
      <c r="F66" s="11" t="s">
        <v>20</v>
      </c>
      <c r="G66" t="s">
        <v>20</v>
      </c>
      <c r="H66" t="str">
        <f t="shared" si="0"/>
        <v>si</v>
      </c>
    </row>
    <row r="67" spans="6:8" x14ac:dyDescent="0.25">
      <c r="F67" s="11" t="s">
        <v>21</v>
      </c>
      <c r="G67" t="s">
        <v>164</v>
      </c>
      <c r="H67" t="str">
        <f t="shared" si="0"/>
        <v>n</v>
      </c>
    </row>
    <row r="68" spans="6:8" x14ac:dyDescent="0.25">
      <c r="F68" s="11" t="s">
        <v>22</v>
      </c>
      <c r="G68" t="s">
        <v>22</v>
      </c>
      <c r="H68" t="str">
        <f t="shared" si="0"/>
        <v>si</v>
      </c>
    </row>
    <row r="69" spans="6:8" x14ac:dyDescent="0.25">
      <c r="F69" s="11" t="s">
        <v>113</v>
      </c>
      <c r="G69" s="33" t="s">
        <v>165</v>
      </c>
      <c r="H69" t="str">
        <f t="shared" si="0"/>
        <v>n</v>
      </c>
    </row>
    <row r="70" spans="6:8" x14ac:dyDescent="0.25">
      <c r="F70" s="11" t="s">
        <v>114</v>
      </c>
      <c r="G70" t="s">
        <v>166</v>
      </c>
      <c r="H70" t="str">
        <f t="shared" si="0"/>
        <v>n</v>
      </c>
    </row>
    <row r="71" spans="6:8" x14ac:dyDescent="0.25">
      <c r="F71" s="11" t="s">
        <v>115</v>
      </c>
      <c r="G71" t="s">
        <v>167</v>
      </c>
      <c r="H71" t="str">
        <f t="shared" si="0"/>
        <v>n</v>
      </c>
    </row>
    <row r="72" spans="6:8" x14ac:dyDescent="0.25">
      <c r="F72" s="13" t="s">
        <v>116</v>
      </c>
      <c r="G72" t="s">
        <v>168</v>
      </c>
      <c r="H72" t="str">
        <f t="shared" si="0"/>
        <v>n</v>
      </c>
    </row>
  </sheetData>
  <mergeCells count="3">
    <mergeCell ref="A1:A2"/>
    <mergeCell ref="A4:A5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CDP</vt:lpstr>
      <vt:lpstr>RP</vt:lpstr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Melqui Alexander Romero Veru</dc:creator>
  <cp:lastModifiedBy>Melqui Alexander Romero Veru</cp:lastModifiedBy>
  <dcterms:created xsi:type="dcterms:W3CDTF">2025-05-23T16:45:55Z</dcterms:created>
  <dcterms:modified xsi:type="dcterms:W3CDTF">2025-05-23T19:10:00Z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2025-05-23T19:10:00Z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6ffba8dd-075a-4a62-b846-1a9e546f9f61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