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elquisedecnascimentosoares/Downloads/"/>
    </mc:Choice>
  </mc:AlternateContent>
  <xr:revisionPtr revIDLastSave="0" documentId="13_ncr:1_{F411151D-7400-7241-97EA-87BAF3B00084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Script" sheetId="18" r:id="rId1"/>
    <sheet name="BD Arquivo Base de Dados Equipe" sheetId="10" r:id="rId2"/>
    <sheet name="BD Miscelaneas" sheetId="11" r:id="rId3"/>
    <sheet name="Frota" sheetId="20" r:id="rId4"/>
    <sheet name="Custo Fixo" sheetId="12" r:id="rId5"/>
    <sheet name="Arquivo Base de Dados Equipe" sheetId="19" r:id="rId6"/>
    <sheet name="Arquivo Base de BD Miscelaneas" sheetId="21" r:id="rId7"/>
  </sheets>
  <definedNames>
    <definedName name="_xlnm.Print_Area" localSheetId="5">'Arquivo Base de Dados Equipe'!#REF!</definedName>
    <definedName name="_xlnm.Print_Area" localSheetId="1">'BD Arquivo Base de Dados Equipe'!$B$1:$P$61</definedName>
    <definedName name="DadosExternos_1" localSheetId="5" hidden="1">'Arquivo Base de Dados Equipe'!#REF!</definedName>
    <definedName name="DadosExternos_1" localSheetId="1" hidden="1">'BD Arquivo Base de Dados Equipe'!#REF!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1" i="10" l="1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8" i="12" l="1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J2" i="10"/>
  <c r="I2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D2" i="10"/>
  <c r="D3" i="10"/>
  <c r="E3" i="10" s="1"/>
  <c r="D4" i="10"/>
  <c r="E4" i="10" s="1"/>
  <c r="D5" i="10"/>
  <c r="E5" i="10" s="1"/>
  <c r="D6" i="10"/>
  <c r="E6" i="10" s="1"/>
  <c r="D7" i="10"/>
  <c r="E7" i="10" s="1"/>
  <c r="D8" i="10"/>
  <c r="E8" i="10" s="1"/>
  <c r="D9" i="10"/>
  <c r="E9" i="10" s="1"/>
  <c r="D10" i="10"/>
  <c r="E10" i="10" s="1"/>
  <c r="D11" i="10"/>
  <c r="E11" i="10" s="1"/>
  <c r="D12" i="10"/>
  <c r="E12" i="10" s="1"/>
  <c r="D13" i="10"/>
  <c r="E13" i="10" s="1"/>
  <c r="D14" i="10"/>
  <c r="E14" i="10" s="1"/>
  <c r="D15" i="10"/>
  <c r="E15" i="10" s="1"/>
  <c r="D16" i="10"/>
  <c r="E16" i="10" s="1"/>
  <c r="D17" i="10"/>
  <c r="E17" i="10" s="1"/>
  <c r="D18" i="10"/>
  <c r="E18" i="10" s="1"/>
  <c r="D19" i="10"/>
  <c r="D29" i="10"/>
  <c r="E29" i="10" s="1"/>
  <c r="D30" i="10"/>
  <c r="E30" i="10" s="1"/>
  <c r="D31" i="10"/>
  <c r="E31" i="10" s="1"/>
  <c r="D32" i="10"/>
  <c r="E32" i="10" s="1"/>
  <c r="D33" i="10"/>
  <c r="E33" i="10" s="1"/>
  <c r="D34" i="10"/>
  <c r="E34" i="10" s="1"/>
  <c r="D35" i="10"/>
  <c r="E35" i="10" s="1"/>
  <c r="D36" i="10"/>
  <c r="E36" i="10" s="1"/>
  <c r="D37" i="10"/>
  <c r="E37" i="10" s="1"/>
  <c r="D38" i="10"/>
  <c r="D39" i="10"/>
  <c r="E39" i="10" s="1"/>
  <c r="D40" i="10"/>
  <c r="E40" i="10" s="1"/>
  <c r="D41" i="10"/>
  <c r="E41" i="10" s="1"/>
  <c r="D42" i="10"/>
  <c r="E42" i="10" s="1"/>
  <c r="D43" i="10"/>
  <c r="E43" i="10" s="1"/>
  <c r="D44" i="10"/>
  <c r="E44" i="10" s="1"/>
  <c r="D45" i="10"/>
  <c r="E45" i="10" s="1"/>
  <c r="D46" i="10"/>
  <c r="E46" i="10" s="1"/>
  <c r="D47" i="10"/>
  <c r="E47" i="10" s="1"/>
  <c r="D48" i="10"/>
  <c r="E48" i="10" s="1"/>
  <c r="D49" i="10"/>
  <c r="E49" i="10" s="1"/>
  <c r="D50" i="10"/>
  <c r="E50" i="10" s="1"/>
  <c r="D51" i="10"/>
  <c r="E51" i="10" s="1"/>
  <c r="D52" i="10"/>
  <c r="E52" i="10" s="1"/>
  <c r="D53" i="10"/>
  <c r="E53" i="10" s="1"/>
  <c r="D54" i="10"/>
  <c r="E54" i="10" s="1"/>
  <c r="D55" i="10"/>
  <c r="D56" i="10"/>
  <c r="E56" i="10" s="1"/>
  <c r="D57" i="10"/>
  <c r="E57" i="10" s="1"/>
  <c r="D58" i="10"/>
  <c r="E58" i="10" s="1"/>
  <c r="D59" i="10"/>
  <c r="E59" i="10" s="1"/>
  <c r="E2" i="10" l="1"/>
  <c r="M2" i="10" s="1"/>
  <c r="N2" i="10" s="1"/>
  <c r="O2" i="10" s="1"/>
  <c r="E55" i="10"/>
  <c r="E38" i="10"/>
  <c r="E19" i="10"/>
  <c r="J7" i="10" l="1"/>
  <c r="M7" i="10" s="1"/>
  <c r="N7" i="10" s="1"/>
  <c r="O7" i="10" s="1"/>
  <c r="J15" i="10"/>
  <c r="M15" i="10" s="1"/>
  <c r="N15" i="10" s="1"/>
  <c r="O15" i="10" s="1"/>
  <c r="J31" i="10"/>
  <c r="M31" i="10" s="1"/>
  <c r="N31" i="10" s="1"/>
  <c r="O31" i="10" s="1"/>
  <c r="J54" i="10"/>
  <c r="M54" i="10" s="1"/>
  <c r="N54" i="10" s="1"/>
  <c r="O54" i="10" s="1"/>
  <c r="J46" i="10"/>
  <c r="M46" i="10" s="1"/>
  <c r="N46" i="10" s="1"/>
  <c r="O46" i="10" s="1"/>
  <c r="C60" i="10"/>
  <c r="J53" i="10"/>
  <c r="M53" i="10" s="1"/>
  <c r="N53" i="10" s="1"/>
  <c r="O53" i="10" s="1"/>
  <c r="J45" i="10"/>
  <c r="M45" i="10" s="1"/>
  <c r="N45" i="10" s="1"/>
  <c r="O45" i="10" s="1"/>
  <c r="J38" i="10"/>
  <c r="M38" i="10" s="1"/>
  <c r="N38" i="10" s="1"/>
  <c r="O38" i="10" s="1"/>
  <c r="J30" i="10"/>
  <c r="M30" i="10" s="1"/>
  <c r="N30" i="10" s="1"/>
  <c r="O30" i="10" s="1"/>
  <c r="J14" i="10"/>
  <c r="M14" i="10" s="1"/>
  <c r="N14" i="10" s="1"/>
  <c r="O14" i="10" s="1"/>
  <c r="J6" i="10"/>
  <c r="M6" i="10" s="1"/>
  <c r="N6" i="10" s="1"/>
  <c r="O6" i="10" s="1"/>
  <c r="J52" i="10"/>
  <c r="M52" i="10" s="1"/>
  <c r="N52" i="10" s="1"/>
  <c r="O52" i="10" s="1"/>
  <c r="J44" i="10"/>
  <c r="M44" i="10" s="1"/>
  <c r="N44" i="10" s="1"/>
  <c r="O44" i="10" s="1"/>
  <c r="J37" i="10"/>
  <c r="M37" i="10" s="1"/>
  <c r="N37" i="10" s="1"/>
  <c r="O37" i="10" s="1"/>
  <c r="J29" i="10"/>
  <c r="M29" i="10" s="1"/>
  <c r="N29" i="10" s="1"/>
  <c r="O29" i="10" s="1"/>
  <c r="J13" i="10"/>
  <c r="M13" i="10" s="1"/>
  <c r="N13" i="10" s="1"/>
  <c r="O13" i="10" s="1"/>
  <c r="J5" i="10"/>
  <c r="M5" i="10" s="1"/>
  <c r="N5" i="10" s="1"/>
  <c r="O5" i="10" s="1"/>
  <c r="J59" i="10"/>
  <c r="M59" i="10" s="1"/>
  <c r="N59" i="10" s="1"/>
  <c r="O59" i="10" s="1"/>
  <c r="J51" i="10"/>
  <c r="M51" i="10" s="1"/>
  <c r="N51" i="10" s="1"/>
  <c r="O51" i="10" s="1"/>
  <c r="J43" i="10"/>
  <c r="M43" i="10" s="1"/>
  <c r="N43" i="10" s="1"/>
  <c r="O43" i="10" s="1"/>
  <c r="J36" i="10"/>
  <c r="M36" i="10" s="1"/>
  <c r="N36" i="10" s="1"/>
  <c r="O36" i="10" s="1"/>
  <c r="J12" i="10"/>
  <c r="M12" i="10" s="1"/>
  <c r="N12" i="10" s="1"/>
  <c r="O12" i="10" s="1"/>
  <c r="J4" i="10"/>
  <c r="M4" i="10" s="1"/>
  <c r="N4" i="10" s="1"/>
  <c r="O4" i="10" s="1"/>
  <c r="J58" i="10"/>
  <c r="M58" i="10" s="1"/>
  <c r="N58" i="10" s="1"/>
  <c r="O58" i="10" s="1"/>
  <c r="J50" i="10"/>
  <c r="M50" i="10" s="1"/>
  <c r="N50" i="10" s="1"/>
  <c r="O50" i="10" s="1"/>
  <c r="J42" i="10"/>
  <c r="M42" i="10" s="1"/>
  <c r="N42" i="10" s="1"/>
  <c r="O42" i="10" s="1"/>
  <c r="J35" i="10"/>
  <c r="M35" i="10" s="1"/>
  <c r="N35" i="10" s="1"/>
  <c r="O35" i="10" s="1"/>
  <c r="J19" i="10"/>
  <c r="M19" i="10" s="1"/>
  <c r="N19" i="10" s="1"/>
  <c r="O19" i="10" s="1"/>
  <c r="J11" i="10"/>
  <c r="M11" i="10" s="1"/>
  <c r="N11" i="10" s="1"/>
  <c r="O11" i="10" s="1"/>
  <c r="J3" i="10"/>
  <c r="M3" i="10" s="1"/>
  <c r="N3" i="10" s="1"/>
  <c r="O3" i="10" s="1"/>
  <c r="J57" i="10"/>
  <c r="M57" i="10" s="1"/>
  <c r="N57" i="10" s="1"/>
  <c r="O57" i="10" s="1"/>
  <c r="J49" i="10"/>
  <c r="M49" i="10" s="1"/>
  <c r="N49" i="10" s="1"/>
  <c r="O49" i="10" s="1"/>
  <c r="J41" i="10"/>
  <c r="M41" i="10" s="1"/>
  <c r="N41" i="10" s="1"/>
  <c r="O41" i="10" s="1"/>
  <c r="J34" i="10"/>
  <c r="M34" i="10" s="1"/>
  <c r="N34" i="10" s="1"/>
  <c r="O34" i="10" s="1"/>
  <c r="J18" i="10"/>
  <c r="M18" i="10" s="1"/>
  <c r="N18" i="10" s="1"/>
  <c r="O18" i="10" s="1"/>
  <c r="J10" i="10"/>
  <c r="M10" i="10" s="1"/>
  <c r="N10" i="10" s="1"/>
  <c r="O10" i="10" s="1"/>
  <c r="J56" i="10"/>
  <c r="M56" i="10" s="1"/>
  <c r="N56" i="10" s="1"/>
  <c r="O56" i="10" s="1"/>
  <c r="J48" i="10"/>
  <c r="M48" i="10" s="1"/>
  <c r="N48" i="10" s="1"/>
  <c r="O48" i="10" s="1"/>
  <c r="J40" i="10"/>
  <c r="M40" i="10" s="1"/>
  <c r="N40" i="10" s="1"/>
  <c r="O40" i="10" s="1"/>
  <c r="J33" i="10"/>
  <c r="M33" i="10" s="1"/>
  <c r="N33" i="10" s="1"/>
  <c r="O33" i="10" s="1"/>
  <c r="J17" i="10"/>
  <c r="M17" i="10" s="1"/>
  <c r="N17" i="10" s="1"/>
  <c r="O17" i="10" s="1"/>
  <c r="J9" i="10"/>
  <c r="M9" i="10" s="1"/>
  <c r="N9" i="10" s="1"/>
  <c r="O9" i="10" s="1"/>
  <c r="J55" i="10"/>
  <c r="M55" i="10" s="1"/>
  <c r="N55" i="10" s="1"/>
  <c r="O55" i="10" s="1"/>
  <c r="J47" i="10"/>
  <c r="M47" i="10" s="1"/>
  <c r="N47" i="10" s="1"/>
  <c r="O47" i="10" s="1"/>
  <c r="J39" i="10"/>
  <c r="M39" i="10" s="1"/>
  <c r="N39" i="10" s="1"/>
  <c r="O39" i="10" s="1"/>
  <c r="J32" i="10"/>
  <c r="M32" i="10" s="1"/>
  <c r="N32" i="10" s="1"/>
  <c r="O32" i="10" s="1"/>
  <c r="J16" i="10"/>
  <c r="M16" i="10" s="1"/>
  <c r="N16" i="10" s="1"/>
  <c r="O16" i="10" s="1"/>
  <c r="J8" i="10"/>
  <c r="M8" i="10" s="1"/>
  <c r="N8" i="10" s="1"/>
  <c r="O8" i="10" s="1"/>
  <c r="O60" i="10" l="1"/>
  <c r="E60" i="10"/>
  <c r="J60" i="10"/>
  <c r="F60" i="10"/>
  <c r="L60" i="10" l="1"/>
  <c r="I60" i="10"/>
  <c r="K60" i="10"/>
  <c r="D60" i="10" l="1"/>
  <c r="H60" i="10" l="1"/>
  <c r="G60" i="10"/>
  <c r="N60" i="10" l="1"/>
  <c r="M60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6EF1EA-E369-074F-A180-B3ECDDD40880}" keepAlive="1" name="Consulta - BD" description="Conexão com a consulta 'BD' na pasta de trabalho." type="5" refreshedVersion="8" background="1" saveData="1">
    <dbPr connection="Provider=Microsoft.Mashup.OleDb.1;Data Source=$Workbook$;Location=BD;Extended Properties=&quot;&quot;" command="SELECT * FROM [BD]"/>
  </connection>
  <connection id="2" xr16:uid="{4F358D57-A43E-7543-91DA-B570E80D6281}" keepAlive="1" name="Consulta - PQ_BD_Compilado" description="Conexão com a consulta 'PQ_BD_Compilado' na pasta de trabalho." type="5" refreshedVersion="8" background="1" saveData="1">
    <dbPr connection="Provider=Microsoft.Mashup.OleDb.1;Data Source=$Workbook$;Location=PQ_BD_Compilado;Extended Properties=&quot;&quot;" command="SELECT * FROM [PQ_BD_Compilado]"/>
  </connection>
  <connection id="3" xr16:uid="{2390EEAF-D99A-EE49-BCB8-1F47DC2E4189}" keepAlive="1" name="Consulta - RESUMO O S" description="Conexão com a consulta 'RESUMO O S' na pasta de trabalho." type="5" refreshedVersion="8" background="1" saveData="1">
    <dbPr connection="Provider=Microsoft.Mashup.OleDb.1;Data Source=$Workbook$;Location=&quot;RESUMO O S&quot;;Extended Properties=&quot;&quot;" command="SELECT * FROM [RESUMO O S]"/>
  </connection>
  <connection id="4" xr16:uid="{CD2345E3-8E36-D54F-93B1-415B893C8605}" keepAlive="1" name="Consulta - RESUMO O S (2)" description="Conexão com a consulta 'RESUMO O S (2)' na pasta de trabalho." type="5" refreshedVersion="8" background="1" saveData="1">
    <dbPr connection="Provider=Microsoft.Mashup.OleDb.1;Data Source=$Workbook$;Location=&quot;RESUMO O S (2)&quot;;Extended Properties=&quot;&quot;" command="SELECT * FROM [RESUMO O S (2)]"/>
  </connection>
  <connection id="5" xr16:uid="{05A9BF53-47E1-3140-BF72-E81312479B3D}" keepAlive="1" name="Consulta - Salario" description="Conexão com a consulta 'Salario' na pasta de trabalho." type="5" refreshedVersion="8" background="1" saveData="1">
    <dbPr connection="Provider=Microsoft.Mashup.OleDb.1;Data Source=$Workbook$;Location=Salario;Extended Properties=&quot;&quot;" command="SELECT * FROM [Salario]"/>
  </connection>
  <connection id="6" xr16:uid="{8AFAC77F-1E08-E543-B80B-8B74F496D50E}" keepAlive="1" name="Consulta - Salario (2)" description="Conexão com a consulta 'Salario (2)' na pasta de trabalho." type="5" refreshedVersion="8" background="1" saveData="1">
    <dbPr connection="Provider=Microsoft.Mashup.OleDb.1;Data Source=$Workbook$;Location=&quot;Salario (2)&quot;;Extended Properties=&quot;&quot;" command="SELECT * FROM [Salario (2)]"/>
  </connection>
</connections>
</file>

<file path=xl/sharedStrings.xml><?xml version="1.0" encoding="utf-8"?>
<sst xmlns="http://schemas.openxmlformats.org/spreadsheetml/2006/main" count="1058" uniqueCount="616">
  <si>
    <t>Aluguel</t>
  </si>
  <si>
    <t>Energia</t>
  </si>
  <si>
    <t>Deslocamento</t>
  </si>
  <si>
    <t>Serviço:</t>
  </si>
  <si>
    <t>Cidade:</t>
  </si>
  <si>
    <t>Cliente:</t>
  </si>
  <si>
    <t>Miscelaneas</t>
  </si>
  <si>
    <t>Frota:</t>
  </si>
  <si>
    <t>Nome</t>
  </si>
  <si>
    <t>Qnt</t>
  </si>
  <si>
    <t>Terceiros</t>
  </si>
  <si>
    <t>Salario</t>
  </si>
  <si>
    <t>Periculosidade 30 %</t>
  </si>
  <si>
    <t>Valor</t>
  </si>
  <si>
    <t>I.N.S.S.</t>
  </si>
  <si>
    <t>1/3 Das Ferias</t>
  </si>
  <si>
    <t>Décimo</t>
  </si>
  <si>
    <t>Alimentação</t>
  </si>
  <si>
    <t>FGTS</t>
  </si>
  <si>
    <t>Hora Extra</t>
  </si>
  <si>
    <t>Gratificação</t>
  </si>
  <si>
    <t xml:space="preserve">Total </t>
  </si>
  <si>
    <t>Total</t>
  </si>
  <si>
    <t>Média Mensal</t>
  </si>
  <si>
    <t>Média Hora</t>
  </si>
  <si>
    <t>Mão de Obra</t>
  </si>
  <si>
    <t>Despesa</t>
  </si>
  <si>
    <t>Agua</t>
  </si>
  <si>
    <t>Combustivel</t>
  </si>
  <si>
    <t>Material</t>
  </si>
  <si>
    <t>Loja</t>
  </si>
  <si>
    <t>Custo Fixo</t>
  </si>
  <si>
    <t>Impostos</t>
  </si>
  <si>
    <t>Hospedagem</t>
  </si>
  <si>
    <t>Locações</t>
  </si>
  <si>
    <t>Precificação ideal</t>
  </si>
  <si>
    <t>Base</t>
  </si>
  <si>
    <t>Soma Salario Semestre</t>
  </si>
  <si>
    <t>Media Salario</t>
  </si>
  <si>
    <t>Munck</t>
  </si>
  <si>
    <t>Materiais</t>
  </si>
  <si>
    <t>Darlan</t>
  </si>
  <si>
    <t xml:space="preserve">Eduardo </t>
  </si>
  <si>
    <t>Anderson</t>
  </si>
  <si>
    <t>Melquisedec</t>
  </si>
  <si>
    <t>Anessa</t>
  </si>
  <si>
    <t>Vagner</t>
  </si>
  <si>
    <t>Alan</t>
  </si>
  <si>
    <t>Ter- 1</t>
  </si>
  <si>
    <t>Ter- 2</t>
  </si>
  <si>
    <t>Ter- 3</t>
  </si>
  <si>
    <t>Ter- 4</t>
  </si>
  <si>
    <t>Ter- 5</t>
  </si>
  <si>
    <t>Ter- 6</t>
  </si>
  <si>
    <t>Ter- 7</t>
  </si>
  <si>
    <t>Ter- 8</t>
  </si>
  <si>
    <t>Ter- 9</t>
  </si>
  <si>
    <t>Ter- 10</t>
  </si>
  <si>
    <t>Val - 1</t>
  </si>
  <si>
    <t>Exames</t>
  </si>
  <si>
    <t>Folha com Encargos</t>
  </si>
  <si>
    <t>Exames Admissional e Demissional</t>
  </si>
  <si>
    <t>Uniformes IPI</t>
  </si>
  <si>
    <t>Engate rápido, válvula borboleta,</t>
  </si>
  <si>
    <t>válvula para líquido, mangueira PVC,</t>
  </si>
  <si>
    <t>bucha galvanizada ½" x 1km</t>
  </si>
  <si>
    <t>Abraçadeira</t>
  </si>
  <si>
    <t>Veda rosca</t>
  </si>
  <si>
    <t>Demais</t>
  </si>
  <si>
    <t>Transporte de equipes</t>
  </si>
  <si>
    <t>Guindaste 25 toneladas - Mensal 30 dias (Segunda a Sexta)</t>
  </si>
  <si>
    <t>PTA 60</t>
  </si>
  <si>
    <t>Premissas</t>
  </si>
  <si>
    <t>Itinerario 1</t>
  </si>
  <si>
    <t xml:space="preserve">Cidade de Chegada </t>
  </si>
  <si>
    <t xml:space="preserve">Cidade de Partida </t>
  </si>
  <si>
    <t>Itinerario 2</t>
  </si>
  <si>
    <t>Lista suspensa das cidades do Estado</t>
  </si>
  <si>
    <t>Preencher com Maps a distancias entre as cidades selecionadas nas celulas C8 e C9</t>
  </si>
  <si>
    <t>Itinerario 3</t>
  </si>
  <si>
    <t>Quantidade e Viagens</t>
  </si>
  <si>
    <t xml:space="preserve">Preencher manual ( Texto ) </t>
  </si>
  <si>
    <t>Lista suspensa do Estado-UF</t>
  </si>
  <si>
    <t>Deslocamento Diario Empresa</t>
  </si>
  <si>
    <t>Distancia Km:</t>
  </si>
  <si>
    <t>Preencher manual ( Numero )</t>
  </si>
  <si>
    <t>Cidade de Mobilização:</t>
  </si>
  <si>
    <t>Cidade de Partida:</t>
  </si>
  <si>
    <t>Cidade de Chegada:</t>
  </si>
  <si>
    <t>Quantidade de Viagens:</t>
  </si>
  <si>
    <t>Km Total:</t>
  </si>
  <si>
    <t>Calcular (C18*C17)</t>
  </si>
  <si>
    <t>Duração</t>
  </si>
  <si>
    <t>Data de Inicio:</t>
  </si>
  <si>
    <t>Inserir Data ou Calendário</t>
  </si>
  <si>
    <t>Data de Término:</t>
  </si>
  <si>
    <t>Duração em Dias:</t>
  </si>
  <si>
    <t>Duração em Horas:</t>
  </si>
  <si>
    <t>Inserir Data ou Calendário ou Calcular automaticamente se preencher a duração em dias ( C22 ) ou a Duração em Horas ( C23 ) : Exemplo: C20+C22.</t>
  </si>
  <si>
    <t>Escala:</t>
  </si>
  <si>
    <t>Caixa Suspença de 1 á 15</t>
  </si>
  <si>
    <t>Caixa suspensa com SIM ou NÃO</t>
  </si>
  <si>
    <t>Preencher manual ( Numero-Moeda R$ )</t>
  </si>
  <si>
    <t>Preencher manual ( Numero ) ou Calcular automaticamente se preencher a Data de Término( C21 ) ou a Duração em Horas ( C23 ) : Exemplo: C21-C20. Obs: Considerar a hora dia inserida na Escala: (C20).</t>
  </si>
  <si>
    <t>Quantidade de técnicos:</t>
  </si>
  <si>
    <t>Duração Horas Técnicas:</t>
  </si>
  <si>
    <t>Técnicos</t>
  </si>
  <si>
    <t>Hospedagem:</t>
  </si>
  <si>
    <t>Alimentação:</t>
  </si>
  <si>
    <t>Usar base de dados Equipe?</t>
  </si>
  <si>
    <t>Média Salario:</t>
  </si>
  <si>
    <t>Técnico 1:</t>
  </si>
  <si>
    <t>Técnico 2:</t>
  </si>
  <si>
    <t>Técnico 3:</t>
  </si>
  <si>
    <t>Técnico 4:</t>
  </si>
  <si>
    <t>Técnico 5:</t>
  </si>
  <si>
    <t>Técnico 6:</t>
  </si>
  <si>
    <t>Técnico 7:</t>
  </si>
  <si>
    <t>Técnico 8:</t>
  </si>
  <si>
    <t>Técnico 9:</t>
  </si>
  <si>
    <t>Técnico 10:</t>
  </si>
  <si>
    <t>Técnico 11:</t>
  </si>
  <si>
    <t>Técnico 12:</t>
  </si>
  <si>
    <t>Técnico 13:</t>
  </si>
  <si>
    <t>Técnico 14:</t>
  </si>
  <si>
    <t>Técnico 15:</t>
  </si>
  <si>
    <t>Técnico 16:</t>
  </si>
  <si>
    <t>Técnico 17:</t>
  </si>
  <si>
    <t>Técnico 18:</t>
  </si>
  <si>
    <t>Item</t>
  </si>
  <si>
    <t>Baixar Arquivo Base de Dados Equipe:</t>
  </si>
  <si>
    <t>Importar Arquivo Base de Dados Equipe:</t>
  </si>
  <si>
    <t>Técnico 19:</t>
  </si>
  <si>
    <t>Técnico 20:</t>
  </si>
  <si>
    <t>Técnico 21:</t>
  </si>
  <si>
    <t>Técnico 22:</t>
  </si>
  <si>
    <t>Técnico 23:</t>
  </si>
  <si>
    <t>Técnico 24:</t>
  </si>
  <si>
    <t>Técnico 25:</t>
  </si>
  <si>
    <t>Técnico 26:</t>
  </si>
  <si>
    <t>Técnico 27:</t>
  </si>
  <si>
    <t>Técnico 28:</t>
  </si>
  <si>
    <t>Técnico 29:</t>
  </si>
  <si>
    <t>Técnico 30:</t>
  </si>
  <si>
    <t>Técnico 31:</t>
  </si>
  <si>
    <t>Técnico 32:</t>
  </si>
  <si>
    <t>Técnico 33:</t>
  </si>
  <si>
    <t>Técnico 34:</t>
  </si>
  <si>
    <t>Técnico 35:</t>
  </si>
  <si>
    <t>Técnico 36:</t>
  </si>
  <si>
    <t>Técnico 37:</t>
  </si>
  <si>
    <t>Técnico 38:</t>
  </si>
  <si>
    <t>Técnico 39:</t>
  </si>
  <si>
    <t>Técnico 40:</t>
  </si>
  <si>
    <t>Técnico 41:</t>
  </si>
  <si>
    <t>Técnico 42:</t>
  </si>
  <si>
    <t>Técnico 43:</t>
  </si>
  <si>
    <t>Técnico 44:</t>
  </si>
  <si>
    <t>Técnico 45:</t>
  </si>
  <si>
    <t>Técnico 46:</t>
  </si>
  <si>
    <t>Técnico 47:</t>
  </si>
  <si>
    <t>Técnico 48:</t>
  </si>
  <si>
    <t>Técnico 49:</t>
  </si>
  <si>
    <t>Técnico 50:</t>
  </si>
  <si>
    <t xml:space="preserve">Criar campo para importar os dados alimentados do arquivo de nome "Arquivo Base de Dados Equipe", tabela "Arquivo Base de Dados Equipe" na coluna B e C para a tabela  "BD Arquivo Base de Dados Equipe" na coluna B e C. </t>
  </si>
  <si>
    <t>Baixar um arquivo excel igual da tabela deste arquivo "Arquivo Base de Dados Equipe". Deve ser limitado á 50 itens conforme a coluna A do arquivo. O nome deste arquivo deve ser  "Arquivo Base de Dados Equipe".</t>
  </si>
  <si>
    <t>Preencher manual ( Texto ), se C31 for igual a "NÃO"</t>
  </si>
  <si>
    <t xml:space="preserve">Calcular o da hora técnica com todos os encargos trabalhistas de acordo com o salário alimentado na célula C34. </t>
  </si>
  <si>
    <t>Marca</t>
  </si>
  <si>
    <t>Modelo</t>
  </si>
  <si>
    <t>Consumo Médio (km/l)</t>
  </si>
  <si>
    <t>Custo Manutenção (R$/km)</t>
  </si>
  <si>
    <t>Volkswagen</t>
  </si>
  <si>
    <t>Gol 1.0 Flex</t>
  </si>
  <si>
    <t>Polo 1.6 Flex</t>
  </si>
  <si>
    <t>Saveiro 1.6 Flex</t>
  </si>
  <si>
    <t>T-Cross 1.4 Flex</t>
  </si>
  <si>
    <t>Fiat</t>
  </si>
  <si>
    <t>Mobi 1.0 Flex</t>
  </si>
  <si>
    <t>Argo 1.3 Flex</t>
  </si>
  <si>
    <t>Strada Endurance 1.4 Flex</t>
  </si>
  <si>
    <t>Toro 1.8 Flex</t>
  </si>
  <si>
    <t>GM (Chevrolet)</t>
  </si>
  <si>
    <t>Onix 1.0 Flex</t>
  </si>
  <si>
    <t>Onix Plus 1.0 Flex</t>
  </si>
  <si>
    <t>Montana 1.2 Flex</t>
  </si>
  <si>
    <t>Ford</t>
  </si>
  <si>
    <t>Ka 1.5 Flex</t>
  </si>
  <si>
    <t>EcoSport 1.5 Flex</t>
  </si>
  <si>
    <t>Fiesta 1.6 Flex</t>
  </si>
  <si>
    <t>Hyundai</t>
  </si>
  <si>
    <t>HB20 1.0 Flex</t>
  </si>
  <si>
    <t>Creta 1.6 Flex</t>
  </si>
  <si>
    <t>Renault</t>
  </si>
  <si>
    <t>Kwid 1.0 Flex</t>
  </si>
  <si>
    <t>Sandero 1.6 Flex</t>
  </si>
  <si>
    <t>Logan 1.6 Flex</t>
  </si>
  <si>
    <t>Duster 1.6 Flex</t>
  </si>
  <si>
    <t>Honda</t>
  </si>
  <si>
    <t>Fit 1.5 Flex</t>
  </si>
  <si>
    <t>HR-V 1.8 Flex</t>
  </si>
  <si>
    <t>City 1.5 Flex</t>
  </si>
  <si>
    <t>Toyota</t>
  </si>
  <si>
    <t>Corolla 1.8 Flex</t>
  </si>
  <si>
    <t>Yaris 1.5 Flex</t>
  </si>
  <si>
    <t>Etios 1.5 Flex</t>
  </si>
  <si>
    <t>Criar caixa suspensa para seleção dos valores da tabela "Frota" coluna A. (=Frota!A:A)</t>
  </si>
  <si>
    <t>Criar caixa suspensa para inserir valores conforme valor selecionado na célula A43 trazendo o valor correspondente da tabela "Frota" coluna B. (=Frota!B:B)</t>
  </si>
  <si>
    <t>Trazer valor da tabela "Frota" coluna C, (=Frota!C:C) conrespondente ao valor da céluna A43 e B43</t>
  </si>
  <si>
    <t>Trazer valor da tabela "Frota" coluna C, (=Frota!C:C) conrespondente ao valor da céluna A44 e B44</t>
  </si>
  <si>
    <t>Trazer valor da tabela "Frota" coluna C, (=Frota!C:C) conrespondente ao valor da céluna A45 e B45</t>
  </si>
  <si>
    <t>Trazer valor da tabela "Frota" coluna C, (=Frota!C:C) conrespondente ao valor da céluna A46 e B46</t>
  </si>
  <si>
    <t>Trazer valor da tabela "Frota" coluna C, (=Frota!C:C) conrespondente ao valor da céluna A47 e B47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</si>
  <si>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</si>
  <si>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</si>
  <si>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</si>
  <si>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</si>
  <si>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</si>
  <si>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</si>
  <si>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</si>
  <si>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</si>
  <si>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</si>
  <si>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</si>
  <si>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</si>
  <si>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</si>
  <si>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</si>
  <si>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</si>
  <si>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</si>
  <si>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</si>
  <si>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</si>
  <si>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</si>
  <si>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</si>
  <si>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20</t>
  </si>
  <si>
    <t>Item 21</t>
  </si>
  <si>
    <t>Item 22</t>
  </si>
  <si>
    <t>Item 23</t>
  </si>
  <si>
    <t>Item 24</t>
  </si>
  <si>
    <t>Item 25</t>
  </si>
  <si>
    <t>Item 26</t>
  </si>
  <si>
    <t>Item 27</t>
  </si>
  <si>
    <t>Item 28</t>
  </si>
  <si>
    <t>Item 29</t>
  </si>
  <si>
    <t>Item 30</t>
  </si>
  <si>
    <t>Item 31</t>
  </si>
  <si>
    <t>Item 32</t>
  </si>
  <si>
    <t>Item 33</t>
  </si>
  <si>
    <t>Item 34</t>
  </si>
  <si>
    <t>Item 35</t>
  </si>
  <si>
    <t>Item 36</t>
  </si>
  <si>
    <t>Item 37</t>
  </si>
  <si>
    <t>Item 38</t>
  </si>
  <si>
    <t>Item 39</t>
  </si>
  <si>
    <t>Item 40</t>
  </si>
  <si>
    <t>Item 41</t>
  </si>
  <si>
    <t>Item 42</t>
  </si>
  <si>
    <t>Item 43</t>
  </si>
  <si>
    <t>Item 44</t>
  </si>
  <si>
    <t>Item 45</t>
  </si>
  <si>
    <t>Item 46</t>
  </si>
  <si>
    <t>Item 47</t>
  </si>
  <si>
    <t>Item 48</t>
  </si>
  <si>
    <t>Item 49</t>
  </si>
  <si>
    <t>Item 50</t>
  </si>
  <si>
    <t>Item 51</t>
  </si>
  <si>
    <t>Item 52</t>
  </si>
  <si>
    <t>Item 53</t>
  </si>
  <si>
    <t>Item 54</t>
  </si>
  <si>
    <t>Item 55</t>
  </si>
  <si>
    <t>Item 56</t>
  </si>
  <si>
    <t>Item 57</t>
  </si>
  <si>
    <t>Item 58</t>
  </si>
  <si>
    <t>Item 59</t>
  </si>
  <si>
    <t>Item 60</t>
  </si>
  <si>
    <t>Item 61</t>
  </si>
  <si>
    <t>Item 62</t>
  </si>
  <si>
    <t>Item 63</t>
  </si>
  <si>
    <t>Item 64</t>
  </si>
  <si>
    <t>Item 65</t>
  </si>
  <si>
    <t>Item 66</t>
  </si>
  <si>
    <t>Item 67</t>
  </si>
  <si>
    <t>Item 68</t>
  </si>
  <si>
    <t>Item 69</t>
  </si>
  <si>
    <t>Item 70</t>
  </si>
  <si>
    <t>Item 71</t>
  </si>
  <si>
    <t>Item 72</t>
  </si>
  <si>
    <t>Item 73</t>
  </si>
  <si>
    <t>Item 74</t>
  </si>
  <si>
    <t>Item 75</t>
  </si>
  <si>
    <t>Item 76</t>
  </si>
  <si>
    <t>Item 77</t>
  </si>
  <si>
    <t>Item 78</t>
  </si>
  <si>
    <t>Item 79</t>
  </si>
  <si>
    <t>Item 80</t>
  </si>
  <si>
    <t>Item 81</t>
  </si>
  <si>
    <t>Item 82</t>
  </si>
  <si>
    <t>Item 83</t>
  </si>
  <si>
    <t>Item 84</t>
  </si>
  <si>
    <t>Item 85</t>
  </si>
  <si>
    <t>Item 86</t>
  </si>
  <si>
    <t>Item 87</t>
  </si>
  <si>
    <t>Item 88</t>
  </si>
  <si>
    <t>Item 89</t>
  </si>
  <si>
    <t>Item 90</t>
  </si>
  <si>
    <t>Item 91</t>
  </si>
  <si>
    <t>Item 92</t>
  </si>
  <si>
    <t>Item 93</t>
  </si>
  <si>
    <t>Item 94</t>
  </si>
  <si>
    <t>Item 95</t>
  </si>
  <si>
    <t>Item 96</t>
  </si>
  <si>
    <t>Item 97</t>
  </si>
  <si>
    <t>Item 98</t>
  </si>
  <si>
    <t>Item 99</t>
  </si>
  <si>
    <t>Item 100</t>
  </si>
  <si>
    <t>Item 101</t>
  </si>
  <si>
    <t>Item 102</t>
  </si>
  <si>
    <t>Item 103</t>
  </si>
  <si>
    <t>Item 104</t>
  </si>
  <si>
    <t>Item 105</t>
  </si>
  <si>
    <t>Item 106</t>
  </si>
  <si>
    <t>Item 107</t>
  </si>
  <si>
    <t>Item 108</t>
  </si>
  <si>
    <t>Item 109</t>
  </si>
  <si>
    <t>Item 110</t>
  </si>
  <si>
    <t>Item 111</t>
  </si>
  <si>
    <t>Item 112</t>
  </si>
  <si>
    <t>Item 113</t>
  </si>
  <si>
    <t>Item 114</t>
  </si>
  <si>
    <t>Item 115</t>
  </si>
  <si>
    <t>Item 116</t>
  </si>
  <si>
    <t>Item 117</t>
  </si>
  <si>
    <t>Item 118</t>
  </si>
  <si>
    <t>Item 119</t>
  </si>
  <si>
    <t>Item 120</t>
  </si>
  <si>
    <t>Item 121</t>
  </si>
  <si>
    <t>Item 122</t>
  </si>
  <si>
    <t>Item 123</t>
  </si>
  <si>
    <t>Item 124</t>
  </si>
  <si>
    <t>Item 125</t>
  </si>
  <si>
    <t>Item 126</t>
  </si>
  <si>
    <t>Item 127</t>
  </si>
  <si>
    <t>Item 128</t>
  </si>
  <si>
    <t>Item 129</t>
  </si>
  <si>
    <t>Item 130</t>
  </si>
  <si>
    <t>Item 131</t>
  </si>
  <si>
    <t>Item 132</t>
  </si>
  <si>
    <t>Item 133</t>
  </si>
  <si>
    <t>Item 134</t>
  </si>
  <si>
    <t>Item 135</t>
  </si>
  <si>
    <t>Item 136</t>
  </si>
  <si>
    <t>Item 137</t>
  </si>
  <si>
    <t>Item 138</t>
  </si>
  <si>
    <t>Item 139</t>
  </si>
  <si>
    <t>Item 140</t>
  </si>
  <si>
    <t>Item 141</t>
  </si>
  <si>
    <t>Item 142</t>
  </si>
  <si>
    <t>Item 143</t>
  </si>
  <si>
    <t>Item 144</t>
  </si>
  <si>
    <t>Item 145</t>
  </si>
  <si>
    <t>Item 146</t>
  </si>
  <si>
    <t>Item 147</t>
  </si>
  <si>
    <t>Item 148</t>
  </si>
  <si>
    <t>Item 149</t>
  </si>
  <si>
    <t>Item 150</t>
  </si>
  <si>
    <t>Item 151</t>
  </si>
  <si>
    <t>Item 152</t>
  </si>
  <si>
    <t>Item 153</t>
  </si>
  <si>
    <t>Item 154</t>
  </si>
  <si>
    <t>Item 155</t>
  </si>
  <si>
    <t>Item 156</t>
  </si>
  <si>
    <t>Item 157</t>
  </si>
  <si>
    <t>Item 158</t>
  </si>
  <si>
    <t>Item 159</t>
  </si>
  <si>
    <t>Item 160</t>
  </si>
  <si>
    <t>Item 161</t>
  </si>
  <si>
    <t>Item 162</t>
  </si>
  <si>
    <t>Item 163</t>
  </si>
  <si>
    <t>Item 164</t>
  </si>
  <si>
    <t>Item 165</t>
  </si>
  <si>
    <t>Item 166</t>
  </si>
  <si>
    <t>Item 167</t>
  </si>
  <si>
    <t>Item 168</t>
  </si>
  <si>
    <t>Item 169</t>
  </si>
  <si>
    <t>Item 170</t>
  </si>
  <si>
    <t>Item 171</t>
  </si>
  <si>
    <t>Item 172</t>
  </si>
  <si>
    <t>Item 173</t>
  </si>
  <si>
    <t>Item 174</t>
  </si>
  <si>
    <t>Item 175</t>
  </si>
  <si>
    <t>Item 176</t>
  </si>
  <si>
    <t>Item 177</t>
  </si>
  <si>
    <t>Item 178</t>
  </si>
  <si>
    <t>Item 179</t>
  </si>
  <si>
    <t>Item 180</t>
  </si>
  <si>
    <t>Item 181</t>
  </si>
  <si>
    <t>Item 182</t>
  </si>
  <si>
    <t>Item 183</t>
  </si>
  <si>
    <t>Item 184</t>
  </si>
  <si>
    <t>Item 185</t>
  </si>
  <si>
    <t>Item 186</t>
  </si>
  <si>
    <t>Item 187</t>
  </si>
  <si>
    <t>Item 188</t>
  </si>
  <si>
    <t>Item 189</t>
  </si>
  <si>
    <t>Item 190</t>
  </si>
  <si>
    <t>Item 191</t>
  </si>
  <si>
    <t>Item 192</t>
  </si>
  <si>
    <t>Item 193</t>
  </si>
  <si>
    <t>Item 194</t>
  </si>
  <si>
    <t>Item 195</t>
  </si>
  <si>
    <t>Item 196</t>
  </si>
  <si>
    <t>Item 197</t>
  </si>
  <si>
    <t>Item 198</t>
  </si>
  <si>
    <t>Item 199</t>
  </si>
  <si>
    <t>Item 200</t>
  </si>
  <si>
    <t>Item 201</t>
  </si>
  <si>
    <t>Item 202</t>
  </si>
  <si>
    <t>Item 203</t>
  </si>
  <si>
    <t>Item 204</t>
  </si>
  <si>
    <t>Item 205</t>
  </si>
  <si>
    <t>Item 206</t>
  </si>
  <si>
    <t>Item 207</t>
  </si>
  <si>
    <t>Item 208</t>
  </si>
  <si>
    <t>Item 209</t>
  </si>
  <si>
    <t>Item 210</t>
  </si>
  <si>
    <t>Item 211</t>
  </si>
  <si>
    <t>Item 212</t>
  </si>
  <si>
    <t>Item 213</t>
  </si>
  <si>
    <t>Item 214</t>
  </si>
  <si>
    <t>Item 215</t>
  </si>
  <si>
    <t>Item 216</t>
  </si>
  <si>
    <t>Item 217</t>
  </si>
  <si>
    <t>Item 218</t>
  </si>
  <si>
    <t>Item 219</t>
  </si>
  <si>
    <t>Item 220</t>
  </si>
  <si>
    <t>Item 221</t>
  </si>
  <si>
    <t>Item 222</t>
  </si>
  <si>
    <t>Item 223</t>
  </si>
  <si>
    <t>Item 224</t>
  </si>
  <si>
    <t>Item 225</t>
  </si>
  <si>
    <t>Item 226</t>
  </si>
  <si>
    <t>Item 227</t>
  </si>
  <si>
    <t>Item 228</t>
  </si>
  <si>
    <t>Item 229</t>
  </si>
  <si>
    <t>Item 230</t>
  </si>
  <si>
    <t>Item 231</t>
  </si>
  <si>
    <t>Item 232</t>
  </si>
  <si>
    <t>Item 233</t>
  </si>
  <si>
    <t>Item 234</t>
  </si>
  <si>
    <t>Item 235</t>
  </si>
  <si>
    <t>Item 236</t>
  </si>
  <si>
    <t>Item 237</t>
  </si>
  <si>
    <t>Item 238</t>
  </si>
  <si>
    <t>Item 239</t>
  </si>
  <si>
    <t>Item 240</t>
  </si>
  <si>
    <t>Item 241</t>
  </si>
  <si>
    <t>Item 242</t>
  </si>
  <si>
    <t>Item 243</t>
  </si>
  <si>
    <t>Item 244</t>
  </si>
  <si>
    <t>Item 245</t>
  </si>
  <si>
    <t>Item 246</t>
  </si>
  <si>
    <t>Item 247</t>
  </si>
  <si>
    <t>Item 248</t>
  </si>
  <si>
    <t>Item 249</t>
  </si>
  <si>
    <t>Item 250</t>
  </si>
  <si>
    <t>Item 251</t>
  </si>
  <si>
    <t>Item 252</t>
  </si>
  <si>
    <t>Item 253</t>
  </si>
  <si>
    <t>Item 254</t>
  </si>
  <si>
    <t>Item 255</t>
  </si>
  <si>
    <t>Item 256</t>
  </si>
  <si>
    <t>Item 257</t>
  </si>
  <si>
    <t>Item 258</t>
  </si>
  <si>
    <t>Item 259</t>
  </si>
  <si>
    <t>Item 260</t>
  </si>
  <si>
    <t>Item 261</t>
  </si>
  <si>
    <t>Item 262</t>
  </si>
  <si>
    <t>Item 263</t>
  </si>
  <si>
    <t>Item 264</t>
  </si>
  <si>
    <t>Item 265</t>
  </si>
  <si>
    <t>Item 266</t>
  </si>
  <si>
    <t>Item 267</t>
  </si>
  <si>
    <t>Item 268</t>
  </si>
  <si>
    <t>Item 269</t>
  </si>
  <si>
    <t>Item 270</t>
  </si>
  <si>
    <t>Item 271</t>
  </si>
  <si>
    <t>Item 272</t>
  </si>
  <si>
    <t>Item 273</t>
  </si>
  <si>
    <t>Item 274</t>
  </si>
  <si>
    <t>Item 275</t>
  </si>
  <si>
    <t>Item 276</t>
  </si>
  <si>
    <t>Item 277</t>
  </si>
  <si>
    <t>Item 278</t>
  </si>
  <si>
    <t>Item 279</t>
  </si>
  <si>
    <t>Item 280</t>
  </si>
  <si>
    <t>Item 281</t>
  </si>
  <si>
    <t>Item 282</t>
  </si>
  <si>
    <t>Item 283</t>
  </si>
  <si>
    <t>Item 284</t>
  </si>
  <si>
    <t>Item 285</t>
  </si>
  <si>
    <t>Item 286</t>
  </si>
  <si>
    <t>Item 287</t>
  </si>
  <si>
    <t>Item 288</t>
  </si>
  <si>
    <t>Item 289</t>
  </si>
  <si>
    <t>Item 290</t>
  </si>
  <si>
    <t>Item 291</t>
  </si>
  <si>
    <t>Item 292</t>
  </si>
  <si>
    <t>Item 293</t>
  </si>
  <si>
    <t>Item 294</t>
  </si>
  <si>
    <t>Item 295</t>
  </si>
  <si>
    <t>Item 296</t>
  </si>
  <si>
    <t>Item 297</t>
  </si>
  <si>
    <t>Item 298</t>
  </si>
  <si>
    <t>Item 299</t>
  </si>
  <si>
    <t>Item 300</t>
  </si>
  <si>
    <t>Custos</t>
  </si>
  <si>
    <t>Usar base de dados Miscelaneas?</t>
  </si>
  <si>
    <t>Baixar Arquivo Base de BD Miscelaneas:</t>
  </si>
  <si>
    <t>Importar Arquivo Base de BD Miscelaneas:</t>
  </si>
  <si>
    <t>Baixar um arquivo excel igual da tabela deste arquivo "Arquivo Base de BD Miscelaneas". Deve ser limitado á 300 itens conforme a coluna A do arquivo. O nome deste arquivo deve ser  "Arquivo Base de BD Miscelaneas".</t>
  </si>
  <si>
    <t xml:space="preserve">Criar campo para importar os dados alimentados do arquivo de nome "Arquivo Base de BD Miscelaneas", tabela "Arquivo Base de BD Miscelaneas" na coluna B e C para a tabela  "BD Miscelaneas" na coluna B, C, D, E e F. </t>
  </si>
  <si>
    <t>Exibir uma tabela com as condições: 1 - Se na célula C31, tiver sido selecionado "SIM", criar campo abaixo iniciando na A35, inserindo os valores das colunas A,B e C da tabela "BD Arquivo Base de Dados Equipe" nas colunas A, B e C. 2 - Se célula C31 tiver sido selecionado como NÃO, inserir em série apartir da célula A36, o valor "Técnico 1:" e com o fim conforme alimentado na célula C26.</t>
  </si>
  <si>
    <t>Valor Material</t>
  </si>
  <si>
    <t>Se valor da célula C50 for SIM, exibir imagem da tabela "BD Miscelaneas" pegando apenas as colunas ativas.</t>
  </si>
  <si>
    <t>Quantidade de Refeições:</t>
  </si>
  <si>
    <t>Custo Alimentação:</t>
  </si>
  <si>
    <t>Quantidade de hospedagem:</t>
  </si>
  <si>
    <t>Custo Hospedagem:</t>
  </si>
  <si>
    <t>Calcular (B17*(C7+C10+C13)</t>
  </si>
  <si>
    <t>Calcular multiplicando as células C24*C26*2,5.</t>
  </si>
  <si>
    <t>Calcular hospedagem considerando 2 técnicos por quarto, consederando a quantidades de dias informada na célula C24 e a quantidade de técnicos informada na célula C26.</t>
  </si>
  <si>
    <t>Se B28 for igual NÃO, Calcular C59*C28</t>
  </si>
  <si>
    <t>Calcular Valor das refeições caso a célula B29 tenha sido selecionado como "SIM", multiplicando as células C56*C29.</t>
  </si>
  <si>
    <t>Cobrar deslocamento:</t>
  </si>
  <si>
    <t>Valor do Km:</t>
  </si>
  <si>
    <t>Selecionar Tipo do Veiculo:</t>
  </si>
  <si>
    <t>Caixa suspensa com SIM e NÃO</t>
  </si>
  <si>
    <t>Quantidade de Veiculos:</t>
  </si>
  <si>
    <t>Caixa suspensa com valor em série de 1 á 10 para selecionar</t>
  </si>
  <si>
    <t>Criar caixa suspensa com os valores "MUNCK; COMERCIAL".</t>
  </si>
  <si>
    <t>Tipo do Veiculo 1:</t>
  </si>
  <si>
    <t>Total do valor KM</t>
  </si>
  <si>
    <t>Quantidade de Viagem:</t>
  </si>
  <si>
    <t>Setar como padrão 2, mas permitir preencher manual ( Numero )</t>
  </si>
  <si>
    <t>Preencher com Maps a distancias entre as cidades selecionadas nas celulas C11 e C12</t>
  </si>
  <si>
    <t>Preencher com Maps a distancias entre as cidades selecionadas nas celulas C14 e C15</t>
  </si>
  <si>
    <t>Se célula C62 e C64 for igual á SIM, e C63 for maior que 0, criar abaixo campos conforme exemplificados nas células B66:C69 abaixo. Onde após preenchidas inserir um botão " Add. + Veiculos?", e limintando esta função a quantidade de veiculo informado na celula C63.</t>
  </si>
  <si>
    <t>Se C62 for igual a NÃO, inserir 0 aqui, se for igual á SIM, somar os valores inseridos nos campos "Valor do Km:" e multiplicar pelos valores das células C7, C10, C13 e C19.</t>
  </si>
  <si>
    <t>Custo Itinerario</t>
  </si>
  <si>
    <t>Custo Padágio:</t>
  </si>
  <si>
    <t>Quantidade Padágio:</t>
  </si>
  <si>
    <t>Quantidade de litros:</t>
  </si>
  <si>
    <t>Custo:</t>
  </si>
  <si>
    <t>Informar preço médio de entre alcool e gasolina no estado da prestação de serviço conforme roteiros inseridos nos campos das celulas A7:C16. ( pesquisar na rede )</t>
  </si>
  <si>
    <t>Quantidade de Viagens previstas:</t>
  </si>
  <si>
    <t>Calcular C76*C77*C78</t>
  </si>
  <si>
    <t>Manutenção Frota</t>
  </si>
  <si>
    <t>Custo por Km:</t>
  </si>
  <si>
    <t>Valor manutenção dos veiculos utilizados:</t>
  </si>
  <si>
    <t>Calcular o custo médio dos veiculos utilizados informados no campo de Frota nas células A41:C46, usar tabela "Frota" com parametro que esta localizado na coluna D da mesma.</t>
  </si>
  <si>
    <t>Pesquisar na rede a quantidade de pedágios conforme roteiros inseridos nos campos das celulas A7:C16 e calcular o custo.</t>
  </si>
  <si>
    <t>Pesquisar na rede (Maps) a quantidade de pedágios conforme roteiros inseridos nos campos das celulas A7:C16</t>
  </si>
  <si>
    <t>Calcular a quantidade de combustivel que será utilizado de acordo com a distância percorrida inseria nas células A7:C19 e dos veiculos utilizados informados no campo de Frota nas células A41:C46</t>
  </si>
  <si>
    <t>Multiplicar C81* quilometragem conforme roteiros inseridos nos campos das celulas A7:C16 + C19.</t>
  </si>
  <si>
    <t>Valor Locações</t>
  </si>
  <si>
    <t xml:space="preserve">Se na célula C50 for NÃO, preencher manual ( Numero - Moeda ) ou se valor da célula C50 for sim somar coluna C o arquivo importado na C52, do arquivo "Arquivo Base de BD Miscelaneas" se a coluna F for diferente de "Locações". </t>
  </si>
  <si>
    <t>Se na célula C50 for NÃO, preencher manual ( Numero - Moeda ) ou se valor da célula C50 for sim somar coluna C o arquivo importado na C52, do arquivo "Arquivo Base de BD Miscelaneas" se a coluna F for igual de "Locações"</t>
  </si>
  <si>
    <t>Custo Mão de Obra:</t>
  </si>
  <si>
    <t>Calcular o custo conforme os técnicos apresentados nas celulas A30:C39 e A25:B26, não esquecer de usar a tabela "BD Arquivo Base de Dados Equipe".</t>
  </si>
  <si>
    <t>Inserir abaixo tabela com os técnicos referente ao calculo da célula C84 com a seguintes colunas: Item;Nome;Valor da Hora; Total. No total calcular Total*C26.</t>
  </si>
  <si>
    <t>Calcular (C24*C25)</t>
  </si>
  <si>
    <t>Custo Fixo:</t>
  </si>
  <si>
    <t>% Centro de Custo:</t>
  </si>
  <si>
    <t>Tributo</t>
  </si>
  <si>
    <t>Aliquota da proposta:</t>
  </si>
  <si>
    <t>Proposta</t>
  </si>
  <si>
    <t>Valores</t>
  </si>
  <si>
    <t>Previsão de Lucro:</t>
  </si>
  <si>
    <t>% Margem:</t>
  </si>
  <si>
    <t>Margem:</t>
  </si>
  <si>
    <t>Destacar campos abaixo</t>
  </si>
  <si>
    <t>Valor da Porposta Ideal:</t>
  </si>
  <si>
    <t>% Margem Ideal:</t>
  </si>
  <si>
    <t>Valor da Margem Ideal:</t>
  </si>
  <si>
    <t>Custo  técnico</t>
  </si>
  <si>
    <t>Custo sobre hora técnica:</t>
  </si>
  <si>
    <t>% margem sobre hora técnica:</t>
  </si>
  <si>
    <t>Valor sobre hora técnica:</t>
  </si>
  <si>
    <t>% Margem de Lucro Esperada:</t>
  </si>
  <si>
    <t>Precificação esperada</t>
  </si>
  <si>
    <t>Valor da Porposta Esperada:</t>
  </si>
  <si>
    <t>Valor da Margem Esperada:</t>
  </si>
  <si>
    <t>Calcular custo sobre a hora técnica utilizada.</t>
  </si>
  <si>
    <t>Margem do custo da hora técnica.</t>
  </si>
  <si>
    <t>Valor margem da hora técnica.</t>
  </si>
  <si>
    <t>Criar caixa suspensa de percentual, com intervalo de 5 e 5 até 500%.</t>
  </si>
  <si>
    <t>Calcular percentual da margem (C99).</t>
  </si>
  <si>
    <t>Calcular revisão de lucro de despesa (C95) vs Proposta (C97).</t>
  </si>
  <si>
    <t>Inserir manual ( R$ Moeda ).</t>
  </si>
  <si>
    <t>Regime</t>
  </si>
  <si>
    <t>Calcular valor de acordo com margem esperada (C105) e despesa (C97).</t>
  </si>
  <si>
    <t>Calcular valor da proposta conforme despesas totais (C97) e percentual de margem ideal setado (C106).</t>
  </si>
  <si>
    <t>Calcular percentual da margem de lucro ideal de acordo com as despesas e valor da proposta (C97 e C99).</t>
  </si>
  <si>
    <t>Definir o regime tributario considerando o valor da proposta (C99). (=SE(E(Faturamento_Anual&lt;=4800000; "Serviços"=Permitido_Simples); "Simples Nacional"; "Lucro Presumido")</t>
  </si>
  <si>
    <t>Calcular valor da margem (C100). Ex:=Valor_Proposta * (1 + Margem_Lucro) + Tributos)</t>
  </si>
  <si>
    <t>Calcular valor da margem (C108) e (C107). Ex:=Valor_Proposta_Ideal * (1 + Margem_Lucro) + Tributos)</t>
  </si>
  <si>
    <t>Calcular valor (C106) e (C105). Ex:=Valor_Proposta_Esperada * (1 + Margem_Lucro) + Tributos)</t>
  </si>
  <si>
    <t>Cacular e usar como exemplo: 
Modelo de Precificação - Serviços com Tributos, Margem e ISS
Descrição               | Célula | Valor/Fórmula
------------------------|--------|-------------------------------
Valor do Serviço        | A2     | 100000
Margem de Lucro (%)     | B2     | 0,30
Faturamento Anual       | C2     | 1200000
Regime Simples          | D2     | Sim
Inclui ISS              | E2     | VERDADEIRO
Alíquota ISS            | F2     | 0,05
Tributos Federais       | G2     | =SE(E(C2&lt;=4800000;D2="Sim");PROCV(A2;Tabela_Simples;2;VERDADEIRO)*A2;A2*0,2045)
ISS                     | H2     | =SE(E2;A2*F2;0)
Preço Final             | I2     | =(A2*(1+B2))+G2+H2
Tabela Simples Nacional (Anexo III - Serviços)
Faixa Anual (R$)        | Alíquota (%)
------------------------|---------------
0 - 180.000             | 0,06
180.001 - 360.000       | 0,11
360.001 - 720.000       | 0,16</t>
  </si>
  <si>
    <t>Relatórios</t>
  </si>
  <si>
    <t>Criar relatório da proposta para impressão ou PDF. Criar botão e campo para importa logo PNG para o relatório.</t>
  </si>
  <si>
    <t>Usar script gerador_proposta_app.py ou melhora-lo.</t>
  </si>
  <si>
    <t>Copyrigth</t>
  </si>
  <si>
    <t>Inserir informações Desenvolvido por Melquisedec N. Soares - email: planejamento.msn@outlook.com - tel. 65993543464</t>
  </si>
  <si>
    <t>% Custo Fixo</t>
  </si>
  <si>
    <t>Criar caixa suspensa de percentual, com intervalo de 5 e 5 até 100%.</t>
  </si>
  <si>
    <t>Setar % Custo Fixo Manual:</t>
  </si>
  <si>
    <t>Se C88 for igual a NÃO, Somar coluna B da tabela da tabela "Custo Fixo". Criar um botão para baixar um txt da tabela "Custo Fixo para confencia.", Se C88 for igual SIM calcular C96 versus C88.</t>
  </si>
  <si>
    <t>Somar custos, C90;C84;C82;C76;C74;C71;C60;C57;C52;C53.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</si>
</sst>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6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8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12"/>
      <color theme="0"/>
      <name val="Arial"/>
      <family val="2"/>
      <scheme val="major"/>
    </font>
    <font>
      <sz val="15"/>
      <color rgb="FF404040"/>
      <name val="Helvetica Neue"/>
      <family val="2"/>
    </font>
    <font>
      <b/>
      <sz val="15"/>
      <color theme="0"/>
      <name val="Helvetica Neue"/>
      <family val="2"/>
    </font>
    <font>
      <sz val="15"/>
      <color theme="0"/>
      <name val="Helvetica Neue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</font>
    <font>
      <b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D01"/>
        <bgColor rgb="FF00000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4" fontId="5" fillId="0" borderId="0" applyFont="0" applyFill="0" applyBorder="0" applyAlignment="0" applyProtection="0"/>
    <xf numFmtId="0" fontId="7" fillId="0" borderId="1"/>
    <xf numFmtId="44" fontId="7" fillId="0" borderId="1" applyFont="0" applyFill="0" applyBorder="0" applyAlignment="0" applyProtection="0"/>
    <xf numFmtId="0" fontId="4" fillId="0" borderId="1"/>
    <xf numFmtId="44" fontId="4" fillId="0" borderId="1" applyFont="0" applyFill="0" applyBorder="0" applyAlignment="0" applyProtection="0"/>
  </cellStyleXfs>
  <cellXfs count="82">
    <xf numFmtId="0" fontId="0" fillId="0" borderId="0" xfId="0"/>
    <xf numFmtId="0" fontId="4" fillId="0" borderId="1" xfId="4"/>
    <xf numFmtId="44" fontId="7" fillId="0" borderId="1" xfId="1" applyFont="1" applyBorder="1"/>
    <xf numFmtId="44" fontId="4" fillId="0" borderId="1" xfId="1" applyFont="1" applyBorder="1"/>
    <xf numFmtId="0" fontId="4" fillId="0" borderId="2" xfId="4" applyBorder="1"/>
    <xf numFmtId="44" fontId="0" fillId="0" borderId="0" xfId="1" applyFont="1"/>
    <xf numFmtId="0" fontId="5" fillId="0" borderId="0" xfId="0" applyFont="1"/>
    <xf numFmtId="0" fontId="8" fillId="2" borderId="0" xfId="0" applyFont="1" applyFill="1"/>
    <xf numFmtId="44" fontId="0" fillId="0" borderId="0" xfId="0" applyNumberFormat="1"/>
    <xf numFmtId="44" fontId="4" fillId="0" borderId="1" xfId="4" applyNumberFormat="1"/>
    <xf numFmtId="9" fontId="4" fillId="0" borderId="1" xfId="4" applyNumberFormat="1"/>
    <xf numFmtId="10" fontId="4" fillId="0" borderId="1" xfId="4" applyNumberFormat="1"/>
    <xf numFmtId="0" fontId="11" fillId="0" borderId="1" xfId="4" applyFont="1"/>
    <xf numFmtId="9" fontId="4" fillId="3" borderId="1" xfId="4" applyNumberFormat="1" applyFill="1"/>
    <xf numFmtId="0" fontId="11" fillId="3" borderId="1" xfId="4" applyFont="1" applyFill="1"/>
    <xf numFmtId="0" fontId="10" fillId="0" borderId="1" xfId="4" applyFont="1"/>
    <xf numFmtId="44" fontId="6" fillId="0" borderId="1" xfId="4" applyNumberFormat="1" applyFont="1"/>
    <xf numFmtId="44" fontId="12" fillId="0" borderId="0" xfId="1" applyFont="1"/>
    <xf numFmtId="44" fontId="7" fillId="0" borderId="0" xfId="1" applyFont="1"/>
    <xf numFmtId="44" fontId="7" fillId="0" borderId="0" xfId="1" applyFont="1" applyBorder="1"/>
    <xf numFmtId="44" fontId="12" fillId="0" borderId="0" xfId="1" applyFont="1" applyBorder="1"/>
    <xf numFmtId="44" fontId="13" fillId="0" borderId="1" xfId="0" applyNumberFormat="1" applyFont="1" applyBorder="1"/>
    <xf numFmtId="0" fontId="1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4" fontId="5" fillId="5" borderId="0" xfId="1" applyFont="1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0" fontId="4" fillId="5" borderId="1" xfId="4" applyFill="1" applyAlignment="1">
      <alignment horizontal="center" vertical="center"/>
    </xf>
    <xf numFmtId="0" fontId="3" fillId="0" borderId="1" xfId="4" applyFont="1"/>
    <xf numFmtId="0" fontId="2" fillId="0" borderId="3" xfId="0" applyFont="1" applyBorder="1"/>
    <xf numFmtId="44" fontId="2" fillId="0" borderId="3" xfId="0" applyNumberFormat="1" applyFont="1" applyBorder="1"/>
    <xf numFmtId="44" fontId="2" fillId="0" borderId="0" xfId="0" applyNumberFormat="1" applyFont="1"/>
    <xf numFmtId="44" fontId="2" fillId="0" borderId="1" xfId="0" applyNumberFormat="1" applyFont="1" applyBorder="1"/>
    <xf numFmtId="0" fontId="1" fillId="0" borderId="1" xfId="4" applyFont="1"/>
    <xf numFmtId="0" fontId="5" fillId="0" borderId="1" xfId="0" applyFont="1" applyBorder="1"/>
    <xf numFmtId="0" fontId="11" fillId="0" borderId="1" xfId="4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Fill="1" applyBorder="1"/>
    <xf numFmtId="0" fontId="5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14" fillId="0" borderId="1" xfId="0" applyFont="1" applyFill="1" applyBorder="1"/>
    <xf numFmtId="0" fontId="8" fillId="2" borderId="0" xfId="0" applyFont="1" applyFill="1" applyAlignment="1">
      <alignment horizontal="center"/>
    </xf>
    <xf numFmtId="0" fontId="4" fillId="0" borderId="1" xfId="4" applyBorder="1"/>
    <xf numFmtId="0" fontId="5" fillId="6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6" fillId="0" borderId="1" xfId="4" applyFont="1"/>
    <xf numFmtId="0" fontId="17" fillId="0" borderId="0" xfId="0" applyFont="1"/>
    <xf numFmtId="44" fontId="16" fillId="0" borderId="1" xfId="1" applyFont="1" applyBorder="1"/>
    <xf numFmtId="0" fontId="18" fillId="0" borderId="1" xfId="4" applyFont="1"/>
    <xf numFmtId="44" fontId="17" fillId="0" borderId="0" xfId="1" applyFont="1"/>
    <xf numFmtId="0" fontId="19" fillId="2" borderId="1" xfId="4" applyFont="1" applyFill="1"/>
    <xf numFmtId="0" fontId="19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0" fillId="0" borderId="0" xfId="0" applyFont="1"/>
    <xf numFmtId="0" fontId="21" fillId="2" borderId="0" xfId="0" applyFont="1" applyFill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8" fontId="2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4" xfId="0" applyFont="1" applyFill="1" applyBorder="1"/>
    <xf numFmtId="0" fontId="5" fillId="0" borderId="4" xfId="0" applyFont="1" applyBorder="1"/>
    <xf numFmtId="44" fontId="5" fillId="0" borderId="4" xfId="1" applyFont="1" applyBorder="1"/>
    <xf numFmtId="44" fontId="5" fillId="0" borderId="4" xfId="0" applyNumberFormat="1" applyFont="1" applyBorder="1"/>
    <xf numFmtId="0" fontId="0" fillId="0" borderId="4" xfId="0" applyBorder="1"/>
    <xf numFmtId="0" fontId="23" fillId="0" borderId="5" xfId="0" applyFont="1" applyBorder="1"/>
    <xf numFmtId="0" fontId="23" fillId="0" borderId="4" xfId="0" applyFont="1" applyBorder="1"/>
    <xf numFmtId="44" fontId="23" fillId="0" borderId="4" xfId="1" applyFont="1" applyBorder="1"/>
    <xf numFmtId="0" fontId="23" fillId="0" borderId="6" xfId="0" applyFont="1" applyBorder="1"/>
    <xf numFmtId="44" fontId="23" fillId="0" borderId="4" xfId="0" applyNumberFormat="1" applyFont="1" applyBorder="1"/>
    <xf numFmtId="0" fontId="23" fillId="0" borderId="10" xfId="0" applyFont="1" applyBorder="1"/>
    <xf numFmtId="0" fontId="23" fillId="0" borderId="11" xfId="0" applyFont="1" applyBorder="1"/>
    <xf numFmtId="0" fontId="23" fillId="0" borderId="12" xfId="0" applyFont="1" applyBorder="1"/>
    <xf numFmtId="0" fontId="24" fillId="2" borderId="7" xfId="0" applyFont="1" applyFill="1" applyBorder="1"/>
    <xf numFmtId="0" fontId="24" fillId="2" borderId="8" xfId="0" applyFont="1" applyFill="1" applyBorder="1"/>
    <xf numFmtId="0" fontId="24" fillId="2" borderId="9" xfId="0" applyFont="1" applyFill="1" applyBorder="1"/>
    <xf numFmtId="0" fontId="25" fillId="0" borderId="0" xfId="0" applyFont="1"/>
    <xf numFmtId="0" fontId="23" fillId="0" borderId="0" xfId="0" applyFont="1"/>
    <xf numFmtId="0" fontId="5" fillId="0" borderId="1" xfId="0" applyFont="1" applyBorder="1" applyAlignment="1">
      <alignment horizontal="center"/>
    </xf>
    <xf numFmtId="0" fontId="14" fillId="0" borderId="1" xfId="0" applyFont="1" applyBorder="1" applyAlignment="1"/>
    <xf numFmtId="0" fontId="14" fillId="0" borderId="1" xfId="0" applyFont="1" applyBorder="1"/>
  </cellXfs>
  <cellStyles count="6">
    <cellStyle name="Moeda" xfId="1" builtinId="4"/>
    <cellStyle name="Moeda 2" xfId="3" xr:uid="{4B9C9A3E-41BA-D044-A38A-386F36B2DACA}"/>
    <cellStyle name="Moeda 3" xfId="5" xr:uid="{BBA60393-D2BE-F442-B3BF-78A184B5EFDF}"/>
    <cellStyle name="Normal" xfId="0" builtinId="0"/>
    <cellStyle name="Normal 2" xfId="2" xr:uid="{67578C70-1C54-1747-A729-C1AA7EA329AF}"/>
    <cellStyle name="Normal 3" xfId="4" xr:uid="{0F406663-E531-C94A-957F-822A4F4E2A12}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34" formatCode="_-&quot;R$&quot;\ * #,##0.00_-;\-&quot;R$&quot;\ * #,##0.00_-;_-&quot;R$&quot;\ * &quot;-&quot;??_-;_-@_-"/>
      <border diagonalUp="0" diagonalDown="0" outline="0">
        <left style="thin">
          <color theme="9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 outline="0">
        <left style="thin">
          <color theme="9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 outline="0">
        <left style="thin">
          <color theme="9" tint="0.39997558519241921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none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name val="Arial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name val="Arial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name val="Arial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name val="Arial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name val="Arial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name val="Arial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name val="Arial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name val="Arial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name val="Arial"/>
        <scheme val="minor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11"/>
        <name val="Arial"/>
        <scheme val="minor"/>
      </font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6FD638B-766F-4A6F-950F-F629EA06D17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C4E76A-A206-3C4B-8A21-150079BE87C0}" name="Tabela5" displayName="Tabela5" ref="A1:O60" totalsRowCount="1" headerRowDxfId="39">
  <autoFilter ref="A1:O59" xr:uid="{0AC4E76A-A206-3C4B-8A21-150079BE87C0}"/>
  <tableColumns count="15">
    <tableColumn id="15" xr3:uid="{37DB1946-4EAC-F34B-AD09-268115F1F6C4}" name="Item" totalsRowDxfId="14" dataCellStyle="Normal 3"/>
    <tableColumn id="1" xr3:uid="{C846851A-1EE6-1647-A827-E159FDD00423}" name="Nome" totalsRowDxfId="13" dataCellStyle="Normal 3"/>
    <tableColumn id="14" xr3:uid="{4C6C4748-D71E-8546-AA2B-77A02273891F}" name="Salario" totalsRowFunction="average" dataDxfId="38" totalsRowDxfId="12" dataCellStyle="Moeda">
      <calculatedColumnFormula>_xlfn.MAXIFS(#REF!,#REF!,Tabela5[[#This Row],[Nome]],#REF!,45505)</calculatedColumnFormula>
    </tableColumn>
    <tableColumn id="2" xr3:uid="{FFA32952-1A1D-2C4C-A529-8B30D1F21374}" name="Soma Salario Semestre" totalsRowFunction="sum" dataDxfId="37" totalsRowDxfId="11" dataCellStyle="Moeda">
      <calculatedColumnFormula>C2*6</calculatedColumnFormula>
    </tableColumn>
    <tableColumn id="3" xr3:uid="{2A1DCB0B-B7A4-0B49-92F6-C0FC8490B7FB}" name="1/3 Das Ferias" totalsRowFunction="average" dataDxfId="36" totalsRowDxfId="10" dataCellStyle="Moeda">
      <calculatedColumnFormula>D2/2/13</calculatedColumnFormula>
    </tableColumn>
    <tableColumn id="4" xr3:uid="{429C41B6-451A-3D49-84BE-588A2B438DD0}" name="Décimo" totalsRowFunction="average" dataDxfId="35" totalsRowDxfId="9" dataCellStyle="Moeda">
      <calculatedColumnFormula>C2/12</calculatedColumnFormula>
    </tableColumn>
    <tableColumn id="5" xr3:uid="{231B8809-4CF7-4644-8661-E6D954118AB5}" name="I.N.S.S." totalsRowFunction="average" dataDxfId="34" totalsRowDxfId="8" dataCellStyle="Moeda">
      <calculatedColumnFormula>C2*0.271</calculatedColumnFormula>
    </tableColumn>
    <tableColumn id="6" xr3:uid="{9B8B483C-C27E-8340-9BC6-9747E0DBB42E}" name="FGTS" totalsRowFunction="average" dataDxfId="33" totalsRowDxfId="7" dataCellStyle="Moeda">
      <calculatedColumnFormula>C2*0.08</calculatedColumnFormula>
    </tableColumn>
    <tableColumn id="7" xr3:uid="{C5EEB80C-021A-A841-9CF2-10B25D53D194}" name="Hora Extra" totalsRowFunction="average" dataDxfId="32" totalsRowDxfId="6" dataCellStyle="Moeda">
      <calculatedColumnFormula>(SUMIFS(#REF!,#REF!,B2,#REF!,"180 dias")+SUMIFS(#REF!,#REF!,B2,#REF!,"180 dias"))/COUNTIFS(#REF!,Tabela5[[#This Row],[Nome]],#REF!,"180 dias")</calculatedColumnFormula>
    </tableColumn>
    <tableColumn id="8" xr3:uid="{ADBB75A5-81A2-B742-BF34-B9740C9660BC}" name="Periculosidade 30 %" totalsRowFunction="average" dataDxfId="31" totalsRowDxfId="5" dataCellStyle="Moeda">
      <calculatedColumnFormula>C2*0.3</calculatedColumnFormula>
    </tableColumn>
    <tableColumn id="9" xr3:uid="{D4116CC5-989D-CD4F-B742-BC58220B88E7}" name="Gratificação" totalsRowFunction="average" dataDxfId="30" totalsRowDxfId="4" dataCellStyle="Moeda">
      <calculatedColumnFormula>0</calculatedColumnFormula>
    </tableColumn>
    <tableColumn id="10" xr3:uid="{D00C5FA4-2A41-FF46-AD82-2A67A2A21209}" name="Alimentação" totalsRowFunction="average" dataDxfId="29" totalsRowDxfId="3" dataCellStyle="Moeda">
      <calculatedColumnFormula>0</calculatedColumnFormula>
    </tableColumn>
    <tableColumn id="11" xr3:uid="{FDD38F5A-737E-894E-8012-F628DC5D09DE}" name="Total " totalsRowFunction="sum" dataDxfId="28" totalsRowDxfId="2" dataCellStyle="Moeda">
      <calculatedColumnFormula>SUM(D2:F2:G2:H2:J2:L2)</calculatedColumnFormula>
    </tableColumn>
    <tableColumn id="12" xr3:uid="{51B2CDF8-9A62-284B-B592-485ABB79E85F}" name="Média Mensal" totalsRowFunction="average" dataDxfId="27" totalsRowDxfId="1" dataCellStyle="Moeda">
      <calculatedColumnFormula>M2/6</calculatedColumnFormula>
    </tableColumn>
    <tableColumn id="13" xr3:uid="{51FBFB7B-AB75-EC45-B045-A8AA4DE853C1}" name="Média Hora" totalsRowFunction="average" dataDxfId="26" totalsRowDxfId="0" dataCellStyle="Moeda">
      <calculatedColumnFormula>N2/(22*8)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6DA2B0-26B7-D042-80B1-653EFB490A4B}" name="Tabela4" displayName="Tabela4" ref="A1:F301" totalsRowShown="0" headerRowDxfId="16" dataDxfId="15" headerRowBorderDxfId="24" tableBorderDxfId="25" totalsRowBorderDxfId="23">
  <autoFilter ref="A1:F301" xr:uid="{036DA2B0-26B7-D042-80B1-653EFB490A4B}"/>
  <tableColumns count="6">
    <tableColumn id="1" xr3:uid="{7342E6DA-37E5-2C42-B940-69919F1AF501}" name="Item" dataDxfId="22"/>
    <tableColumn id="2" xr3:uid="{535B74DD-7BB9-1A41-AECB-5417298CC856}" name="Material" dataDxfId="21"/>
    <tableColumn id="3" xr3:uid="{45E3BB6C-FC0D-684E-9581-673C113CF540}" name="Valor" dataDxfId="20"/>
    <tableColumn id="4" xr3:uid="{FA20F157-59CE-A44E-94AC-A85DDA863E33}" name="Qnt" dataDxfId="19"/>
    <tableColumn id="5" xr3:uid="{FF0CEFE6-FA33-AB4B-997D-4C41138A3920}" name="Loja" dataDxfId="18"/>
    <tableColumn id="6" xr3:uid="{35713652-47F2-B841-B5E5-26484F32F332}" name="Miscelaneas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921D-39D9-5746-970D-53AE03C81B1E}">
  <dimension ref="A2:C122"/>
  <sheetViews>
    <sheetView tabSelected="1" topLeftCell="A85" workbookViewId="0">
      <selection activeCell="C97" sqref="C97"/>
    </sheetView>
  </sheetViews>
  <sheetFormatPr baseColWidth="10" defaultRowHeight="13" x14ac:dyDescent="0.15"/>
  <cols>
    <col min="1" max="1" width="26.33203125" style="38" bestFit="1" customWidth="1"/>
    <col min="2" max="2" width="43.5" customWidth="1"/>
    <col min="3" max="3" width="160.5" customWidth="1"/>
  </cols>
  <sheetData>
    <row r="2" spans="1:3" x14ac:dyDescent="0.15">
      <c r="A2" s="41" t="s">
        <v>72</v>
      </c>
      <c r="B2" s="41"/>
      <c r="C2" s="41"/>
    </row>
    <row r="3" spans="1:3" x14ac:dyDescent="0.15">
      <c r="A3" s="38" t="s">
        <v>5</v>
      </c>
      <c r="B3" s="35" t="s">
        <v>81</v>
      </c>
      <c r="C3" s="35"/>
    </row>
    <row r="4" spans="1:3" x14ac:dyDescent="0.15">
      <c r="A4" s="38" t="s">
        <v>4</v>
      </c>
      <c r="B4" s="6" t="s">
        <v>82</v>
      </c>
      <c r="C4" s="6" t="s">
        <v>77</v>
      </c>
    </row>
    <row r="5" spans="1:3" x14ac:dyDescent="0.15">
      <c r="A5" s="38" t="s">
        <v>3</v>
      </c>
      <c r="B5" s="35" t="s">
        <v>81</v>
      </c>
      <c r="C5" s="35"/>
    </row>
    <row r="6" spans="1:3" x14ac:dyDescent="0.15">
      <c r="A6" s="38" t="s">
        <v>86</v>
      </c>
      <c r="B6" s="35" t="s">
        <v>81</v>
      </c>
      <c r="C6" s="35"/>
    </row>
    <row r="7" spans="1:3" x14ac:dyDescent="0.15">
      <c r="A7" s="39" t="s">
        <v>73</v>
      </c>
      <c r="B7" s="39" t="s">
        <v>84</v>
      </c>
      <c r="C7" s="37" t="s">
        <v>78</v>
      </c>
    </row>
    <row r="8" spans="1:3" x14ac:dyDescent="0.15">
      <c r="A8" s="40" t="s">
        <v>87</v>
      </c>
      <c r="B8" s="6" t="s">
        <v>82</v>
      </c>
      <c r="C8" s="6" t="s">
        <v>77</v>
      </c>
    </row>
    <row r="9" spans="1:3" x14ac:dyDescent="0.15">
      <c r="A9" s="40" t="s">
        <v>88</v>
      </c>
      <c r="B9" s="6" t="s">
        <v>82</v>
      </c>
      <c r="C9" s="6" t="s">
        <v>77</v>
      </c>
    </row>
    <row r="10" spans="1:3" x14ac:dyDescent="0.15">
      <c r="A10" s="39" t="s">
        <v>76</v>
      </c>
      <c r="B10" s="39" t="s">
        <v>84</v>
      </c>
      <c r="C10" s="37" t="s">
        <v>542</v>
      </c>
    </row>
    <row r="11" spans="1:3" x14ac:dyDescent="0.15">
      <c r="A11" s="40" t="s">
        <v>75</v>
      </c>
      <c r="B11" s="6" t="s">
        <v>82</v>
      </c>
      <c r="C11" s="6" t="s">
        <v>77</v>
      </c>
    </row>
    <row r="12" spans="1:3" x14ac:dyDescent="0.15">
      <c r="A12" s="40" t="s">
        <v>74</v>
      </c>
      <c r="B12" s="6" t="s">
        <v>82</v>
      </c>
      <c r="C12" s="6" t="s">
        <v>77</v>
      </c>
    </row>
    <row r="13" spans="1:3" x14ac:dyDescent="0.15">
      <c r="A13" s="39" t="s">
        <v>79</v>
      </c>
      <c r="B13" s="39" t="s">
        <v>84</v>
      </c>
      <c r="C13" s="37" t="s">
        <v>543</v>
      </c>
    </row>
    <row r="14" spans="1:3" x14ac:dyDescent="0.15">
      <c r="A14" s="40" t="s">
        <v>75</v>
      </c>
      <c r="B14" s="6" t="s">
        <v>82</v>
      </c>
      <c r="C14" s="6" t="s">
        <v>77</v>
      </c>
    </row>
    <row r="15" spans="1:3" x14ac:dyDescent="0.15">
      <c r="A15" s="40" t="s">
        <v>74</v>
      </c>
      <c r="B15" s="6" t="s">
        <v>82</v>
      </c>
      <c r="C15" s="6" t="s">
        <v>77</v>
      </c>
    </row>
    <row r="16" spans="1:3" x14ac:dyDescent="0.15">
      <c r="A16" s="38" t="s">
        <v>80</v>
      </c>
      <c r="B16" s="6" t="s">
        <v>85</v>
      </c>
      <c r="C16" s="6" t="s">
        <v>526</v>
      </c>
    </row>
    <row r="17" spans="1:3" x14ac:dyDescent="0.15">
      <c r="A17" s="38" t="s">
        <v>83</v>
      </c>
      <c r="B17" s="38" t="s">
        <v>89</v>
      </c>
      <c r="C17" s="6" t="s">
        <v>85</v>
      </c>
    </row>
    <row r="18" spans="1:3" x14ac:dyDescent="0.15">
      <c r="B18" s="38" t="s">
        <v>84</v>
      </c>
      <c r="C18" s="6" t="s">
        <v>85</v>
      </c>
    </row>
    <row r="19" spans="1:3" x14ac:dyDescent="0.15">
      <c r="B19" s="38" t="s">
        <v>90</v>
      </c>
      <c r="C19" s="6" t="s">
        <v>91</v>
      </c>
    </row>
    <row r="20" spans="1:3" x14ac:dyDescent="0.15">
      <c r="A20" s="38" t="s">
        <v>92</v>
      </c>
      <c r="B20" s="38" t="s">
        <v>99</v>
      </c>
      <c r="C20" s="6" t="s">
        <v>100</v>
      </c>
    </row>
    <row r="21" spans="1:3" x14ac:dyDescent="0.15">
      <c r="B21" s="38" t="s">
        <v>93</v>
      </c>
      <c r="C21" s="6" t="s">
        <v>94</v>
      </c>
    </row>
    <row r="22" spans="1:3" x14ac:dyDescent="0.15">
      <c r="B22" s="38" t="s">
        <v>95</v>
      </c>
      <c r="C22" s="6" t="s">
        <v>98</v>
      </c>
    </row>
    <row r="23" spans="1:3" x14ac:dyDescent="0.15">
      <c r="B23" s="38" t="s">
        <v>96</v>
      </c>
      <c r="C23" s="6" t="s">
        <v>103</v>
      </c>
    </row>
    <row r="24" spans="1:3" x14ac:dyDescent="0.15">
      <c r="B24" s="38" t="s">
        <v>97</v>
      </c>
      <c r="C24" s="6" t="s">
        <v>103</v>
      </c>
    </row>
    <row r="25" spans="1:3" x14ac:dyDescent="0.15">
      <c r="B25" s="38" t="s">
        <v>104</v>
      </c>
      <c r="C25" s="6" t="s">
        <v>85</v>
      </c>
    </row>
    <row r="26" spans="1:3" x14ac:dyDescent="0.15">
      <c r="B26" s="38" t="s">
        <v>105</v>
      </c>
      <c r="C26" s="6" t="s">
        <v>568</v>
      </c>
    </row>
    <row r="27" spans="1:3" x14ac:dyDescent="0.15">
      <c r="A27" s="38" t="s">
        <v>107</v>
      </c>
      <c r="B27" s="6" t="s">
        <v>101</v>
      </c>
      <c r="C27" s="6" t="s">
        <v>102</v>
      </c>
    </row>
    <row r="28" spans="1:3" x14ac:dyDescent="0.15">
      <c r="A28" s="38" t="s">
        <v>108</v>
      </c>
      <c r="B28" s="6" t="s">
        <v>101</v>
      </c>
      <c r="C28" s="6" t="s">
        <v>102</v>
      </c>
    </row>
    <row r="30" spans="1:3" x14ac:dyDescent="0.15">
      <c r="A30" s="38" t="s">
        <v>106</v>
      </c>
      <c r="B30" s="38" t="s">
        <v>109</v>
      </c>
      <c r="C30" s="6" t="s">
        <v>101</v>
      </c>
    </row>
    <row r="31" spans="1:3" ht="28" x14ac:dyDescent="0.15">
      <c r="B31" s="38" t="s">
        <v>130</v>
      </c>
      <c r="C31" s="52" t="s">
        <v>165</v>
      </c>
    </row>
    <row r="32" spans="1:3" ht="28" x14ac:dyDescent="0.15">
      <c r="B32" s="38" t="s">
        <v>131</v>
      </c>
      <c r="C32" s="52" t="s">
        <v>164</v>
      </c>
    </row>
    <row r="33" spans="1:3" x14ac:dyDescent="0.15">
      <c r="B33" s="38" t="s">
        <v>110</v>
      </c>
      <c r="C33" s="6" t="s">
        <v>167</v>
      </c>
    </row>
    <row r="34" spans="1:3" x14ac:dyDescent="0.15">
      <c r="A34" s="53" t="s">
        <v>519</v>
      </c>
      <c r="B34" s="53"/>
      <c r="C34" s="53"/>
    </row>
    <row r="35" spans="1:3" x14ac:dyDescent="0.15">
      <c r="A35" s="6" t="s">
        <v>111</v>
      </c>
      <c r="B35" s="6" t="s">
        <v>166</v>
      </c>
      <c r="C35" s="6" t="s">
        <v>167</v>
      </c>
    </row>
    <row r="36" spans="1:3" x14ac:dyDescent="0.15">
      <c r="A36" s="6" t="s">
        <v>112</v>
      </c>
      <c r="B36" s="6" t="s">
        <v>166</v>
      </c>
      <c r="C36" s="6" t="s">
        <v>167</v>
      </c>
    </row>
    <row r="37" spans="1:3" x14ac:dyDescent="0.15">
      <c r="A37" s="6" t="s">
        <v>113</v>
      </c>
      <c r="B37" s="6" t="s">
        <v>166</v>
      </c>
      <c r="C37" s="6" t="s">
        <v>167</v>
      </c>
    </row>
    <row r="38" spans="1:3" x14ac:dyDescent="0.15">
      <c r="A38" s="6" t="s">
        <v>114</v>
      </c>
      <c r="B38" s="6" t="s">
        <v>166</v>
      </c>
      <c r="C38" s="6" t="s">
        <v>167</v>
      </c>
    </row>
    <row r="39" spans="1:3" x14ac:dyDescent="0.15">
      <c r="A39" s="6" t="s">
        <v>115</v>
      </c>
      <c r="B39" s="6" t="s">
        <v>166</v>
      </c>
      <c r="C39" s="6" t="s">
        <v>167</v>
      </c>
    </row>
    <row r="40" spans="1:3" x14ac:dyDescent="0.15">
      <c r="A40" s="6"/>
      <c r="B40" s="6"/>
    </row>
    <row r="41" spans="1:3" x14ac:dyDescent="0.15">
      <c r="A41" s="38" t="s">
        <v>7</v>
      </c>
      <c r="B41" s="6"/>
    </row>
    <row r="42" spans="1:3" ht="56" x14ac:dyDescent="0.15">
      <c r="A42" s="52" t="s">
        <v>206</v>
      </c>
      <c r="B42" s="52" t="s">
        <v>207</v>
      </c>
      <c r="C42" s="6" t="s">
        <v>208</v>
      </c>
    </row>
    <row r="43" spans="1:3" ht="56" x14ac:dyDescent="0.15">
      <c r="A43" s="52" t="s">
        <v>206</v>
      </c>
      <c r="B43" s="52" t="s">
        <v>207</v>
      </c>
      <c r="C43" s="6" t="s">
        <v>209</v>
      </c>
    </row>
    <row r="44" spans="1:3" ht="56" x14ac:dyDescent="0.15">
      <c r="A44" s="52" t="s">
        <v>206</v>
      </c>
      <c r="B44" s="52" t="s">
        <v>207</v>
      </c>
      <c r="C44" s="6" t="s">
        <v>210</v>
      </c>
    </row>
    <row r="45" spans="1:3" ht="56" x14ac:dyDescent="0.15">
      <c r="A45" s="52" t="s">
        <v>206</v>
      </c>
      <c r="B45" s="52" t="s">
        <v>207</v>
      </c>
      <c r="C45" s="6" t="s">
        <v>211</v>
      </c>
    </row>
    <row r="46" spans="1:3" ht="56" x14ac:dyDescent="0.15">
      <c r="A46" s="52" t="s">
        <v>206</v>
      </c>
      <c r="B46" s="52" t="s">
        <v>207</v>
      </c>
      <c r="C46" s="6" t="s">
        <v>212</v>
      </c>
    </row>
    <row r="47" spans="1:3" x14ac:dyDescent="0.15">
      <c r="A47" s="6"/>
      <c r="B47" s="6"/>
    </row>
    <row r="48" spans="1:3" x14ac:dyDescent="0.15">
      <c r="A48" s="41" t="s">
        <v>513</v>
      </c>
      <c r="B48" s="41"/>
      <c r="C48" s="41"/>
    </row>
    <row r="49" spans="1:3" x14ac:dyDescent="0.15">
      <c r="A49" s="38" t="s">
        <v>40</v>
      </c>
      <c r="B49" s="38" t="s">
        <v>514</v>
      </c>
      <c r="C49" s="6" t="s">
        <v>101</v>
      </c>
    </row>
    <row r="50" spans="1:3" ht="28" x14ac:dyDescent="0.15">
      <c r="B50" s="38" t="s">
        <v>515</v>
      </c>
      <c r="C50" s="52" t="s">
        <v>517</v>
      </c>
    </row>
    <row r="51" spans="1:3" ht="28" x14ac:dyDescent="0.15">
      <c r="B51" s="38" t="s">
        <v>516</v>
      </c>
      <c r="C51" s="52" t="s">
        <v>518</v>
      </c>
    </row>
    <row r="52" spans="1:3" x14ac:dyDescent="0.15">
      <c r="B52" s="38" t="s">
        <v>520</v>
      </c>
      <c r="C52" s="6" t="s">
        <v>563</v>
      </c>
    </row>
    <row r="53" spans="1:3" x14ac:dyDescent="0.15">
      <c r="B53" s="38" t="s">
        <v>562</v>
      </c>
      <c r="C53" s="6" t="s">
        <v>564</v>
      </c>
    </row>
    <row r="54" spans="1:3" x14ac:dyDescent="0.15">
      <c r="A54" s="53" t="s">
        <v>521</v>
      </c>
      <c r="B54" s="53"/>
      <c r="C54" s="53"/>
    </row>
    <row r="55" spans="1:3" x14ac:dyDescent="0.15">
      <c r="A55" s="6"/>
      <c r="B55" s="6"/>
      <c r="C55" s="6"/>
    </row>
    <row r="56" spans="1:3" x14ac:dyDescent="0.15">
      <c r="A56" s="38" t="s">
        <v>17</v>
      </c>
      <c r="B56" s="38" t="s">
        <v>522</v>
      </c>
      <c r="C56" s="6" t="s">
        <v>527</v>
      </c>
    </row>
    <row r="57" spans="1:3" x14ac:dyDescent="0.15">
      <c r="A57" s="6"/>
      <c r="B57" s="38" t="s">
        <v>523</v>
      </c>
      <c r="C57" s="6" t="s">
        <v>530</v>
      </c>
    </row>
    <row r="58" spans="1:3" x14ac:dyDescent="0.15">
      <c r="A58" s="6"/>
      <c r="B58" s="6"/>
      <c r="C58" s="6"/>
    </row>
    <row r="59" spans="1:3" x14ac:dyDescent="0.15">
      <c r="A59" s="38" t="s">
        <v>33</v>
      </c>
      <c r="B59" s="38" t="s">
        <v>524</v>
      </c>
      <c r="C59" s="6" t="s">
        <v>528</v>
      </c>
    </row>
    <row r="60" spans="1:3" x14ac:dyDescent="0.15">
      <c r="B60" s="38" t="s">
        <v>525</v>
      </c>
      <c r="C60" s="6" t="s">
        <v>529</v>
      </c>
    </row>
    <row r="62" spans="1:3" x14ac:dyDescent="0.15">
      <c r="A62" s="38" t="s">
        <v>2</v>
      </c>
      <c r="B62" s="38" t="s">
        <v>531</v>
      </c>
      <c r="C62" s="6" t="s">
        <v>534</v>
      </c>
    </row>
    <row r="63" spans="1:3" x14ac:dyDescent="0.15">
      <c r="B63" s="38" t="s">
        <v>535</v>
      </c>
      <c r="C63" s="6" t="s">
        <v>536</v>
      </c>
    </row>
    <row r="64" spans="1:3" x14ac:dyDescent="0.15">
      <c r="A64" s="80"/>
      <c r="B64" s="80" t="s">
        <v>533</v>
      </c>
      <c r="C64" s="6" t="s">
        <v>534</v>
      </c>
    </row>
    <row r="65" spans="1:3" x14ac:dyDescent="0.15">
      <c r="A65" s="79" t="s">
        <v>544</v>
      </c>
      <c r="B65" s="79"/>
      <c r="C65" s="79"/>
    </row>
    <row r="66" spans="1:3" x14ac:dyDescent="0.15">
      <c r="B66" s="38" t="s">
        <v>538</v>
      </c>
      <c r="C66" s="6" t="s">
        <v>537</v>
      </c>
    </row>
    <row r="67" spans="1:3" x14ac:dyDescent="0.15">
      <c r="B67" s="38" t="s">
        <v>535</v>
      </c>
      <c r="C67" s="6" t="s">
        <v>85</v>
      </c>
    </row>
    <row r="68" spans="1:3" x14ac:dyDescent="0.15">
      <c r="B68" s="38" t="s">
        <v>540</v>
      </c>
      <c r="C68" s="6" t="s">
        <v>541</v>
      </c>
    </row>
    <row r="69" spans="1:3" x14ac:dyDescent="0.15">
      <c r="B69" s="38" t="s">
        <v>532</v>
      </c>
      <c r="C69" s="6" t="s">
        <v>102</v>
      </c>
    </row>
    <row r="70" spans="1:3" x14ac:dyDescent="0.15">
      <c r="B70" s="38"/>
    </row>
    <row r="71" spans="1:3" x14ac:dyDescent="0.15">
      <c r="B71" s="38" t="s">
        <v>539</v>
      </c>
      <c r="C71" s="6" t="s">
        <v>545</v>
      </c>
    </row>
    <row r="72" spans="1:3" x14ac:dyDescent="0.15">
      <c r="B72" s="38"/>
    </row>
    <row r="73" spans="1:3" x14ac:dyDescent="0.15">
      <c r="A73" s="38" t="s">
        <v>546</v>
      </c>
      <c r="B73" s="38" t="s">
        <v>548</v>
      </c>
      <c r="C73" s="6" t="s">
        <v>559</v>
      </c>
    </row>
    <row r="74" spans="1:3" x14ac:dyDescent="0.15">
      <c r="B74" s="38" t="s">
        <v>547</v>
      </c>
      <c r="C74" s="6" t="s">
        <v>558</v>
      </c>
    </row>
    <row r="76" spans="1:3" x14ac:dyDescent="0.15">
      <c r="A76" s="38" t="s">
        <v>28</v>
      </c>
      <c r="B76" s="38" t="s">
        <v>546</v>
      </c>
      <c r="C76" s="6" t="s">
        <v>553</v>
      </c>
    </row>
    <row r="77" spans="1:3" x14ac:dyDescent="0.15">
      <c r="B77" s="38" t="s">
        <v>549</v>
      </c>
      <c r="C77" s="6" t="s">
        <v>560</v>
      </c>
    </row>
    <row r="78" spans="1:3" x14ac:dyDescent="0.15">
      <c r="B78" s="38" t="s">
        <v>550</v>
      </c>
      <c r="C78" s="6" t="s">
        <v>551</v>
      </c>
    </row>
    <row r="79" spans="1:3" x14ac:dyDescent="0.15">
      <c r="B79" s="38" t="s">
        <v>552</v>
      </c>
      <c r="C79" s="6" t="s">
        <v>541</v>
      </c>
    </row>
    <row r="81" spans="1:3" x14ac:dyDescent="0.15">
      <c r="A81" s="38" t="s">
        <v>554</v>
      </c>
      <c r="B81" s="38" t="s">
        <v>555</v>
      </c>
      <c r="C81" s="6" t="s">
        <v>561</v>
      </c>
    </row>
    <row r="82" spans="1:3" x14ac:dyDescent="0.15">
      <c r="B82" s="38" t="s">
        <v>556</v>
      </c>
      <c r="C82" s="6" t="s">
        <v>557</v>
      </c>
    </row>
    <row r="84" spans="1:3" x14ac:dyDescent="0.15">
      <c r="A84" s="38" t="s">
        <v>25</v>
      </c>
      <c r="B84" s="38" t="s">
        <v>565</v>
      </c>
      <c r="C84" s="6" t="s">
        <v>566</v>
      </c>
    </row>
    <row r="85" spans="1:3" x14ac:dyDescent="0.15">
      <c r="A85" s="35" t="s">
        <v>567</v>
      </c>
      <c r="B85" s="35"/>
      <c r="C85" s="35"/>
    </row>
    <row r="87" spans="1:3" x14ac:dyDescent="0.15">
      <c r="A87" s="41" t="s">
        <v>574</v>
      </c>
      <c r="B87" s="41"/>
      <c r="C87" s="41"/>
    </row>
    <row r="88" spans="1:3" x14ac:dyDescent="0.15">
      <c r="A88" s="38" t="s">
        <v>31</v>
      </c>
      <c r="B88" s="38" t="s">
        <v>613</v>
      </c>
      <c r="C88" s="6" t="s">
        <v>534</v>
      </c>
    </row>
    <row r="89" spans="1:3" x14ac:dyDescent="0.15">
      <c r="B89" s="38" t="s">
        <v>611</v>
      </c>
      <c r="C89" s="33" t="s">
        <v>612</v>
      </c>
    </row>
    <row r="90" spans="1:3" x14ac:dyDescent="0.15">
      <c r="A90" s="38" t="s">
        <v>570</v>
      </c>
      <c r="B90" s="38" t="s">
        <v>569</v>
      </c>
      <c r="C90" s="6" t="s">
        <v>614</v>
      </c>
    </row>
    <row r="91" spans="1:3" x14ac:dyDescent="0.15">
      <c r="B91" s="38"/>
    </row>
    <row r="92" spans="1:3" x14ac:dyDescent="0.15">
      <c r="A92" s="38" t="s">
        <v>571</v>
      </c>
      <c r="B92" s="38" t="s">
        <v>597</v>
      </c>
      <c r="C92" s="6" t="s">
        <v>601</v>
      </c>
    </row>
    <row r="93" spans="1:3" x14ac:dyDescent="0.15">
      <c r="B93" s="38" t="s">
        <v>572</v>
      </c>
      <c r="C93" s="37" t="s">
        <v>605</v>
      </c>
    </row>
    <row r="95" spans="1:3" x14ac:dyDescent="0.15">
      <c r="A95" s="35" t="s">
        <v>578</v>
      </c>
      <c r="B95" s="35"/>
      <c r="C95" s="35"/>
    </row>
    <row r="96" spans="1:3" x14ac:dyDescent="0.15">
      <c r="A96" s="41" t="s">
        <v>26</v>
      </c>
      <c r="B96" s="41"/>
      <c r="C96" s="6" t="s">
        <v>615</v>
      </c>
    </row>
    <row r="98" spans="1:3" x14ac:dyDescent="0.15">
      <c r="A98" s="41" t="s">
        <v>573</v>
      </c>
      <c r="B98" s="41"/>
      <c r="C98" s="6" t="s">
        <v>596</v>
      </c>
    </row>
    <row r="100" spans="1:3" x14ac:dyDescent="0.15">
      <c r="B100" s="38" t="s">
        <v>575</v>
      </c>
      <c r="C100" s="6" t="s">
        <v>595</v>
      </c>
    </row>
    <row r="101" spans="1:3" x14ac:dyDescent="0.15">
      <c r="B101" s="38" t="s">
        <v>576</v>
      </c>
      <c r="C101" s="6" t="s">
        <v>594</v>
      </c>
    </row>
    <row r="102" spans="1:3" x14ac:dyDescent="0.15">
      <c r="B102" s="38" t="s">
        <v>577</v>
      </c>
      <c r="C102" s="6" t="s">
        <v>602</v>
      </c>
    </row>
    <row r="104" spans="1:3" x14ac:dyDescent="0.15">
      <c r="A104" s="38" t="s">
        <v>587</v>
      </c>
      <c r="B104" s="81" t="s">
        <v>586</v>
      </c>
      <c r="C104" s="33" t="s">
        <v>593</v>
      </c>
    </row>
    <row r="105" spans="1:3" x14ac:dyDescent="0.15">
      <c r="B105" s="38" t="s">
        <v>588</v>
      </c>
      <c r="C105" s="36" t="s">
        <v>598</v>
      </c>
    </row>
    <row r="106" spans="1:3" x14ac:dyDescent="0.15">
      <c r="B106" s="38" t="s">
        <v>589</v>
      </c>
      <c r="C106" s="36" t="s">
        <v>604</v>
      </c>
    </row>
    <row r="107" spans="1:3" x14ac:dyDescent="0.15">
      <c r="B107" s="38"/>
      <c r="C107" s="6"/>
    </row>
    <row r="108" spans="1:3" x14ac:dyDescent="0.15">
      <c r="A108" s="38" t="s">
        <v>35</v>
      </c>
      <c r="B108" s="38" t="s">
        <v>579</v>
      </c>
      <c r="C108" s="6" t="s">
        <v>599</v>
      </c>
    </row>
    <row r="109" spans="1:3" x14ac:dyDescent="0.15">
      <c r="B109" s="38" t="s">
        <v>580</v>
      </c>
      <c r="C109" s="6" t="s">
        <v>600</v>
      </c>
    </row>
    <row r="110" spans="1:3" x14ac:dyDescent="0.15">
      <c r="B110" s="38" t="s">
        <v>581</v>
      </c>
      <c r="C110" s="6" t="s">
        <v>603</v>
      </c>
    </row>
    <row r="112" spans="1:3" x14ac:dyDescent="0.15">
      <c r="A112" s="38" t="s">
        <v>582</v>
      </c>
      <c r="B112" s="38" t="s">
        <v>583</v>
      </c>
      <c r="C112" s="6" t="s">
        <v>590</v>
      </c>
    </row>
    <row r="113" spans="1:3" x14ac:dyDescent="0.15">
      <c r="B113" s="38" t="s">
        <v>584</v>
      </c>
      <c r="C113" s="6" t="s">
        <v>591</v>
      </c>
    </row>
    <row r="114" spans="1:3" x14ac:dyDescent="0.15">
      <c r="B114" s="38" t="s">
        <v>585</v>
      </c>
      <c r="C114" s="6" t="s">
        <v>592</v>
      </c>
    </row>
    <row r="117" spans="1:3" x14ac:dyDescent="0.15">
      <c r="A117" s="41" t="s">
        <v>606</v>
      </c>
      <c r="B117" s="41"/>
      <c r="C117" s="41"/>
    </row>
    <row r="118" spans="1:3" x14ac:dyDescent="0.15">
      <c r="A118" s="35" t="s">
        <v>607</v>
      </c>
      <c r="B118" s="35"/>
      <c r="C118" s="35"/>
    </row>
    <row r="119" spans="1:3" x14ac:dyDescent="0.15">
      <c r="A119" s="35" t="s">
        <v>608</v>
      </c>
      <c r="B119" s="35"/>
      <c r="C119" s="35"/>
    </row>
    <row r="121" spans="1:3" x14ac:dyDescent="0.15">
      <c r="A121" s="41" t="s">
        <v>609</v>
      </c>
      <c r="B121" s="41"/>
      <c r="C121" s="41"/>
    </row>
    <row r="122" spans="1:3" x14ac:dyDescent="0.15">
      <c r="A122" s="35" t="s">
        <v>610</v>
      </c>
      <c r="B122" s="35"/>
      <c r="C122" s="35"/>
    </row>
  </sheetData>
  <mergeCells count="18">
    <mergeCell ref="A121:C121"/>
    <mergeCell ref="A122:C122"/>
    <mergeCell ref="A96:B96"/>
    <mergeCell ref="A98:B98"/>
    <mergeCell ref="A95:C95"/>
    <mergeCell ref="A117:C117"/>
    <mergeCell ref="A118:C118"/>
    <mergeCell ref="A119:C119"/>
    <mergeCell ref="A54:C54"/>
    <mergeCell ref="A48:C48"/>
    <mergeCell ref="A65:C65"/>
    <mergeCell ref="A85:C85"/>
    <mergeCell ref="A87:C87"/>
    <mergeCell ref="A2:C2"/>
    <mergeCell ref="B6:C6"/>
    <mergeCell ref="A34:C34"/>
    <mergeCell ref="B3:C3"/>
    <mergeCell ref="B5:C5"/>
  </mergeCells>
  <phoneticPr fontId="9" type="noConversion"/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655E-8FE6-C542-9665-73EDFD5BB378}">
  <sheetPr>
    <pageSetUpPr fitToPage="1"/>
  </sheetPr>
  <dimension ref="A1:S994"/>
  <sheetViews>
    <sheetView zoomScale="90" zoomScaleNormal="90" workbookViewId="0">
      <selection sqref="A1:C1"/>
    </sheetView>
  </sheetViews>
  <sheetFormatPr baseColWidth="10" defaultColWidth="10.83203125" defaultRowHeight="16" x14ac:dyDescent="0.2"/>
  <cols>
    <col min="1" max="2" width="28" style="1" customWidth="1"/>
    <col min="3" max="3" width="14.83203125" bestFit="1" customWidth="1"/>
    <col min="4" max="4" width="16.6640625" style="3" customWidth="1"/>
    <col min="5" max="5" width="27.1640625" style="3" customWidth="1"/>
    <col min="6" max="6" width="15.5" style="3" customWidth="1"/>
    <col min="7" max="7" width="15.1640625" style="3" bestFit="1" customWidth="1"/>
    <col min="8" max="8" width="16.1640625" style="3" bestFit="1" customWidth="1"/>
    <col min="9" max="9" width="16.6640625" style="3" bestFit="1" customWidth="1"/>
    <col min="10" max="10" width="15.5" style="3" customWidth="1"/>
    <col min="11" max="11" width="27.33203125" style="3" bestFit="1" customWidth="1"/>
    <col min="12" max="12" width="15.6640625" style="3" bestFit="1" customWidth="1"/>
    <col min="13" max="13" width="16.1640625" style="3" customWidth="1"/>
    <col min="14" max="14" width="18.6640625" style="3" bestFit="1" customWidth="1"/>
    <col min="15" max="15" width="20.1640625" style="1" bestFit="1" customWidth="1"/>
    <col min="16" max="16" width="17.83203125" style="1" bestFit="1" customWidth="1"/>
    <col min="17" max="17" width="10.83203125" style="1"/>
    <col min="18" max="18" width="20" style="12" bestFit="1" customWidth="1"/>
    <col min="19" max="19" width="13.6640625" style="1" bestFit="1" customWidth="1"/>
    <col min="20" max="16384" width="10.83203125" style="1"/>
  </cols>
  <sheetData>
    <row r="1" spans="1:18" x14ac:dyDescent="0.2">
      <c r="A1" s="43" t="s">
        <v>129</v>
      </c>
      <c r="B1" s="23" t="s">
        <v>8</v>
      </c>
      <c r="C1" s="24" t="s">
        <v>11</v>
      </c>
      <c r="D1" s="24" t="s">
        <v>37</v>
      </c>
      <c r="E1" s="25" t="s">
        <v>15</v>
      </c>
      <c r="F1" s="25" t="s">
        <v>16</v>
      </c>
      <c r="G1" s="25" t="s">
        <v>14</v>
      </c>
      <c r="H1" s="25" t="s">
        <v>18</v>
      </c>
      <c r="I1" s="25" t="s">
        <v>19</v>
      </c>
      <c r="J1" s="25" t="s">
        <v>12</v>
      </c>
      <c r="K1" s="25" t="s">
        <v>20</v>
      </c>
      <c r="L1" s="25" t="s">
        <v>17</v>
      </c>
      <c r="M1" s="25" t="s">
        <v>21</v>
      </c>
      <c r="N1" s="26" t="s">
        <v>23</v>
      </c>
      <c r="O1" s="26" t="s">
        <v>24</v>
      </c>
      <c r="Q1" s="12"/>
      <c r="R1" s="1"/>
    </row>
    <row r="2" spans="1:18" x14ac:dyDescent="0.2">
      <c r="A2" s="44" t="s">
        <v>111</v>
      </c>
      <c r="B2" s="27" t="s">
        <v>41</v>
      </c>
      <c r="C2" s="3">
        <v>10000</v>
      </c>
      <c r="D2" s="17">
        <f t="shared" ref="D2:D33" si="0">C2*6</f>
        <v>60000</v>
      </c>
      <c r="E2" s="17">
        <f t="shared" ref="E2:E33" si="1">D2/2/13</f>
        <v>2307.6923076923076</v>
      </c>
      <c r="F2" s="17">
        <f t="shared" ref="F2:F33" si="2">C2/12</f>
        <v>833.33333333333337</v>
      </c>
      <c r="G2" s="17">
        <f t="shared" ref="G2:G33" si="3">C2*0.271</f>
        <v>2710</v>
      </c>
      <c r="H2" s="17">
        <f t="shared" ref="H2:H33" si="4">C2*0.08</f>
        <v>800</v>
      </c>
      <c r="I2" s="17">
        <f>0</f>
        <v>0</v>
      </c>
      <c r="J2" s="17">
        <f>C2*0.3</f>
        <v>3000</v>
      </c>
      <c r="K2" s="17">
        <f>0</f>
        <v>0</v>
      </c>
      <c r="L2" s="17">
        <f>0</f>
        <v>0</v>
      </c>
      <c r="M2" s="17">
        <f>SUM(D2:F2:G2:H2:J2:L2)</f>
        <v>69651.025641025641</v>
      </c>
      <c r="N2" s="2">
        <f t="shared" ref="N2:N33" si="5">M2/6</f>
        <v>11608.504273504273</v>
      </c>
      <c r="O2" s="2">
        <f t="shared" ref="O2:O33" si="6">N2/(22*8)</f>
        <v>65.957410644910638</v>
      </c>
      <c r="Q2" s="12"/>
      <c r="R2" s="1"/>
    </row>
    <row r="3" spans="1:18" x14ac:dyDescent="0.2">
      <c r="A3" s="44" t="s">
        <v>112</v>
      </c>
      <c r="B3" s="27" t="s">
        <v>42</v>
      </c>
      <c r="C3" s="3">
        <v>5000</v>
      </c>
      <c r="D3" s="17">
        <f t="shared" si="0"/>
        <v>30000</v>
      </c>
      <c r="E3" s="17">
        <f t="shared" si="1"/>
        <v>1153.8461538461538</v>
      </c>
      <c r="F3" s="17">
        <f t="shared" si="2"/>
        <v>416.66666666666669</v>
      </c>
      <c r="G3" s="17">
        <f t="shared" si="3"/>
        <v>1355</v>
      </c>
      <c r="H3" s="17">
        <f t="shared" si="4"/>
        <v>400</v>
      </c>
      <c r="I3" s="17">
        <v>0</v>
      </c>
      <c r="J3" s="17">
        <f t="shared" ref="J3:J59" si="7">C3*0.3</f>
        <v>1500</v>
      </c>
      <c r="K3" s="17">
        <f>0</f>
        <v>0</v>
      </c>
      <c r="L3" s="17">
        <f>0</f>
        <v>0</v>
      </c>
      <c r="M3" s="17">
        <f>SUM(D3:F3:G3:H3:J3:L3)</f>
        <v>34825.51282051282</v>
      </c>
      <c r="N3" s="2">
        <f t="shared" si="5"/>
        <v>5804.2521367521367</v>
      </c>
      <c r="O3" s="2">
        <f t="shared" si="6"/>
        <v>32.978705322455319</v>
      </c>
      <c r="Q3" s="12"/>
      <c r="R3" s="1"/>
    </row>
    <row r="4" spans="1:18" x14ac:dyDescent="0.2">
      <c r="A4" s="44" t="s">
        <v>113</v>
      </c>
      <c r="B4" s="27" t="s">
        <v>43</v>
      </c>
      <c r="C4" s="3">
        <v>5000</v>
      </c>
      <c r="D4" s="17">
        <f t="shared" si="0"/>
        <v>30000</v>
      </c>
      <c r="E4" s="17">
        <f t="shared" si="1"/>
        <v>1153.8461538461538</v>
      </c>
      <c r="F4" s="17">
        <f t="shared" si="2"/>
        <v>416.66666666666669</v>
      </c>
      <c r="G4" s="17">
        <f t="shared" si="3"/>
        <v>1355</v>
      </c>
      <c r="H4" s="17">
        <f t="shared" si="4"/>
        <v>400</v>
      </c>
      <c r="I4" s="17">
        <v>0</v>
      </c>
      <c r="J4" s="17">
        <f t="shared" si="7"/>
        <v>1500</v>
      </c>
      <c r="K4" s="17">
        <f>0</f>
        <v>0</v>
      </c>
      <c r="L4" s="17">
        <f>0</f>
        <v>0</v>
      </c>
      <c r="M4" s="17">
        <f>SUM(D4:F4:G4:H4:J4:L4)</f>
        <v>34825.51282051282</v>
      </c>
      <c r="N4" s="2">
        <f t="shared" si="5"/>
        <v>5804.2521367521367</v>
      </c>
      <c r="O4" s="2">
        <f t="shared" si="6"/>
        <v>32.978705322455319</v>
      </c>
      <c r="Q4" s="12"/>
      <c r="R4" s="1"/>
    </row>
    <row r="5" spans="1:18" x14ac:dyDescent="0.2">
      <c r="A5" s="44" t="s">
        <v>114</v>
      </c>
      <c r="B5" s="32" t="s">
        <v>44</v>
      </c>
      <c r="C5" s="3">
        <v>5000</v>
      </c>
      <c r="D5" s="18">
        <f t="shared" si="0"/>
        <v>30000</v>
      </c>
      <c r="E5" s="19">
        <f t="shared" si="1"/>
        <v>1153.8461538461538</v>
      </c>
      <c r="F5" s="19">
        <f t="shared" si="2"/>
        <v>416.66666666666669</v>
      </c>
      <c r="G5" s="19">
        <f t="shared" si="3"/>
        <v>1355</v>
      </c>
      <c r="H5" s="17">
        <f t="shared" si="4"/>
        <v>400</v>
      </c>
      <c r="I5" s="17">
        <v>0</v>
      </c>
      <c r="J5" s="17">
        <f t="shared" si="7"/>
        <v>1500</v>
      </c>
      <c r="K5" s="19">
        <f>0</f>
        <v>0</v>
      </c>
      <c r="L5" s="18">
        <f>0</f>
        <v>0</v>
      </c>
      <c r="M5" s="19">
        <f>SUM(D5:F5:G5:H5:J5:L5)</f>
        <v>34825.51282051282</v>
      </c>
      <c r="N5" s="2">
        <f t="shared" si="5"/>
        <v>5804.2521367521367</v>
      </c>
      <c r="O5" s="2">
        <f t="shared" si="6"/>
        <v>32.978705322455319</v>
      </c>
      <c r="Q5" s="12"/>
      <c r="R5" s="1"/>
    </row>
    <row r="6" spans="1:18" x14ac:dyDescent="0.2">
      <c r="A6" s="44" t="s">
        <v>115</v>
      </c>
      <c r="B6" s="32" t="s">
        <v>45</v>
      </c>
      <c r="C6" s="3">
        <v>5000</v>
      </c>
      <c r="D6" s="17">
        <f t="shared" si="0"/>
        <v>30000</v>
      </c>
      <c r="E6" s="17">
        <f t="shared" si="1"/>
        <v>1153.8461538461538</v>
      </c>
      <c r="F6" s="17">
        <f t="shared" si="2"/>
        <v>416.66666666666669</v>
      </c>
      <c r="G6" s="17">
        <f t="shared" si="3"/>
        <v>1355</v>
      </c>
      <c r="H6" s="17">
        <f t="shared" si="4"/>
        <v>400</v>
      </c>
      <c r="I6" s="17">
        <v>0</v>
      </c>
      <c r="J6" s="17">
        <f t="shared" si="7"/>
        <v>1500</v>
      </c>
      <c r="K6" s="17">
        <f>0</f>
        <v>0</v>
      </c>
      <c r="L6" s="17">
        <f>0</f>
        <v>0</v>
      </c>
      <c r="M6" s="17">
        <f>SUM(D6:F6:G6:H6:J6:L6)</f>
        <v>34825.51282051282</v>
      </c>
      <c r="N6" s="2">
        <f t="shared" si="5"/>
        <v>5804.2521367521367</v>
      </c>
      <c r="O6" s="2">
        <f t="shared" si="6"/>
        <v>32.978705322455319</v>
      </c>
      <c r="Q6" s="12"/>
      <c r="R6" s="1"/>
    </row>
    <row r="7" spans="1:18" x14ac:dyDescent="0.2">
      <c r="A7" s="44" t="s">
        <v>116</v>
      </c>
      <c r="B7" s="32" t="s">
        <v>46</v>
      </c>
      <c r="C7" s="3">
        <v>5000</v>
      </c>
      <c r="D7" s="17">
        <f t="shared" si="0"/>
        <v>30000</v>
      </c>
      <c r="E7" s="17">
        <f t="shared" si="1"/>
        <v>1153.8461538461538</v>
      </c>
      <c r="F7" s="17">
        <f t="shared" si="2"/>
        <v>416.66666666666669</v>
      </c>
      <c r="G7" s="17">
        <f t="shared" si="3"/>
        <v>1355</v>
      </c>
      <c r="H7" s="17">
        <f t="shared" si="4"/>
        <v>400</v>
      </c>
      <c r="I7" s="17">
        <v>0</v>
      </c>
      <c r="J7" s="17">
        <f t="shared" si="7"/>
        <v>1500</v>
      </c>
      <c r="K7" s="17">
        <f>0</f>
        <v>0</v>
      </c>
      <c r="L7" s="17">
        <f>0</f>
        <v>0</v>
      </c>
      <c r="M7" s="17">
        <f>SUM(D7:F7:G7:H7:J7:L7)</f>
        <v>34825.51282051282</v>
      </c>
      <c r="N7" s="2">
        <f t="shared" si="5"/>
        <v>5804.2521367521367</v>
      </c>
      <c r="O7" s="2">
        <f t="shared" si="6"/>
        <v>32.978705322455319</v>
      </c>
      <c r="Q7" s="12"/>
      <c r="R7" s="1"/>
    </row>
    <row r="8" spans="1:18" x14ac:dyDescent="0.2">
      <c r="A8" s="44" t="s">
        <v>117</v>
      </c>
      <c r="B8" s="32" t="s">
        <v>47</v>
      </c>
      <c r="C8" s="3">
        <v>5000</v>
      </c>
      <c r="D8" s="18">
        <f t="shared" si="0"/>
        <v>30000</v>
      </c>
      <c r="E8" s="19">
        <f t="shared" si="1"/>
        <v>1153.8461538461538</v>
      </c>
      <c r="F8" s="19">
        <f t="shared" si="2"/>
        <v>416.66666666666669</v>
      </c>
      <c r="G8" s="19">
        <f t="shared" si="3"/>
        <v>1355</v>
      </c>
      <c r="H8" s="17">
        <f t="shared" si="4"/>
        <v>400</v>
      </c>
      <c r="I8" s="17">
        <v>0</v>
      </c>
      <c r="J8" s="17">
        <f t="shared" si="7"/>
        <v>1500</v>
      </c>
      <c r="K8" s="19">
        <f>0</f>
        <v>0</v>
      </c>
      <c r="L8" s="18">
        <f>0</f>
        <v>0</v>
      </c>
      <c r="M8" s="19">
        <f>SUM(D8:F8:G8:H8:J8:L8)</f>
        <v>34825.51282051282</v>
      </c>
      <c r="N8" s="2">
        <f t="shared" si="5"/>
        <v>5804.2521367521367</v>
      </c>
      <c r="O8" s="2">
        <f t="shared" si="6"/>
        <v>32.978705322455319</v>
      </c>
      <c r="Q8" s="12"/>
      <c r="R8" s="1"/>
    </row>
    <row r="9" spans="1:18" x14ac:dyDescent="0.2">
      <c r="A9" s="44" t="s">
        <v>118</v>
      </c>
      <c r="B9" s="32" t="s">
        <v>48</v>
      </c>
      <c r="C9" s="3">
        <v>5000</v>
      </c>
      <c r="D9" s="18">
        <f t="shared" si="0"/>
        <v>30000</v>
      </c>
      <c r="E9" s="19">
        <f t="shared" si="1"/>
        <v>1153.8461538461538</v>
      </c>
      <c r="F9" s="19">
        <f t="shared" si="2"/>
        <v>416.66666666666669</v>
      </c>
      <c r="G9" s="19">
        <f t="shared" si="3"/>
        <v>1355</v>
      </c>
      <c r="H9" s="17">
        <f t="shared" si="4"/>
        <v>400</v>
      </c>
      <c r="I9" s="17">
        <v>0</v>
      </c>
      <c r="J9" s="17">
        <f t="shared" si="7"/>
        <v>1500</v>
      </c>
      <c r="K9" s="19">
        <f>0</f>
        <v>0</v>
      </c>
      <c r="L9" s="18">
        <f>0</f>
        <v>0</v>
      </c>
      <c r="M9" s="19">
        <f>SUM(D9:F9:G9:H9:J9:L9)</f>
        <v>34825.51282051282</v>
      </c>
      <c r="N9" s="2">
        <f t="shared" si="5"/>
        <v>5804.2521367521367</v>
      </c>
      <c r="O9" s="2">
        <f t="shared" si="6"/>
        <v>32.978705322455319</v>
      </c>
      <c r="Q9" s="12"/>
      <c r="R9" s="1"/>
    </row>
    <row r="10" spans="1:18" x14ac:dyDescent="0.2">
      <c r="A10" s="44" t="s">
        <v>119</v>
      </c>
      <c r="B10" s="32" t="s">
        <v>49</v>
      </c>
      <c r="C10" s="3">
        <v>5000</v>
      </c>
      <c r="D10" s="17">
        <f t="shared" si="0"/>
        <v>30000</v>
      </c>
      <c r="E10" s="17">
        <f t="shared" si="1"/>
        <v>1153.8461538461538</v>
      </c>
      <c r="F10" s="17">
        <f t="shared" si="2"/>
        <v>416.66666666666669</v>
      </c>
      <c r="G10" s="17">
        <f t="shared" si="3"/>
        <v>1355</v>
      </c>
      <c r="H10" s="17">
        <f t="shared" si="4"/>
        <v>400</v>
      </c>
      <c r="I10" s="17">
        <v>0</v>
      </c>
      <c r="J10" s="17">
        <f t="shared" si="7"/>
        <v>1500</v>
      </c>
      <c r="K10" s="17">
        <f>0</f>
        <v>0</v>
      </c>
      <c r="L10" s="17">
        <f>0</f>
        <v>0</v>
      </c>
      <c r="M10" s="17">
        <f>SUM(D10:F10:G10:H10:J10:L10)</f>
        <v>34825.51282051282</v>
      </c>
      <c r="N10" s="2">
        <f t="shared" si="5"/>
        <v>5804.2521367521367</v>
      </c>
      <c r="O10" s="2">
        <f t="shared" si="6"/>
        <v>32.978705322455319</v>
      </c>
      <c r="Q10" s="12"/>
      <c r="R10" s="1"/>
    </row>
    <row r="11" spans="1:18" x14ac:dyDescent="0.2">
      <c r="A11" s="44" t="s">
        <v>120</v>
      </c>
      <c r="B11" s="32" t="s">
        <v>50</v>
      </c>
      <c r="C11" s="3">
        <v>5000</v>
      </c>
      <c r="D11" s="18">
        <f t="shared" si="0"/>
        <v>30000</v>
      </c>
      <c r="E11" s="19">
        <f t="shared" si="1"/>
        <v>1153.8461538461538</v>
      </c>
      <c r="F11" s="19">
        <f t="shared" si="2"/>
        <v>416.66666666666669</v>
      </c>
      <c r="G11" s="19">
        <f t="shared" si="3"/>
        <v>1355</v>
      </c>
      <c r="H11" s="17">
        <f t="shared" si="4"/>
        <v>400</v>
      </c>
      <c r="I11" s="17">
        <v>0</v>
      </c>
      <c r="J11" s="17">
        <f t="shared" si="7"/>
        <v>1500</v>
      </c>
      <c r="K11" s="19">
        <f>0</f>
        <v>0</v>
      </c>
      <c r="L11" s="18">
        <f>0</f>
        <v>0</v>
      </c>
      <c r="M11" s="19">
        <f>SUM(D11:F11:G11:H11:J11:L11)</f>
        <v>34825.51282051282</v>
      </c>
      <c r="N11" s="2">
        <f t="shared" si="5"/>
        <v>5804.2521367521367</v>
      </c>
      <c r="O11" s="2">
        <f t="shared" si="6"/>
        <v>32.978705322455319</v>
      </c>
      <c r="Q11" s="12"/>
      <c r="R11" s="1"/>
    </row>
    <row r="12" spans="1:18" x14ac:dyDescent="0.2">
      <c r="A12" s="44" t="s">
        <v>121</v>
      </c>
      <c r="B12" s="32" t="s">
        <v>51</v>
      </c>
      <c r="C12" s="3">
        <v>5000</v>
      </c>
      <c r="D12" s="18">
        <f t="shared" si="0"/>
        <v>30000</v>
      </c>
      <c r="E12" s="19">
        <f t="shared" si="1"/>
        <v>1153.8461538461538</v>
      </c>
      <c r="F12" s="19">
        <f t="shared" si="2"/>
        <v>416.66666666666669</v>
      </c>
      <c r="G12" s="19">
        <f t="shared" si="3"/>
        <v>1355</v>
      </c>
      <c r="H12" s="17">
        <f t="shared" si="4"/>
        <v>400</v>
      </c>
      <c r="I12" s="17">
        <v>0</v>
      </c>
      <c r="J12" s="17">
        <f t="shared" si="7"/>
        <v>1500</v>
      </c>
      <c r="K12" s="19">
        <f>0</f>
        <v>0</v>
      </c>
      <c r="L12" s="18">
        <f>0</f>
        <v>0</v>
      </c>
      <c r="M12" s="19">
        <f>SUM(D12:F12:G12:H12:J12:L12)</f>
        <v>34825.51282051282</v>
      </c>
      <c r="N12" s="2">
        <f t="shared" si="5"/>
        <v>5804.2521367521367</v>
      </c>
      <c r="O12" s="2">
        <f t="shared" si="6"/>
        <v>32.978705322455319</v>
      </c>
      <c r="Q12" s="12"/>
      <c r="R12" s="1"/>
    </row>
    <row r="13" spans="1:18" x14ac:dyDescent="0.2">
      <c r="A13" s="44" t="s">
        <v>122</v>
      </c>
      <c r="B13" s="32" t="s">
        <v>52</v>
      </c>
      <c r="C13" s="3">
        <v>5000</v>
      </c>
      <c r="D13" s="18">
        <f t="shared" si="0"/>
        <v>30000</v>
      </c>
      <c r="E13" s="19">
        <f t="shared" si="1"/>
        <v>1153.8461538461538</v>
      </c>
      <c r="F13" s="19">
        <f t="shared" si="2"/>
        <v>416.66666666666669</v>
      </c>
      <c r="G13" s="19">
        <f t="shared" si="3"/>
        <v>1355</v>
      </c>
      <c r="H13" s="17">
        <f t="shared" si="4"/>
        <v>400</v>
      </c>
      <c r="I13" s="17">
        <v>0</v>
      </c>
      <c r="J13" s="17">
        <f t="shared" si="7"/>
        <v>1500</v>
      </c>
      <c r="K13" s="19">
        <f>0</f>
        <v>0</v>
      </c>
      <c r="L13" s="18">
        <f>0</f>
        <v>0</v>
      </c>
      <c r="M13" s="19">
        <f>SUM(D13:F13:G13:H13:J13:L13)</f>
        <v>34825.51282051282</v>
      </c>
      <c r="N13" s="2">
        <f t="shared" si="5"/>
        <v>5804.2521367521367</v>
      </c>
      <c r="O13" s="2">
        <f t="shared" si="6"/>
        <v>32.978705322455319</v>
      </c>
      <c r="Q13" s="12"/>
      <c r="R13" s="1"/>
    </row>
    <row r="14" spans="1:18" x14ac:dyDescent="0.2">
      <c r="A14" s="44" t="s">
        <v>123</v>
      </c>
      <c r="B14" s="32" t="s">
        <v>53</v>
      </c>
      <c r="C14" s="3">
        <v>5000</v>
      </c>
      <c r="D14" s="17">
        <f t="shared" si="0"/>
        <v>30000</v>
      </c>
      <c r="E14" s="17">
        <f t="shared" si="1"/>
        <v>1153.8461538461538</v>
      </c>
      <c r="F14" s="17">
        <f t="shared" si="2"/>
        <v>416.66666666666669</v>
      </c>
      <c r="G14" s="17">
        <f t="shared" si="3"/>
        <v>1355</v>
      </c>
      <c r="H14" s="17">
        <f t="shared" si="4"/>
        <v>400</v>
      </c>
      <c r="I14" s="17">
        <v>0</v>
      </c>
      <c r="J14" s="17">
        <f t="shared" si="7"/>
        <v>1500</v>
      </c>
      <c r="K14" s="17">
        <f>0</f>
        <v>0</v>
      </c>
      <c r="L14" s="17">
        <f>0</f>
        <v>0</v>
      </c>
      <c r="M14" s="17">
        <f>SUM(D14:F14:G14:H14:J14:L14)</f>
        <v>34825.51282051282</v>
      </c>
      <c r="N14" s="2">
        <f t="shared" si="5"/>
        <v>5804.2521367521367</v>
      </c>
      <c r="O14" s="2">
        <f t="shared" si="6"/>
        <v>32.978705322455319</v>
      </c>
      <c r="Q14" s="12"/>
      <c r="R14" s="1"/>
    </row>
    <row r="15" spans="1:18" x14ac:dyDescent="0.2">
      <c r="A15" s="44" t="s">
        <v>124</v>
      </c>
      <c r="B15" s="32" t="s">
        <v>54</v>
      </c>
      <c r="C15" s="3">
        <v>5000</v>
      </c>
      <c r="D15" s="18">
        <f t="shared" si="0"/>
        <v>30000</v>
      </c>
      <c r="E15" s="19">
        <f t="shared" si="1"/>
        <v>1153.8461538461538</v>
      </c>
      <c r="F15" s="19">
        <f t="shared" si="2"/>
        <v>416.66666666666669</v>
      </c>
      <c r="G15" s="19">
        <f t="shared" si="3"/>
        <v>1355</v>
      </c>
      <c r="H15" s="17">
        <f t="shared" si="4"/>
        <v>400</v>
      </c>
      <c r="I15" s="17">
        <v>0</v>
      </c>
      <c r="J15" s="17">
        <f t="shared" si="7"/>
        <v>1500</v>
      </c>
      <c r="K15" s="19">
        <f>0</f>
        <v>0</v>
      </c>
      <c r="L15" s="18">
        <f>0</f>
        <v>0</v>
      </c>
      <c r="M15" s="19">
        <f>SUM(D15:F15:G15:H15:J15:L15)</f>
        <v>34825.51282051282</v>
      </c>
      <c r="N15" s="2">
        <f t="shared" si="5"/>
        <v>5804.2521367521367</v>
      </c>
      <c r="O15" s="2">
        <f t="shared" si="6"/>
        <v>32.978705322455319</v>
      </c>
      <c r="Q15" s="12"/>
      <c r="R15" s="1"/>
    </row>
    <row r="16" spans="1:18" x14ac:dyDescent="0.2">
      <c r="A16" s="44" t="s">
        <v>125</v>
      </c>
      <c r="B16" s="32" t="s">
        <v>55</v>
      </c>
      <c r="C16" s="3">
        <v>5000</v>
      </c>
      <c r="D16" s="18">
        <f t="shared" si="0"/>
        <v>30000</v>
      </c>
      <c r="E16" s="19">
        <f t="shared" si="1"/>
        <v>1153.8461538461538</v>
      </c>
      <c r="F16" s="19">
        <f t="shared" si="2"/>
        <v>416.66666666666669</v>
      </c>
      <c r="G16" s="19">
        <f t="shared" si="3"/>
        <v>1355</v>
      </c>
      <c r="H16" s="17">
        <f t="shared" si="4"/>
        <v>400</v>
      </c>
      <c r="I16" s="17">
        <v>0</v>
      </c>
      <c r="J16" s="17">
        <f t="shared" si="7"/>
        <v>1500</v>
      </c>
      <c r="K16" s="19">
        <f>0</f>
        <v>0</v>
      </c>
      <c r="L16" s="18">
        <f>0</f>
        <v>0</v>
      </c>
      <c r="M16" s="19">
        <f>SUM(D16:F16:G16:H16:J16:L16)</f>
        <v>34825.51282051282</v>
      </c>
      <c r="N16" s="2">
        <f t="shared" si="5"/>
        <v>5804.2521367521367</v>
      </c>
      <c r="O16" s="2">
        <f t="shared" si="6"/>
        <v>32.978705322455319</v>
      </c>
      <c r="Q16" s="12"/>
      <c r="R16" s="1"/>
    </row>
    <row r="17" spans="1:18" x14ac:dyDescent="0.2">
      <c r="A17" s="44" t="s">
        <v>126</v>
      </c>
      <c r="B17" s="32" t="s">
        <v>56</v>
      </c>
      <c r="C17" s="3">
        <v>5000</v>
      </c>
      <c r="D17" s="18">
        <f t="shared" si="0"/>
        <v>30000</v>
      </c>
      <c r="E17" s="19">
        <f t="shared" si="1"/>
        <v>1153.8461538461538</v>
      </c>
      <c r="F17" s="19">
        <f t="shared" si="2"/>
        <v>416.66666666666669</v>
      </c>
      <c r="G17" s="19">
        <f t="shared" si="3"/>
        <v>1355</v>
      </c>
      <c r="H17" s="17">
        <f t="shared" si="4"/>
        <v>400</v>
      </c>
      <c r="I17" s="17">
        <v>0</v>
      </c>
      <c r="J17" s="17">
        <f t="shared" si="7"/>
        <v>1500</v>
      </c>
      <c r="K17" s="19">
        <f>0</f>
        <v>0</v>
      </c>
      <c r="L17" s="18">
        <f>0</f>
        <v>0</v>
      </c>
      <c r="M17" s="19">
        <f>SUM(D17:F17:G17:H17:J17:L17)</f>
        <v>34825.51282051282</v>
      </c>
      <c r="N17" s="2">
        <f t="shared" si="5"/>
        <v>5804.2521367521367</v>
      </c>
      <c r="O17" s="2">
        <f t="shared" si="6"/>
        <v>32.978705322455319</v>
      </c>
      <c r="Q17" s="12"/>
      <c r="R17" s="1"/>
    </row>
    <row r="18" spans="1:18" x14ac:dyDescent="0.2">
      <c r="A18" s="44" t="s">
        <v>127</v>
      </c>
      <c r="B18" s="32" t="s">
        <v>57</v>
      </c>
      <c r="C18" s="3">
        <v>5000</v>
      </c>
      <c r="D18" s="17">
        <f t="shared" si="0"/>
        <v>30000</v>
      </c>
      <c r="E18" s="17">
        <f t="shared" si="1"/>
        <v>1153.8461538461538</v>
      </c>
      <c r="F18" s="17">
        <f t="shared" si="2"/>
        <v>416.66666666666669</v>
      </c>
      <c r="G18" s="17">
        <f t="shared" si="3"/>
        <v>1355</v>
      </c>
      <c r="H18" s="17">
        <f t="shared" si="4"/>
        <v>400</v>
      </c>
      <c r="I18" s="17">
        <v>0</v>
      </c>
      <c r="J18" s="17">
        <f t="shared" si="7"/>
        <v>1500</v>
      </c>
      <c r="K18" s="17">
        <f>0</f>
        <v>0</v>
      </c>
      <c r="L18" s="17">
        <f>0</f>
        <v>0</v>
      </c>
      <c r="M18" s="17">
        <f>SUM(D18:F18:G18:H18:J18:L18)</f>
        <v>34825.51282051282</v>
      </c>
      <c r="N18" s="2">
        <f t="shared" si="5"/>
        <v>5804.2521367521367</v>
      </c>
      <c r="O18" s="2">
        <f t="shared" si="6"/>
        <v>32.978705322455319</v>
      </c>
      <c r="Q18" s="12"/>
      <c r="R18" s="1"/>
    </row>
    <row r="19" spans="1:18" x14ac:dyDescent="0.2">
      <c r="A19" s="44" t="s">
        <v>128</v>
      </c>
      <c r="B19" s="32" t="s">
        <v>58</v>
      </c>
      <c r="C19" s="3">
        <v>5000</v>
      </c>
      <c r="D19" s="18">
        <f t="shared" si="0"/>
        <v>30000</v>
      </c>
      <c r="E19" s="19">
        <f t="shared" si="1"/>
        <v>1153.8461538461538</v>
      </c>
      <c r="F19" s="19">
        <f t="shared" si="2"/>
        <v>416.66666666666669</v>
      </c>
      <c r="G19" s="19">
        <f t="shared" si="3"/>
        <v>1355</v>
      </c>
      <c r="H19" s="17">
        <f t="shared" si="4"/>
        <v>400</v>
      </c>
      <c r="I19" s="17">
        <v>0</v>
      </c>
      <c r="J19" s="17">
        <f t="shared" si="7"/>
        <v>1500</v>
      </c>
      <c r="K19" s="19">
        <f>0</f>
        <v>0</v>
      </c>
      <c r="L19" s="18">
        <f>0</f>
        <v>0</v>
      </c>
      <c r="M19" s="19">
        <f>SUM(D19:F19:G19:H19:J19:L19)</f>
        <v>34825.51282051282</v>
      </c>
      <c r="N19" s="2">
        <f t="shared" si="5"/>
        <v>5804.2521367521367</v>
      </c>
      <c r="O19" s="2">
        <f t="shared" si="6"/>
        <v>32.978705322455319</v>
      </c>
      <c r="Q19" s="12"/>
      <c r="R19" s="1"/>
    </row>
    <row r="20" spans="1:18" x14ac:dyDescent="0.2">
      <c r="A20" s="32"/>
      <c r="B20" s="32"/>
      <c r="C20" s="3"/>
      <c r="D20" s="18"/>
      <c r="E20" s="19"/>
      <c r="F20" s="19"/>
      <c r="G20" s="19"/>
      <c r="H20" s="17"/>
      <c r="I20" s="17"/>
      <c r="J20" s="17"/>
      <c r="K20" s="19"/>
      <c r="L20" s="18"/>
      <c r="M20" s="19"/>
      <c r="N20" s="2"/>
      <c r="O20" s="2"/>
      <c r="Q20" s="12"/>
      <c r="R20" s="1"/>
    </row>
    <row r="21" spans="1:18" x14ac:dyDescent="0.2">
      <c r="A21" s="32"/>
      <c r="B21" s="32"/>
      <c r="C21" s="3"/>
      <c r="D21" s="18"/>
      <c r="E21" s="19"/>
      <c r="F21" s="19"/>
      <c r="G21" s="19"/>
      <c r="H21" s="17"/>
      <c r="I21" s="17"/>
      <c r="J21" s="17"/>
      <c r="K21" s="19"/>
      <c r="L21" s="18"/>
      <c r="M21" s="19"/>
      <c r="N21" s="2"/>
      <c r="O21" s="2"/>
      <c r="Q21" s="12"/>
      <c r="R21" s="1"/>
    </row>
    <row r="22" spans="1:18" x14ac:dyDescent="0.2">
      <c r="A22" s="32"/>
      <c r="B22" s="32"/>
      <c r="C22" s="3"/>
      <c r="D22" s="17"/>
      <c r="E22" s="20"/>
      <c r="F22" s="20"/>
      <c r="G22" s="20"/>
      <c r="H22" s="17"/>
      <c r="I22" s="17"/>
      <c r="J22" s="17"/>
      <c r="K22" s="20"/>
      <c r="L22" s="17"/>
      <c r="M22" s="20"/>
      <c r="N22" s="2"/>
      <c r="O22" s="2"/>
      <c r="Q22" s="12"/>
      <c r="R22" s="1"/>
    </row>
    <row r="23" spans="1:18" x14ac:dyDescent="0.2">
      <c r="A23" s="32"/>
      <c r="B23" s="32"/>
      <c r="C23" s="3"/>
      <c r="D23" s="18"/>
      <c r="E23" s="19"/>
      <c r="F23" s="19"/>
      <c r="G23" s="19"/>
      <c r="H23" s="17"/>
      <c r="I23" s="17"/>
      <c r="J23" s="17"/>
      <c r="K23" s="19"/>
      <c r="L23" s="18"/>
      <c r="M23" s="19"/>
      <c r="N23" s="2"/>
      <c r="O23" s="2"/>
      <c r="Q23" s="12"/>
      <c r="R23" s="1"/>
    </row>
    <row r="24" spans="1:18" x14ac:dyDescent="0.2">
      <c r="A24" s="32"/>
      <c r="B24" s="32"/>
      <c r="C24" s="3"/>
      <c r="D24" s="18"/>
      <c r="E24" s="19"/>
      <c r="F24" s="19"/>
      <c r="G24" s="19"/>
      <c r="H24" s="17"/>
      <c r="I24" s="17"/>
      <c r="J24" s="17"/>
      <c r="K24" s="19"/>
      <c r="L24" s="18"/>
      <c r="M24" s="19"/>
      <c r="N24" s="2"/>
      <c r="O24" s="2"/>
      <c r="Q24" s="12"/>
      <c r="R24" s="1"/>
    </row>
    <row r="25" spans="1:18" x14ac:dyDescent="0.2">
      <c r="A25" s="32"/>
      <c r="B25" s="32"/>
      <c r="C25" s="3"/>
      <c r="D25" s="18"/>
      <c r="E25" s="19"/>
      <c r="F25" s="19"/>
      <c r="G25" s="19"/>
      <c r="H25" s="17"/>
      <c r="I25" s="17"/>
      <c r="J25" s="17"/>
      <c r="K25" s="19"/>
      <c r="L25" s="18"/>
      <c r="M25" s="19"/>
      <c r="N25" s="2"/>
      <c r="O25" s="2"/>
      <c r="Q25" s="12"/>
      <c r="R25" s="1"/>
    </row>
    <row r="26" spans="1:18" x14ac:dyDescent="0.2">
      <c r="A26" s="32"/>
      <c r="B26" s="32"/>
      <c r="C26" s="3"/>
      <c r="D26" s="18"/>
      <c r="E26" s="19"/>
      <c r="F26" s="19"/>
      <c r="G26" s="19"/>
      <c r="H26" s="17"/>
      <c r="I26" s="17"/>
      <c r="J26" s="17"/>
      <c r="K26" s="19"/>
      <c r="L26" s="18"/>
      <c r="M26" s="19"/>
      <c r="N26" s="2"/>
      <c r="O26" s="2"/>
      <c r="Q26" s="12"/>
      <c r="R26" s="1"/>
    </row>
    <row r="27" spans="1:18" x14ac:dyDescent="0.2">
      <c r="A27" s="32"/>
      <c r="B27" s="32"/>
      <c r="C27" s="3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"/>
      <c r="O27" s="2"/>
      <c r="Q27" s="12"/>
      <c r="R27" s="1"/>
    </row>
    <row r="28" spans="1:18" x14ac:dyDescent="0.2">
      <c r="A28" s="32"/>
      <c r="B28" s="32"/>
      <c r="C28" s="3"/>
      <c r="D28" s="18"/>
      <c r="E28" s="19"/>
      <c r="F28" s="19"/>
      <c r="G28" s="19"/>
      <c r="H28" s="17"/>
      <c r="I28" s="17"/>
      <c r="J28" s="17"/>
      <c r="K28" s="19"/>
      <c r="L28" s="18"/>
      <c r="M28" s="19"/>
      <c r="N28" s="2"/>
      <c r="O28" s="2"/>
      <c r="Q28" s="12"/>
      <c r="R28" s="1"/>
    </row>
    <row r="29" spans="1:18" x14ac:dyDescent="0.2">
      <c r="A29" s="32"/>
      <c r="B29" s="32"/>
      <c r="C29" s="3"/>
      <c r="D29" s="18">
        <f t="shared" si="0"/>
        <v>0</v>
      </c>
      <c r="E29" s="19">
        <f t="shared" si="1"/>
        <v>0</v>
      </c>
      <c r="F29" s="19">
        <f t="shared" si="2"/>
        <v>0</v>
      </c>
      <c r="G29" s="19">
        <f t="shared" si="3"/>
        <v>0</v>
      </c>
      <c r="H29" s="17">
        <f t="shared" si="4"/>
        <v>0</v>
      </c>
      <c r="I29" s="17">
        <v>0</v>
      </c>
      <c r="J29" s="17">
        <f t="shared" si="7"/>
        <v>0</v>
      </c>
      <c r="K29" s="19">
        <f>0</f>
        <v>0</v>
      </c>
      <c r="L29" s="18">
        <f>0</f>
        <v>0</v>
      </c>
      <c r="M29" s="19">
        <f>SUM(D29:F29:G29:H29:J29:L29)</f>
        <v>0</v>
      </c>
      <c r="N29" s="2">
        <f t="shared" si="5"/>
        <v>0</v>
      </c>
      <c r="O29" s="2">
        <f t="shared" si="6"/>
        <v>0</v>
      </c>
      <c r="Q29" s="12"/>
      <c r="R29" s="1"/>
    </row>
    <row r="30" spans="1:18" x14ac:dyDescent="0.2">
      <c r="A30" s="32"/>
      <c r="B30" s="32"/>
      <c r="C30" s="3"/>
      <c r="D30" s="18">
        <f t="shared" si="0"/>
        <v>0</v>
      </c>
      <c r="E30" s="19">
        <f t="shared" si="1"/>
        <v>0</v>
      </c>
      <c r="F30" s="19">
        <f t="shared" si="2"/>
        <v>0</v>
      </c>
      <c r="G30" s="19">
        <f t="shared" si="3"/>
        <v>0</v>
      </c>
      <c r="H30" s="17">
        <f t="shared" si="4"/>
        <v>0</v>
      </c>
      <c r="I30" s="17">
        <v>0</v>
      </c>
      <c r="J30" s="17">
        <f t="shared" si="7"/>
        <v>0</v>
      </c>
      <c r="K30" s="19">
        <f>0</f>
        <v>0</v>
      </c>
      <c r="L30" s="18">
        <f>0</f>
        <v>0</v>
      </c>
      <c r="M30" s="19">
        <f>SUM(D30:F30:G30:H30:J30:L30)</f>
        <v>0</v>
      </c>
      <c r="N30" s="2">
        <f t="shared" si="5"/>
        <v>0</v>
      </c>
      <c r="O30" s="2">
        <f t="shared" si="6"/>
        <v>0</v>
      </c>
      <c r="Q30" s="12"/>
      <c r="R30" s="1"/>
    </row>
    <row r="31" spans="1:18" x14ac:dyDescent="0.2">
      <c r="A31" s="32"/>
      <c r="B31" s="32"/>
      <c r="C31" s="3"/>
      <c r="D31" s="17">
        <f t="shared" si="0"/>
        <v>0</v>
      </c>
      <c r="E31" s="17">
        <f t="shared" si="1"/>
        <v>0</v>
      </c>
      <c r="F31" s="17">
        <f t="shared" si="2"/>
        <v>0</v>
      </c>
      <c r="G31" s="17">
        <f t="shared" si="3"/>
        <v>0</v>
      </c>
      <c r="H31" s="17">
        <f t="shared" si="4"/>
        <v>0</v>
      </c>
      <c r="I31" s="17">
        <v>0</v>
      </c>
      <c r="J31" s="17">
        <f t="shared" si="7"/>
        <v>0</v>
      </c>
      <c r="K31" s="17">
        <f>0</f>
        <v>0</v>
      </c>
      <c r="L31" s="17">
        <f>0</f>
        <v>0</v>
      </c>
      <c r="M31" s="17">
        <f>SUM(D31:F31:G31:H31:J31:L31)</f>
        <v>0</v>
      </c>
      <c r="N31" s="2">
        <f t="shared" si="5"/>
        <v>0</v>
      </c>
      <c r="O31" s="2">
        <f t="shared" si="6"/>
        <v>0</v>
      </c>
      <c r="Q31" s="12"/>
      <c r="R31" s="1"/>
    </row>
    <row r="32" spans="1:18" x14ac:dyDescent="0.2">
      <c r="A32" s="32"/>
      <c r="B32" s="32"/>
      <c r="C32" s="3"/>
      <c r="D32" s="18">
        <f t="shared" si="0"/>
        <v>0</v>
      </c>
      <c r="E32" s="19">
        <f t="shared" si="1"/>
        <v>0</v>
      </c>
      <c r="F32" s="19">
        <f t="shared" si="2"/>
        <v>0</v>
      </c>
      <c r="G32" s="19">
        <f t="shared" si="3"/>
        <v>0</v>
      </c>
      <c r="H32" s="17">
        <f t="shared" si="4"/>
        <v>0</v>
      </c>
      <c r="I32" s="17">
        <v>0</v>
      </c>
      <c r="J32" s="17">
        <f t="shared" si="7"/>
        <v>0</v>
      </c>
      <c r="K32" s="19">
        <f>0</f>
        <v>0</v>
      </c>
      <c r="L32" s="18">
        <f>0</f>
        <v>0</v>
      </c>
      <c r="M32" s="19">
        <f>SUM(D32:F32:G32:H32:J32:L32)</f>
        <v>0</v>
      </c>
      <c r="N32" s="2">
        <f t="shared" si="5"/>
        <v>0</v>
      </c>
      <c r="O32" s="2">
        <f t="shared" si="6"/>
        <v>0</v>
      </c>
      <c r="Q32" s="12"/>
      <c r="R32" s="1"/>
    </row>
    <row r="33" spans="1:18" x14ac:dyDescent="0.2">
      <c r="A33" s="32"/>
      <c r="B33" s="32"/>
      <c r="C33" s="3"/>
      <c r="D33" s="18">
        <f t="shared" si="0"/>
        <v>0</v>
      </c>
      <c r="E33" s="19">
        <f t="shared" si="1"/>
        <v>0</v>
      </c>
      <c r="F33" s="19">
        <f t="shared" si="2"/>
        <v>0</v>
      </c>
      <c r="G33" s="19">
        <f t="shared" si="3"/>
        <v>0</v>
      </c>
      <c r="H33" s="17">
        <f t="shared" si="4"/>
        <v>0</v>
      </c>
      <c r="I33" s="17">
        <v>0</v>
      </c>
      <c r="J33" s="17">
        <f t="shared" si="7"/>
        <v>0</v>
      </c>
      <c r="K33" s="19">
        <f>0</f>
        <v>0</v>
      </c>
      <c r="L33" s="18">
        <f>0</f>
        <v>0</v>
      </c>
      <c r="M33" s="19">
        <f>SUM(D33:F33:G33:H33:J33:L33)</f>
        <v>0</v>
      </c>
      <c r="N33" s="2">
        <f t="shared" si="5"/>
        <v>0</v>
      </c>
      <c r="O33" s="2">
        <f t="shared" si="6"/>
        <v>0</v>
      </c>
      <c r="Q33" s="12"/>
      <c r="R33" s="1"/>
    </row>
    <row r="34" spans="1:18" x14ac:dyDescent="0.2">
      <c r="A34" s="32"/>
      <c r="B34" s="32"/>
      <c r="C34" s="3"/>
      <c r="D34" s="17">
        <f t="shared" ref="D34:D59" si="8">C34*6</f>
        <v>0</v>
      </c>
      <c r="E34" s="17">
        <f t="shared" ref="E34:E59" si="9">D34/2/13</f>
        <v>0</v>
      </c>
      <c r="F34" s="17">
        <f t="shared" ref="F34:F59" si="10">C34/12</f>
        <v>0</v>
      </c>
      <c r="G34" s="17">
        <f t="shared" ref="G34:G59" si="11">C34*0.271</f>
        <v>0</v>
      </c>
      <c r="H34" s="17">
        <f t="shared" ref="H34:H59" si="12">C34*0.08</f>
        <v>0</v>
      </c>
      <c r="I34" s="17">
        <v>0</v>
      </c>
      <c r="J34" s="17">
        <f t="shared" si="7"/>
        <v>0</v>
      </c>
      <c r="K34" s="17">
        <f>0</f>
        <v>0</v>
      </c>
      <c r="L34" s="17">
        <f>0</f>
        <v>0</v>
      </c>
      <c r="M34" s="17">
        <f>SUM(D34:F34:G34:H34:J34:L34)</f>
        <v>0</v>
      </c>
      <c r="N34" s="2">
        <f t="shared" ref="N34:N59" si="13">M34/6</f>
        <v>0</v>
      </c>
      <c r="O34" s="2">
        <f t="shared" ref="O34:O59" si="14">N34/(22*8)</f>
        <v>0</v>
      </c>
      <c r="Q34" s="12"/>
      <c r="R34" s="1"/>
    </row>
    <row r="35" spans="1:18" x14ac:dyDescent="0.2">
      <c r="A35" s="32"/>
      <c r="B35" s="32"/>
      <c r="C35" s="3"/>
      <c r="D35" s="18">
        <f t="shared" si="8"/>
        <v>0</v>
      </c>
      <c r="E35" s="19">
        <f t="shared" si="9"/>
        <v>0</v>
      </c>
      <c r="F35" s="19">
        <f t="shared" si="10"/>
        <v>0</v>
      </c>
      <c r="G35" s="19">
        <f t="shared" si="11"/>
        <v>0</v>
      </c>
      <c r="H35" s="17">
        <f t="shared" si="12"/>
        <v>0</v>
      </c>
      <c r="I35" s="17">
        <v>0</v>
      </c>
      <c r="J35" s="17">
        <f t="shared" si="7"/>
        <v>0</v>
      </c>
      <c r="K35" s="19">
        <f>0</f>
        <v>0</v>
      </c>
      <c r="L35" s="18">
        <f>0</f>
        <v>0</v>
      </c>
      <c r="M35" s="19">
        <f>SUM(D35:F35:G35:H35:J35:L35)</f>
        <v>0</v>
      </c>
      <c r="N35" s="2">
        <f t="shared" si="13"/>
        <v>0</v>
      </c>
      <c r="O35" s="2">
        <f t="shared" si="14"/>
        <v>0</v>
      </c>
      <c r="Q35" s="12"/>
      <c r="R35" s="1"/>
    </row>
    <row r="36" spans="1:18" x14ac:dyDescent="0.2">
      <c r="A36" s="32"/>
      <c r="B36" s="32"/>
      <c r="C36" s="3"/>
      <c r="D36" s="18">
        <f t="shared" si="8"/>
        <v>0</v>
      </c>
      <c r="E36" s="19">
        <f t="shared" si="9"/>
        <v>0</v>
      </c>
      <c r="F36" s="19">
        <f t="shared" si="10"/>
        <v>0</v>
      </c>
      <c r="G36" s="19">
        <f t="shared" si="11"/>
        <v>0</v>
      </c>
      <c r="H36" s="17">
        <f t="shared" si="12"/>
        <v>0</v>
      </c>
      <c r="I36" s="17">
        <v>0</v>
      </c>
      <c r="J36" s="17">
        <f t="shared" si="7"/>
        <v>0</v>
      </c>
      <c r="K36" s="19">
        <f>0</f>
        <v>0</v>
      </c>
      <c r="L36" s="18">
        <f>0</f>
        <v>0</v>
      </c>
      <c r="M36" s="19">
        <f>SUM(D36:F36:G36:H36:J36:L36)</f>
        <v>0</v>
      </c>
      <c r="N36" s="2">
        <f t="shared" si="13"/>
        <v>0</v>
      </c>
      <c r="O36" s="2">
        <f t="shared" si="14"/>
        <v>0</v>
      </c>
      <c r="Q36" s="12"/>
      <c r="R36" s="1"/>
    </row>
    <row r="37" spans="1:18" x14ac:dyDescent="0.2">
      <c r="C37" s="3"/>
      <c r="D37" s="17">
        <f t="shared" si="8"/>
        <v>0</v>
      </c>
      <c r="E37" s="17">
        <f t="shared" si="9"/>
        <v>0</v>
      </c>
      <c r="F37" s="17">
        <f t="shared" si="10"/>
        <v>0</v>
      </c>
      <c r="G37" s="17">
        <f t="shared" si="11"/>
        <v>0</v>
      </c>
      <c r="H37" s="17">
        <f t="shared" si="12"/>
        <v>0</v>
      </c>
      <c r="I37" s="17">
        <v>0</v>
      </c>
      <c r="J37" s="17">
        <f t="shared" si="7"/>
        <v>0</v>
      </c>
      <c r="K37" s="17">
        <f>0</f>
        <v>0</v>
      </c>
      <c r="L37" s="17">
        <f>0</f>
        <v>0</v>
      </c>
      <c r="M37" s="17">
        <f>SUM(D37:F37:G37:H37:J37:L37)</f>
        <v>0</v>
      </c>
      <c r="N37" s="2">
        <f t="shared" si="13"/>
        <v>0</v>
      </c>
      <c r="O37" s="2">
        <f t="shared" si="14"/>
        <v>0</v>
      </c>
      <c r="Q37" s="12"/>
      <c r="R37" s="1"/>
    </row>
    <row r="38" spans="1:18" x14ac:dyDescent="0.2">
      <c r="C38" s="3"/>
      <c r="D38" s="18">
        <f t="shared" si="8"/>
        <v>0</v>
      </c>
      <c r="E38" s="19">
        <f t="shared" si="9"/>
        <v>0</v>
      </c>
      <c r="F38" s="19">
        <f t="shared" si="10"/>
        <v>0</v>
      </c>
      <c r="G38" s="19">
        <f t="shared" si="11"/>
        <v>0</v>
      </c>
      <c r="H38" s="17">
        <f t="shared" si="12"/>
        <v>0</v>
      </c>
      <c r="I38" s="17">
        <v>0</v>
      </c>
      <c r="J38" s="17">
        <f t="shared" si="7"/>
        <v>0</v>
      </c>
      <c r="K38" s="19">
        <f>0</f>
        <v>0</v>
      </c>
      <c r="L38" s="18">
        <f>0</f>
        <v>0</v>
      </c>
      <c r="M38" s="19">
        <f>SUM(D38:F38:G38:H38:J38:L38)</f>
        <v>0</v>
      </c>
      <c r="N38" s="2">
        <f t="shared" si="13"/>
        <v>0</v>
      </c>
      <c r="O38" s="2">
        <f t="shared" si="14"/>
        <v>0</v>
      </c>
      <c r="Q38" s="12"/>
      <c r="R38" s="1"/>
    </row>
    <row r="39" spans="1:18" x14ac:dyDescent="0.2">
      <c r="C39" s="3"/>
      <c r="D39" s="18">
        <f t="shared" si="8"/>
        <v>0</v>
      </c>
      <c r="E39" s="19">
        <f t="shared" si="9"/>
        <v>0</v>
      </c>
      <c r="F39" s="19">
        <f t="shared" si="10"/>
        <v>0</v>
      </c>
      <c r="G39" s="19">
        <f t="shared" si="11"/>
        <v>0</v>
      </c>
      <c r="H39" s="17">
        <f t="shared" si="12"/>
        <v>0</v>
      </c>
      <c r="I39" s="17">
        <v>0</v>
      </c>
      <c r="J39" s="17">
        <f t="shared" si="7"/>
        <v>0</v>
      </c>
      <c r="K39" s="19">
        <f>0</f>
        <v>0</v>
      </c>
      <c r="L39" s="18">
        <f>0</f>
        <v>0</v>
      </c>
      <c r="M39" s="19">
        <f>SUM(D39:F39:G39:H39:J39:L39)</f>
        <v>0</v>
      </c>
      <c r="N39" s="2">
        <f t="shared" si="13"/>
        <v>0</v>
      </c>
      <c r="O39" s="2">
        <f t="shared" si="14"/>
        <v>0</v>
      </c>
      <c r="Q39" s="12"/>
      <c r="R39" s="1"/>
    </row>
    <row r="40" spans="1:18" x14ac:dyDescent="0.2">
      <c r="C40" s="3"/>
      <c r="D40" s="18">
        <f t="shared" si="8"/>
        <v>0</v>
      </c>
      <c r="E40" s="19">
        <f t="shared" si="9"/>
        <v>0</v>
      </c>
      <c r="F40" s="19">
        <f t="shared" si="10"/>
        <v>0</v>
      </c>
      <c r="G40" s="19">
        <f t="shared" si="11"/>
        <v>0</v>
      </c>
      <c r="H40" s="17">
        <f t="shared" si="12"/>
        <v>0</v>
      </c>
      <c r="I40" s="17">
        <v>0</v>
      </c>
      <c r="J40" s="17">
        <f t="shared" si="7"/>
        <v>0</v>
      </c>
      <c r="K40" s="19">
        <f>0</f>
        <v>0</v>
      </c>
      <c r="L40" s="18">
        <f>0</f>
        <v>0</v>
      </c>
      <c r="M40" s="19">
        <f>SUM(D40:F40:G40:H40:J40:L40)</f>
        <v>0</v>
      </c>
      <c r="N40" s="2">
        <f t="shared" si="13"/>
        <v>0</v>
      </c>
      <c r="O40" s="2">
        <f t="shared" si="14"/>
        <v>0</v>
      </c>
      <c r="Q40" s="12"/>
      <c r="R40" s="1"/>
    </row>
    <row r="41" spans="1:18" x14ac:dyDescent="0.2">
      <c r="C41" s="3"/>
      <c r="D41" s="17">
        <f t="shared" si="8"/>
        <v>0</v>
      </c>
      <c r="E41" s="17">
        <f t="shared" si="9"/>
        <v>0</v>
      </c>
      <c r="F41" s="17">
        <f t="shared" si="10"/>
        <v>0</v>
      </c>
      <c r="G41" s="17">
        <f t="shared" si="11"/>
        <v>0</v>
      </c>
      <c r="H41" s="17">
        <f t="shared" si="12"/>
        <v>0</v>
      </c>
      <c r="I41" s="17">
        <v>0</v>
      </c>
      <c r="J41" s="17">
        <f t="shared" si="7"/>
        <v>0</v>
      </c>
      <c r="K41" s="17">
        <f>0</f>
        <v>0</v>
      </c>
      <c r="L41" s="17">
        <f>0</f>
        <v>0</v>
      </c>
      <c r="M41" s="17">
        <f>SUM(D41:F41:G41:H41:J41:L41)</f>
        <v>0</v>
      </c>
      <c r="N41" s="2">
        <f t="shared" si="13"/>
        <v>0</v>
      </c>
      <c r="O41" s="2">
        <f t="shared" si="14"/>
        <v>0</v>
      </c>
      <c r="Q41" s="12"/>
      <c r="R41" s="1"/>
    </row>
    <row r="42" spans="1:18" x14ac:dyDescent="0.2">
      <c r="C42" s="3"/>
      <c r="D42" s="18">
        <f t="shared" si="8"/>
        <v>0</v>
      </c>
      <c r="E42" s="19">
        <f t="shared" si="9"/>
        <v>0</v>
      </c>
      <c r="F42" s="19">
        <f t="shared" si="10"/>
        <v>0</v>
      </c>
      <c r="G42" s="19">
        <f t="shared" si="11"/>
        <v>0</v>
      </c>
      <c r="H42" s="17">
        <f t="shared" si="12"/>
        <v>0</v>
      </c>
      <c r="I42" s="17">
        <v>0</v>
      </c>
      <c r="J42" s="17">
        <f t="shared" si="7"/>
        <v>0</v>
      </c>
      <c r="K42" s="19">
        <f>0</f>
        <v>0</v>
      </c>
      <c r="L42" s="18">
        <f>0</f>
        <v>0</v>
      </c>
      <c r="M42" s="19">
        <f>SUM(D42:F42:G42:H42:J42:L42)</f>
        <v>0</v>
      </c>
      <c r="N42" s="2">
        <f t="shared" si="13"/>
        <v>0</v>
      </c>
      <c r="O42" s="2">
        <f t="shared" si="14"/>
        <v>0</v>
      </c>
      <c r="Q42" s="12"/>
      <c r="R42" s="1"/>
    </row>
    <row r="43" spans="1:18" x14ac:dyDescent="0.2">
      <c r="C43" s="3"/>
      <c r="D43" s="17">
        <f t="shared" si="8"/>
        <v>0</v>
      </c>
      <c r="E43" s="17">
        <f t="shared" si="9"/>
        <v>0</v>
      </c>
      <c r="F43" s="17">
        <f t="shared" si="10"/>
        <v>0</v>
      </c>
      <c r="G43" s="17">
        <f t="shared" si="11"/>
        <v>0</v>
      </c>
      <c r="H43" s="17">
        <f t="shared" si="12"/>
        <v>0</v>
      </c>
      <c r="I43" s="17">
        <v>0</v>
      </c>
      <c r="J43" s="17">
        <f t="shared" si="7"/>
        <v>0</v>
      </c>
      <c r="K43" s="17">
        <f>0</f>
        <v>0</v>
      </c>
      <c r="L43" s="17">
        <f>0</f>
        <v>0</v>
      </c>
      <c r="M43" s="17">
        <f>SUM(D43:F43:G43:H43:J43:L43)</f>
        <v>0</v>
      </c>
      <c r="N43" s="2">
        <f t="shared" si="13"/>
        <v>0</v>
      </c>
      <c r="O43" s="2">
        <f t="shared" si="14"/>
        <v>0</v>
      </c>
      <c r="Q43" s="12"/>
      <c r="R43" s="1"/>
    </row>
    <row r="44" spans="1:18" x14ac:dyDescent="0.2">
      <c r="C44" s="3"/>
      <c r="D44" s="18">
        <f t="shared" si="8"/>
        <v>0</v>
      </c>
      <c r="E44" s="19">
        <f t="shared" si="9"/>
        <v>0</v>
      </c>
      <c r="F44" s="19">
        <f t="shared" si="10"/>
        <v>0</v>
      </c>
      <c r="G44" s="19">
        <f t="shared" si="11"/>
        <v>0</v>
      </c>
      <c r="H44" s="17">
        <f t="shared" si="12"/>
        <v>0</v>
      </c>
      <c r="I44" s="17">
        <v>0</v>
      </c>
      <c r="J44" s="17">
        <f t="shared" si="7"/>
        <v>0</v>
      </c>
      <c r="K44" s="19">
        <f>0</f>
        <v>0</v>
      </c>
      <c r="L44" s="18">
        <f>0</f>
        <v>0</v>
      </c>
      <c r="M44" s="19">
        <f>SUM(D44:F44:G44:H44:J44:L44)</f>
        <v>0</v>
      </c>
      <c r="N44" s="2">
        <f t="shared" si="13"/>
        <v>0</v>
      </c>
      <c r="O44" s="2">
        <f t="shared" si="14"/>
        <v>0</v>
      </c>
      <c r="Q44" s="12"/>
      <c r="R44" s="1"/>
    </row>
    <row r="45" spans="1:18" x14ac:dyDescent="0.2">
      <c r="C45" s="3"/>
      <c r="D45" s="18">
        <f t="shared" si="8"/>
        <v>0</v>
      </c>
      <c r="E45" s="19">
        <f t="shared" si="9"/>
        <v>0</v>
      </c>
      <c r="F45" s="19">
        <f t="shared" si="10"/>
        <v>0</v>
      </c>
      <c r="G45" s="19">
        <f t="shared" si="11"/>
        <v>0</v>
      </c>
      <c r="H45" s="17">
        <f t="shared" si="12"/>
        <v>0</v>
      </c>
      <c r="I45" s="17">
        <v>0</v>
      </c>
      <c r="J45" s="17">
        <f t="shared" si="7"/>
        <v>0</v>
      </c>
      <c r="K45" s="19">
        <f>0</f>
        <v>0</v>
      </c>
      <c r="L45" s="18">
        <f>0</f>
        <v>0</v>
      </c>
      <c r="M45" s="19">
        <f>SUM(D45:F45:G45:H45:J45:L45)</f>
        <v>0</v>
      </c>
      <c r="N45" s="2">
        <f t="shared" si="13"/>
        <v>0</v>
      </c>
      <c r="O45" s="2">
        <f t="shared" si="14"/>
        <v>0</v>
      </c>
      <c r="Q45" s="12"/>
      <c r="R45" s="1"/>
    </row>
    <row r="46" spans="1:18" x14ac:dyDescent="0.2">
      <c r="C46" s="3"/>
      <c r="D46" s="18">
        <f t="shared" si="8"/>
        <v>0</v>
      </c>
      <c r="E46" s="19">
        <f t="shared" si="9"/>
        <v>0</v>
      </c>
      <c r="F46" s="19">
        <f t="shared" si="10"/>
        <v>0</v>
      </c>
      <c r="G46" s="19">
        <f t="shared" si="11"/>
        <v>0</v>
      </c>
      <c r="H46" s="17">
        <f t="shared" si="12"/>
        <v>0</v>
      </c>
      <c r="I46" s="17">
        <v>0</v>
      </c>
      <c r="J46" s="17">
        <f t="shared" si="7"/>
        <v>0</v>
      </c>
      <c r="K46" s="19">
        <f>0</f>
        <v>0</v>
      </c>
      <c r="L46" s="18">
        <f>0</f>
        <v>0</v>
      </c>
      <c r="M46" s="19">
        <f>SUM(D46:F46:G46:H46:J46:L46)</f>
        <v>0</v>
      </c>
      <c r="N46" s="2">
        <f t="shared" si="13"/>
        <v>0</v>
      </c>
      <c r="O46" s="2">
        <f t="shared" si="14"/>
        <v>0</v>
      </c>
      <c r="Q46" s="12"/>
      <c r="R46" s="1"/>
    </row>
    <row r="47" spans="1:18" x14ac:dyDescent="0.2">
      <c r="C47" s="3"/>
      <c r="D47" s="18">
        <f t="shared" si="8"/>
        <v>0</v>
      </c>
      <c r="E47" s="19">
        <f t="shared" si="9"/>
        <v>0</v>
      </c>
      <c r="F47" s="19">
        <f t="shared" si="10"/>
        <v>0</v>
      </c>
      <c r="G47" s="19">
        <f t="shared" si="11"/>
        <v>0</v>
      </c>
      <c r="H47" s="17">
        <f t="shared" si="12"/>
        <v>0</v>
      </c>
      <c r="I47" s="17">
        <v>0</v>
      </c>
      <c r="J47" s="17">
        <f t="shared" si="7"/>
        <v>0</v>
      </c>
      <c r="K47" s="19">
        <f>0</f>
        <v>0</v>
      </c>
      <c r="L47" s="18">
        <f>0</f>
        <v>0</v>
      </c>
      <c r="M47" s="19">
        <f>SUM(D47:F47:G47:H47:J47:L47)</f>
        <v>0</v>
      </c>
      <c r="N47" s="2">
        <f t="shared" si="13"/>
        <v>0</v>
      </c>
      <c r="O47" s="2">
        <f t="shared" si="14"/>
        <v>0</v>
      </c>
      <c r="Q47" s="12"/>
      <c r="R47" s="1"/>
    </row>
    <row r="48" spans="1:18" x14ac:dyDescent="0.2">
      <c r="C48" s="3"/>
      <c r="D48" s="18">
        <f t="shared" si="8"/>
        <v>0</v>
      </c>
      <c r="E48" s="19">
        <f t="shared" si="9"/>
        <v>0</v>
      </c>
      <c r="F48" s="19">
        <f t="shared" si="10"/>
        <v>0</v>
      </c>
      <c r="G48" s="19">
        <f t="shared" si="11"/>
        <v>0</v>
      </c>
      <c r="H48" s="17">
        <f t="shared" si="12"/>
        <v>0</v>
      </c>
      <c r="I48" s="17">
        <v>0</v>
      </c>
      <c r="J48" s="17">
        <f t="shared" si="7"/>
        <v>0</v>
      </c>
      <c r="K48" s="19">
        <f>0</f>
        <v>0</v>
      </c>
      <c r="L48" s="18">
        <f>0</f>
        <v>0</v>
      </c>
      <c r="M48" s="19">
        <f>SUM(D48:F48:G48:H48:J48:L48)</f>
        <v>0</v>
      </c>
      <c r="N48" s="2">
        <f t="shared" si="13"/>
        <v>0</v>
      </c>
      <c r="O48" s="2">
        <f t="shared" si="14"/>
        <v>0</v>
      </c>
      <c r="Q48" s="12"/>
      <c r="R48" s="1"/>
    </row>
    <row r="49" spans="1:18" x14ac:dyDescent="0.2">
      <c r="C49" s="3"/>
      <c r="D49" s="17">
        <f t="shared" si="8"/>
        <v>0</v>
      </c>
      <c r="E49" s="17">
        <f t="shared" si="9"/>
        <v>0</v>
      </c>
      <c r="F49" s="17">
        <f t="shared" si="10"/>
        <v>0</v>
      </c>
      <c r="G49" s="17">
        <f t="shared" si="11"/>
        <v>0</v>
      </c>
      <c r="H49" s="17">
        <f t="shared" si="12"/>
        <v>0</v>
      </c>
      <c r="I49" s="17">
        <v>0</v>
      </c>
      <c r="J49" s="17">
        <f t="shared" si="7"/>
        <v>0</v>
      </c>
      <c r="K49" s="17">
        <f>0</f>
        <v>0</v>
      </c>
      <c r="L49" s="17">
        <f>0</f>
        <v>0</v>
      </c>
      <c r="M49" s="17">
        <f>SUM(D49:F49:G49:H49:J49:L49)</f>
        <v>0</v>
      </c>
      <c r="N49" s="2">
        <f t="shared" si="13"/>
        <v>0</v>
      </c>
      <c r="O49" s="2">
        <f t="shared" si="14"/>
        <v>0</v>
      </c>
      <c r="Q49" s="12"/>
      <c r="R49" s="1"/>
    </row>
    <row r="50" spans="1:18" x14ac:dyDescent="0.2">
      <c r="C50" s="3"/>
      <c r="D50" s="18">
        <f t="shared" si="8"/>
        <v>0</v>
      </c>
      <c r="E50" s="19">
        <f t="shared" si="9"/>
        <v>0</v>
      </c>
      <c r="F50" s="19">
        <f t="shared" si="10"/>
        <v>0</v>
      </c>
      <c r="G50" s="19">
        <f t="shared" si="11"/>
        <v>0</v>
      </c>
      <c r="H50" s="17">
        <f t="shared" si="12"/>
        <v>0</v>
      </c>
      <c r="I50" s="17">
        <v>0</v>
      </c>
      <c r="J50" s="17">
        <f t="shared" si="7"/>
        <v>0</v>
      </c>
      <c r="K50" s="19">
        <f>0</f>
        <v>0</v>
      </c>
      <c r="L50" s="18">
        <f>0</f>
        <v>0</v>
      </c>
      <c r="M50" s="19">
        <f>SUM(D50:F50:G50:H50:J50:L50)</f>
        <v>0</v>
      </c>
      <c r="N50" s="2">
        <f t="shared" si="13"/>
        <v>0</v>
      </c>
      <c r="O50" s="2">
        <f t="shared" si="14"/>
        <v>0</v>
      </c>
      <c r="Q50" s="12"/>
      <c r="R50" s="1"/>
    </row>
    <row r="51" spans="1:18" x14ac:dyDescent="0.2">
      <c r="C51" s="3"/>
      <c r="D51" s="17">
        <f t="shared" si="8"/>
        <v>0</v>
      </c>
      <c r="E51" s="17">
        <f t="shared" si="9"/>
        <v>0</v>
      </c>
      <c r="F51" s="17">
        <f t="shared" si="10"/>
        <v>0</v>
      </c>
      <c r="G51" s="17">
        <f t="shared" si="11"/>
        <v>0</v>
      </c>
      <c r="H51" s="17">
        <f t="shared" si="12"/>
        <v>0</v>
      </c>
      <c r="I51" s="17">
        <v>0</v>
      </c>
      <c r="J51" s="17">
        <f t="shared" si="7"/>
        <v>0</v>
      </c>
      <c r="K51" s="17">
        <f>0</f>
        <v>0</v>
      </c>
      <c r="L51" s="17">
        <f>0</f>
        <v>0</v>
      </c>
      <c r="M51" s="17">
        <f>SUM(D51:F51:G51:H51:J51:L51)</f>
        <v>0</v>
      </c>
      <c r="N51" s="2">
        <f t="shared" si="13"/>
        <v>0</v>
      </c>
      <c r="O51" s="2">
        <f t="shared" si="14"/>
        <v>0</v>
      </c>
      <c r="Q51" s="12"/>
      <c r="R51" s="1"/>
    </row>
    <row r="52" spans="1:18" x14ac:dyDescent="0.2">
      <c r="C52" s="3"/>
      <c r="D52" s="18">
        <f t="shared" si="8"/>
        <v>0</v>
      </c>
      <c r="E52" s="19">
        <f t="shared" si="9"/>
        <v>0</v>
      </c>
      <c r="F52" s="19">
        <f t="shared" si="10"/>
        <v>0</v>
      </c>
      <c r="G52" s="19">
        <f t="shared" si="11"/>
        <v>0</v>
      </c>
      <c r="H52" s="17">
        <f t="shared" si="12"/>
        <v>0</v>
      </c>
      <c r="I52" s="17">
        <v>0</v>
      </c>
      <c r="J52" s="17">
        <f t="shared" si="7"/>
        <v>0</v>
      </c>
      <c r="K52" s="19">
        <f>0</f>
        <v>0</v>
      </c>
      <c r="L52" s="18">
        <f>0</f>
        <v>0</v>
      </c>
      <c r="M52" s="19">
        <f>SUM(D52:F52:G52:H52:J52:L52)</f>
        <v>0</v>
      </c>
      <c r="N52" s="2">
        <f t="shared" si="13"/>
        <v>0</v>
      </c>
      <c r="O52" s="2">
        <f t="shared" si="14"/>
        <v>0</v>
      </c>
      <c r="Q52" s="12"/>
      <c r="R52" s="1"/>
    </row>
    <row r="53" spans="1:18" x14ac:dyDescent="0.2">
      <c r="C53" s="3"/>
      <c r="D53" s="18">
        <f t="shared" si="8"/>
        <v>0</v>
      </c>
      <c r="E53" s="19">
        <f t="shared" si="9"/>
        <v>0</v>
      </c>
      <c r="F53" s="19">
        <f t="shared" si="10"/>
        <v>0</v>
      </c>
      <c r="G53" s="19">
        <f t="shared" si="11"/>
        <v>0</v>
      </c>
      <c r="H53" s="17">
        <f t="shared" si="12"/>
        <v>0</v>
      </c>
      <c r="I53" s="17">
        <v>0</v>
      </c>
      <c r="J53" s="17">
        <f t="shared" si="7"/>
        <v>0</v>
      </c>
      <c r="K53" s="19">
        <f>0</f>
        <v>0</v>
      </c>
      <c r="L53" s="18">
        <f>0</f>
        <v>0</v>
      </c>
      <c r="M53" s="19">
        <f>SUM(D53:F53:G53:H53:J53:L53)</f>
        <v>0</v>
      </c>
      <c r="N53" s="2">
        <f t="shared" si="13"/>
        <v>0</v>
      </c>
      <c r="O53" s="2">
        <f t="shared" si="14"/>
        <v>0</v>
      </c>
      <c r="Q53" s="12"/>
      <c r="R53" s="1"/>
    </row>
    <row r="54" spans="1:18" x14ac:dyDescent="0.2">
      <c r="C54" s="3"/>
      <c r="D54" s="17">
        <f t="shared" si="8"/>
        <v>0</v>
      </c>
      <c r="E54" s="17">
        <f t="shared" si="9"/>
        <v>0</v>
      </c>
      <c r="F54" s="17">
        <f t="shared" si="10"/>
        <v>0</v>
      </c>
      <c r="G54" s="17">
        <f t="shared" si="11"/>
        <v>0</v>
      </c>
      <c r="H54" s="17">
        <f t="shared" si="12"/>
        <v>0</v>
      </c>
      <c r="I54" s="17">
        <v>0</v>
      </c>
      <c r="J54" s="17">
        <f t="shared" si="7"/>
        <v>0</v>
      </c>
      <c r="K54" s="17">
        <f>0</f>
        <v>0</v>
      </c>
      <c r="L54" s="17">
        <f>0</f>
        <v>0</v>
      </c>
      <c r="M54" s="17">
        <f>SUM(D54:F54:G54:H54:J54:L54)</f>
        <v>0</v>
      </c>
      <c r="N54" s="2">
        <f t="shared" si="13"/>
        <v>0</v>
      </c>
      <c r="O54" s="2">
        <f t="shared" si="14"/>
        <v>0</v>
      </c>
      <c r="Q54" s="12"/>
      <c r="R54" s="1"/>
    </row>
    <row r="55" spans="1:18" x14ac:dyDescent="0.2">
      <c r="C55" s="3"/>
      <c r="D55" s="18">
        <f t="shared" si="8"/>
        <v>0</v>
      </c>
      <c r="E55" s="19">
        <f t="shared" si="9"/>
        <v>0</v>
      </c>
      <c r="F55" s="19">
        <f t="shared" si="10"/>
        <v>0</v>
      </c>
      <c r="G55" s="19">
        <f t="shared" si="11"/>
        <v>0</v>
      </c>
      <c r="H55" s="17">
        <f t="shared" si="12"/>
        <v>0</v>
      </c>
      <c r="I55" s="17">
        <v>0</v>
      </c>
      <c r="J55" s="17">
        <f t="shared" si="7"/>
        <v>0</v>
      </c>
      <c r="K55" s="19">
        <f>0</f>
        <v>0</v>
      </c>
      <c r="L55" s="18">
        <f>0</f>
        <v>0</v>
      </c>
      <c r="M55" s="19">
        <f>SUM(D55:F55:G55:H55:J55:L55)</f>
        <v>0</v>
      </c>
      <c r="N55" s="2">
        <f t="shared" si="13"/>
        <v>0</v>
      </c>
      <c r="O55" s="2">
        <f t="shared" si="14"/>
        <v>0</v>
      </c>
      <c r="Q55" s="12"/>
      <c r="R55" s="1"/>
    </row>
    <row r="56" spans="1:18" x14ac:dyDescent="0.2">
      <c r="C56" s="3"/>
      <c r="D56" s="18">
        <f t="shared" si="8"/>
        <v>0</v>
      </c>
      <c r="E56" s="19">
        <f t="shared" si="9"/>
        <v>0</v>
      </c>
      <c r="F56" s="19">
        <f t="shared" si="10"/>
        <v>0</v>
      </c>
      <c r="G56" s="19">
        <f t="shared" si="11"/>
        <v>0</v>
      </c>
      <c r="H56" s="17">
        <f t="shared" si="12"/>
        <v>0</v>
      </c>
      <c r="I56" s="17">
        <v>0</v>
      </c>
      <c r="J56" s="17">
        <f t="shared" si="7"/>
        <v>0</v>
      </c>
      <c r="K56" s="19">
        <f>0</f>
        <v>0</v>
      </c>
      <c r="L56" s="18">
        <f>0</f>
        <v>0</v>
      </c>
      <c r="M56" s="19">
        <f>SUM(D56:F56:G56:H56:J56:L56)</f>
        <v>0</v>
      </c>
      <c r="N56" s="2">
        <f t="shared" si="13"/>
        <v>0</v>
      </c>
      <c r="O56" s="2">
        <f t="shared" si="14"/>
        <v>0</v>
      </c>
      <c r="Q56" s="12"/>
      <c r="R56" s="1"/>
    </row>
    <row r="57" spans="1:18" x14ac:dyDescent="0.2">
      <c r="C57" s="3"/>
      <c r="D57" s="18">
        <f t="shared" si="8"/>
        <v>0</v>
      </c>
      <c r="E57" s="19">
        <f t="shared" si="9"/>
        <v>0</v>
      </c>
      <c r="F57" s="19">
        <f t="shared" si="10"/>
        <v>0</v>
      </c>
      <c r="G57" s="19">
        <f t="shared" si="11"/>
        <v>0</v>
      </c>
      <c r="H57" s="17">
        <f t="shared" si="12"/>
        <v>0</v>
      </c>
      <c r="I57" s="17">
        <v>0</v>
      </c>
      <c r="J57" s="17">
        <f t="shared" si="7"/>
        <v>0</v>
      </c>
      <c r="K57" s="19">
        <f>0</f>
        <v>0</v>
      </c>
      <c r="L57" s="18">
        <f>0</f>
        <v>0</v>
      </c>
      <c r="M57" s="19">
        <f>SUM(D57:F57:G57:H57:J57:L57)</f>
        <v>0</v>
      </c>
      <c r="N57" s="2">
        <f t="shared" si="13"/>
        <v>0</v>
      </c>
      <c r="O57" s="2">
        <f t="shared" si="14"/>
        <v>0</v>
      </c>
      <c r="Q57" s="12"/>
      <c r="R57" s="1"/>
    </row>
    <row r="58" spans="1:18" x14ac:dyDescent="0.2">
      <c r="C58" s="3"/>
      <c r="D58" s="18">
        <f t="shared" si="8"/>
        <v>0</v>
      </c>
      <c r="E58" s="19">
        <f t="shared" si="9"/>
        <v>0</v>
      </c>
      <c r="F58" s="19">
        <f t="shared" si="10"/>
        <v>0</v>
      </c>
      <c r="G58" s="19">
        <f t="shared" si="11"/>
        <v>0</v>
      </c>
      <c r="H58" s="17">
        <f t="shared" si="12"/>
        <v>0</v>
      </c>
      <c r="I58" s="17">
        <v>0</v>
      </c>
      <c r="J58" s="17">
        <f t="shared" si="7"/>
        <v>0</v>
      </c>
      <c r="K58" s="19">
        <f>0</f>
        <v>0</v>
      </c>
      <c r="L58" s="18">
        <f>0</f>
        <v>0</v>
      </c>
      <c r="M58" s="19">
        <f>SUM(D58:F58:G58:H58:J58:L58)</f>
        <v>0</v>
      </c>
      <c r="N58" s="2">
        <f t="shared" si="13"/>
        <v>0</v>
      </c>
      <c r="O58" s="2">
        <f t="shared" si="14"/>
        <v>0</v>
      </c>
      <c r="Q58" s="12"/>
      <c r="R58" s="1"/>
    </row>
    <row r="59" spans="1:18" x14ac:dyDescent="0.2">
      <c r="C59" s="3"/>
      <c r="D59" s="18">
        <f t="shared" si="8"/>
        <v>0</v>
      </c>
      <c r="E59" s="19">
        <f t="shared" si="9"/>
        <v>0</v>
      </c>
      <c r="F59" s="19">
        <f t="shared" si="10"/>
        <v>0</v>
      </c>
      <c r="G59" s="19">
        <f t="shared" si="11"/>
        <v>0</v>
      </c>
      <c r="H59" s="17">
        <f t="shared" si="12"/>
        <v>0</v>
      </c>
      <c r="I59" s="17">
        <v>0</v>
      </c>
      <c r="J59" s="17">
        <f t="shared" si="7"/>
        <v>0</v>
      </c>
      <c r="K59" s="19">
        <f>0</f>
        <v>0</v>
      </c>
      <c r="L59" s="18">
        <f>0</f>
        <v>0</v>
      </c>
      <c r="M59" s="19">
        <f>SUM(D59:F59:G59:H59:J59:L59)</f>
        <v>0</v>
      </c>
      <c r="N59" s="2">
        <f t="shared" si="13"/>
        <v>0</v>
      </c>
      <c r="O59" s="2">
        <f t="shared" si="14"/>
        <v>0</v>
      </c>
      <c r="Q59" s="12"/>
      <c r="R59" s="1"/>
    </row>
    <row r="60" spans="1:18" ht="18" x14ac:dyDescent="0.2">
      <c r="A60" s="28"/>
      <c r="B60" s="28"/>
      <c r="C60" s="29">
        <f>SUBTOTAL(101,Tabela5[Salario])</f>
        <v>5277.7777777777774</v>
      </c>
      <c r="D60" s="30">
        <f>SUBTOTAL(109,Tabela5[Soma Salario Semestre])</f>
        <v>570000</v>
      </c>
      <c r="E60" s="31">
        <f>SUBTOTAL(101,Tabela5[1/3 Das Ferias])</f>
        <v>447.40973312401883</v>
      </c>
      <c r="F60" s="31">
        <f>SUBTOTAL(101,Tabela5[Décimo])</f>
        <v>161.56462585034018</v>
      </c>
      <c r="G60" s="31">
        <f>SUBTOTAL(101,Tabela5[I.N.S.S.])</f>
        <v>525.40816326530614</v>
      </c>
      <c r="H60" s="31">
        <f>SUBTOTAL(101,Tabela5[FGTS])</f>
        <v>155.10204081632654</v>
      </c>
      <c r="I60" s="31">
        <f>SUBTOTAL(101,Tabela5[Hora Extra])</f>
        <v>0</v>
      </c>
      <c r="J60" s="31">
        <f>SUBTOTAL(101,Tabela5[Periculosidade 30 %])</f>
        <v>581.63265306122446</v>
      </c>
      <c r="K60" s="31">
        <f>SUBTOTAL(101,Tabela5[Gratificação])</f>
        <v>0</v>
      </c>
      <c r="L60" s="30">
        <f>SUBTOTAL(101,Tabela5[Alimentação])</f>
        <v>0</v>
      </c>
      <c r="M60" s="21">
        <f>SUBTOTAL(109,Tabela5[[Total ]])</f>
        <v>661684.74358974374</v>
      </c>
      <c r="N60" s="21">
        <f>SUBTOTAL(101,Tabela5[Média Mensal])</f>
        <v>2250.6283795569516</v>
      </c>
      <c r="O60" s="21">
        <f>SUBTOTAL(101,Tabela5[Média Hora])</f>
        <v>12.787661247482674</v>
      </c>
      <c r="Q60" s="12"/>
      <c r="R60" s="1"/>
    </row>
    <row r="61" spans="1:18" x14ac:dyDescent="0.2">
      <c r="A61"/>
      <c r="B61"/>
      <c r="D61" s="5"/>
      <c r="E61"/>
      <c r="F61"/>
      <c r="G61"/>
      <c r="H61"/>
      <c r="I61"/>
      <c r="J61"/>
      <c r="K61"/>
      <c r="L61"/>
      <c r="M61"/>
      <c r="N61" s="22" t="s">
        <v>22</v>
      </c>
      <c r="O61" s="22" t="s">
        <v>38</v>
      </c>
      <c r="P61" s="22" t="s">
        <v>24</v>
      </c>
    </row>
    <row r="62" spans="1:18" x14ac:dyDescent="0.2">
      <c r="A62"/>
      <c r="B62"/>
      <c r="D62" s="5"/>
      <c r="E62"/>
      <c r="F62"/>
      <c r="G62"/>
      <c r="H62"/>
      <c r="I62"/>
      <c r="J62"/>
      <c r="K62"/>
      <c r="L62"/>
      <c r="M62"/>
      <c r="N62"/>
      <c r="O62" s="8"/>
      <c r="P62"/>
    </row>
    <row r="63" spans="1:18" x14ac:dyDescent="0.2">
      <c r="A63"/>
      <c r="B63"/>
      <c r="D63" s="5"/>
      <c r="E63"/>
      <c r="F63"/>
      <c r="G63"/>
      <c r="H63"/>
      <c r="I63"/>
      <c r="J63"/>
      <c r="K63"/>
      <c r="L63"/>
      <c r="M63"/>
      <c r="N63"/>
      <c r="O63"/>
      <c r="P63"/>
    </row>
    <row r="64" spans="1:18" x14ac:dyDescent="0.2">
      <c r="A64"/>
      <c r="B64"/>
      <c r="D64" s="5"/>
      <c r="E64"/>
      <c r="F64"/>
      <c r="G64"/>
      <c r="H64"/>
      <c r="I64"/>
      <c r="J64"/>
      <c r="K64"/>
      <c r="L64"/>
      <c r="M64"/>
      <c r="N64"/>
      <c r="O64"/>
      <c r="P64"/>
    </row>
    <row r="65" spans="1:19" x14ac:dyDescent="0.2">
      <c r="A65"/>
      <c r="B65"/>
      <c r="D65" s="5"/>
      <c r="E65"/>
      <c r="F65"/>
      <c r="G65"/>
      <c r="H65"/>
      <c r="I65"/>
      <c r="J65"/>
      <c r="K65"/>
      <c r="L65"/>
      <c r="M65"/>
      <c r="N65"/>
      <c r="O65"/>
      <c r="P65"/>
      <c r="R65" s="34"/>
      <c r="S65" s="34"/>
    </row>
    <row r="66" spans="1:19" x14ac:dyDescent="0.2">
      <c r="A66"/>
      <c r="B66"/>
      <c r="D66" s="5"/>
      <c r="E66"/>
      <c r="F66"/>
      <c r="G66"/>
      <c r="H66"/>
      <c r="I66"/>
      <c r="J66"/>
      <c r="K66"/>
      <c r="L66"/>
      <c r="M66"/>
      <c r="N66"/>
      <c r="O66"/>
      <c r="P66"/>
      <c r="S66" s="9"/>
    </row>
    <row r="67" spans="1:19" x14ac:dyDescent="0.2">
      <c r="A67"/>
      <c r="B67"/>
      <c r="D67" s="5"/>
      <c r="E67"/>
      <c r="F67"/>
      <c r="G67"/>
      <c r="H67"/>
      <c r="I67"/>
      <c r="J67"/>
      <c r="K67"/>
      <c r="L67"/>
      <c r="M67"/>
      <c r="N67"/>
      <c r="O67"/>
      <c r="P67"/>
      <c r="S67" s="3"/>
    </row>
    <row r="68" spans="1:19" x14ac:dyDescent="0.2">
      <c r="A68"/>
      <c r="B68"/>
      <c r="D68" s="5"/>
      <c r="E68"/>
      <c r="F68"/>
      <c r="G68"/>
      <c r="H68"/>
      <c r="I68"/>
      <c r="J68"/>
      <c r="K68"/>
      <c r="L68"/>
      <c r="M68"/>
      <c r="N68"/>
      <c r="O68"/>
      <c r="P68"/>
      <c r="S68" s="11"/>
    </row>
    <row r="69" spans="1:19" x14ac:dyDescent="0.2">
      <c r="A69"/>
      <c r="B69"/>
      <c r="D69" s="5"/>
      <c r="E69"/>
      <c r="F69"/>
      <c r="G69"/>
      <c r="H69"/>
      <c r="I69"/>
      <c r="J69"/>
      <c r="K69"/>
      <c r="L69"/>
      <c r="M69"/>
      <c r="N69"/>
      <c r="O69"/>
      <c r="P69"/>
      <c r="S69" s="10"/>
    </row>
    <row r="70" spans="1:19" x14ac:dyDescent="0.2">
      <c r="A70"/>
      <c r="B70"/>
      <c r="D70" s="5"/>
      <c r="E70"/>
      <c r="F70"/>
      <c r="G70"/>
      <c r="H70"/>
      <c r="I70"/>
      <c r="J70"/>
      <c r="K70"/>
      <c r="L70"/>
      <c r="M70"/>
      <c r="N70"/>
      <c r="O70"/>
      <c r="P70"/>
      <c r="R70" s="14"/>
      <c r="S70" s="13"/>
    </row>
    <row r="71" spans="1:19" x14ac:dyDescent="0.2">
      <c r="A71"/>
      <c r="B71"/>
      <c r="D71" s="5"/>
      <c r="E71"/>
      <c r="F71"/>
      <c r="G71"/>
      <c r="H71"/>
      <c r="I71"/>
      <c r="J71"/>
      <c r="K71"/>
      <c r="L71"/>
      <c r="M71"/>
      <c r="N71"/>
      <c r="O71"/>
      <c r="P71"/>
    </row>
    <row r="72" spans="1:19" x14ac:dyDescent="0.2">
      <c r="A72"/>
      <c r="B72"/>
      <c r="D72" s="5"/>
      <c r="E72"/>
      <c r="F72"/>
      <c r="G72"/>
      <c r="H72"/>
      <c r="I72"/>
      <c r="J72"/>
      <c r="K72"/>
      <c r="L72"/>
      <c r="M72"/>
      <c r="N72"/>
      <c r="O72"/>
      <c r="P72"/>
      <c r="R72" s="15"/>
      <c r="S72" s="16"/>
    </row>
    <row r="73" spans="1:19" x14ac:dyDescent="0.2">
      <c r="A73"/>
      <c r="B73"/>
      <c r="D73" s="5"/>
      <c r="E73"/>
      <c r="F73"/>
      <c r="G73"/>
      <c r="H73"/>
      <c r="I73"/>
      <c r="J73"/>
      <c r="K73"/>
      <c r="L73"/>
      <c r="M73"/>
      <c r="N73"/>
      <c r="O73"/>
      <c r="P73"/>
      <c r="R73" s="15"/>
      <c r="S73" s="16"/>
    </row>
    <row r="74" spans="1:19" x14ac:dyDescent="0.2">
      <c r="A74"/>
      <c r="B74"/>
      <c r="D74" s="5"/>
      <c r="E74"/>
      <c r="F74"/>
      <c r="G74"/>
      <c r="H74"/>
      <c r="I74"/>
      <c r="J74"/>
      <c r="K74"/>
      <c r="L74"/>
      <c r="M74"/>
      <c r="N74"/>
      <c r="O74"/>
      <c r="P74"/>
      <c r="R74" s="15"/>
      <c r="S74" s="16"/>
    </row>
    <row r="75" spans="1:19" x14ac:dyDescent="0.2">
      <c r="A75"/>
      <c r="B75"/>
      <c r="D75" s="5"/>
      <c r="E75"/>
      <c r="F75"/>
      <c r="G75"/>
      <c r="H75"/>
      <c r="I75"/>
      <c r="J75"/>
      <c r="K75"/>
      <c r="L75"/>
      <c r="M75"/>
      <c r="N75"/>
      <c r="O75"/>
      <c r="P75"/>
    </row>
    <row r="76" spans="1:19" x14ac:dyDescent="0.2">
      <c r="A76"/>
      <c r="B76"/>
      <c r="D76" s="5"/>
      <c r="E76"/>
      <c r="F76"/>
      <c r="G76"/>
      <c r="H76"/>
      <c r="I76"/>
      <c r="J76"/>
      <c r="K76"/>
      <c r="L76"/>
      <c r="M76"/>
      <c r="N76"/>
      <c r="O76"/>
      <c r="P76"/>
      <c r="S76" s="9"/>
    </row>
    <row r="77" spans="1:19" x14ac:dyDescent="0.2">
      <c r="A77"/>
      <c r="B77"/>
      <c r="D77" s="5"/>
      <c r="E77"/>
      <c r="F77"/>
      <c r="G77"/>
      <c r="H77"/>
      <c r="I77"/>
      <c r="J77"/>
      <c r="K77"/>
      <c r="L77"/>
      <c r="M77"/>
      <c r="N77"/>
      <c r="O77"/>
      <c r="P77"/>
    </row>
    <row r="78" spans="1:19" x14ac:dyDescent="0.2">
      <c r="A78"/>
      <c r="B78"/>
      <c r="D78" s="5"/>
      <c r="E78"/>
      <c r="F78"/>
      <c r="G78"/>
      <c r="H78"/>
      <c r="I78"/>
      <c r="J78"/>
      <c r="K78"/>
      <c r="L78"/>
      <c r="M78"/>
      <c r="N78"/>
      <c r="O78"/>
      <c r="P78"/>
    </row>
    <row r="79" spans="1:19" x14ac:dyDescent="0.2">
      <c r="A79"/>
      <c r="B79"/>
      <c r="D79" s="5"/>
      <c r="E79"/>
      <c r="F79"/>
      <c r="G79"/>
      <c r="H79"/>
      <c r="I79"/>
      <c r="J79"/>
      <c r="K79"/>
      <c r="L79"/>
      <c r="M79"/>
      <c r="N79"/>
      <c r="O79"/>
      <c r="P79"/>
    </row>
    <row r="80" spans="1:19" x14ac:dyDescent="0.2">
      <c r="A80"/>
      <c r="B80"/>
      <c r="D80" s="5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2">
      <c r="A81"/>
      <c r="B81"/>
      <c r="D81" s="5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2">
      <c r="A82"/>
      <c r="B82"/>
      <c r="D82" s="5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2">
      <c r="A83"/>
      <c r="B83"/>
      <c r="D83" s="5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2">
      <c r="A84"/>
      <c r="B84"/>
      <c r="D84" s="5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2">
      <c r="A85"/>
      <c r="B85"/>
      <c r="D85" s="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2">
      <c r="A86"/>
      <c r="B86"/>
      <c r="D86" s="5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2">
      <c r="A87"/>
      <c r="B87"/>
      <c r="D87" s="5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2">
      <c r="A88"/>
      <c r="B88"/>
      <c r="D88" s="5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2">
      <c r="A89"/>
      <c r="B89"/>
      <c r="D89" s="5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2">
      <c r="A90"/>
      <c r="B90"/>
      <c r="D90" s="5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2">
      <c r="A91"/>
      <c r="B91"/>
      <c r="D91" s="5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2">
      <c r="A92"/>
      <c r="B92"/>
      <c r="D92" s="5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2">
      <c r="A93"/>
      <c r="B93"/>
      <c r="D93" s="5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2">
      <c r="A94"/>
      <c r="B94"/>
      <c r="D94" s="5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2">
      <c r="A95"/>
      <c r="B95"/>
      <c r="D95" s="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2">
      <c r="A96"/>
      <c r="B96"/>
      <c r="D96" s="5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2">
      <c r="A97"/>
      <c r="B97"/>
      <c r="D97" s="5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2">
      <c r="A98"/>
      <c r="B98"/>
      <c r="D98" s="5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2">
      <c r="A99"/>
      <c r="B99"/>
      <c r="D99" s="5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2">
      <c r="A100"/>
      <c r="B100"/>
      <c r="D100" s="5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2">
      <c r="A101"/>
      <c r="B101"/>
      <c r="D101" s="5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2">
      <c r="A102"/>
      <c r="B102"/>
      <c r="D102" s="5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2">
      <c r="A103"/>
      <c r="B103"/>
      <c r="D103" s="5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2">
      <c r="A104"/>
      <c r="B104"/>
      <c r="D104" s="5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2">
      <c r="A105"/>
      <c r="B105"/>
      <c r="D105" s="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2">
      <c r="A106"/>
      <c r="B106"/>
      <c r="D106" s="5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2">
      <c r="A107"/>
      <c r="B107"/>
      <c r="D107" s="5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2">
      <c r="A108"/>
      <c r="B108"/>
      <c r="D108" s="5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2">
      <c r="A109"/>
      <c r="B109"/>
      <c r="D109" s="5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2">
      <c r="A110"/>
      <c r="B110"/>
      <c r="D110" s="5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2">
      <c r="A111"/>
      <c r="B111"/>
      <c r="D111" s="5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2">
      <c r="A112"/>
      <c r="B112"/>
      <c r="D112" s="5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2">
      <c r="A113"/>
      <c r="B113"/>
      <c r="D113" s="5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2">
      <c r="A114"/>
      <c r="B114"/>
      <c r="D114" s="5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2">
      <c r="A115"/>
      <c r="B115"/>
      <c r="D115" s="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2">
      <c r="A116"/>
      <c r="B116"/>
      <c r="D116" s="5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2">
      <c r="A117"/>
      <c r="B117"/>
      <c r="D117" s="5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2">
      <c r="A118"/>
      <c r="B118"/>
      <c r="D118" s="5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2">
      <c r="A119"/>
      <c r="B119"/>
      <c r="D119" s="5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2">
      <c r="A120"/>
      <c r="B120"/>
      <c r="D120" s="5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2">
      <c r="A121"/>
      <c r="B121"/>
      <c r="D121" s="5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2">
      <c r="A122"/>
      <c r="B122"/>
      <c r="D122" s="5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2">
      <c r="A123"/>
      <c r="B123"/>
      <c r="D123" s="5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2">
      <c r="A124"/>
      <c r="B124"/>
      <c r="D124" s="5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2">
      <c r="A125"/>
      <c r="B125"/>
      <c r="D125" s="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2">
      <c r="A126"/>
      <c r="B126"/>
      <c r="D126" s="5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2">
      <c r="A127"/>
      <c r="B127"/>
      <c r="D127" s="5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2">
      <c r="A128"/>
      <c r="B128"/>
      <c r="D128" s="5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2">
      <c r="A129"/>
      <c r="B129"/>
      <c r="D129" s="5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2">
      <c r="A130"/>
      <c r="B130"/>
      <c r="D130" s="5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2">
      <c r="A131"/>
      <c r="B131"/>
      <c r="D131" s="5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2">
      <c r="A132"/>
      <c r="B132"/>
      <c r="D132" s="5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x14ac:dyDescent="0.2">
      <c r="A133"/>
      <c r="B133"/>
      <c r="D133" s="5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x14ac:dyDescent="0.2">
      <c r="A134"/>
      <c r="B134"/>
      <c r="D134" s="5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x14ac:dyDescent="0.2">
      <c r="A135"/>
      <c r="B135"/>
      <c r="D135" s="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x14ac:dyDescent="0.2">
      <c r="A136"/>
      <c r="B136"/>
      <c r="D136" s="5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x14ac:dyDescent="0.2">
      <c r="A137"/>
      <c r="B137"/>
      <c r="D137" s="5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x14ac:dyDescent="0.2">
      <c r="A138"/>
      <c r="B138"/>
      <c r="D138" s="5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x14ac:dyDescent="0.2">
      <c r="A139"/>
      <c r="B139"/>
      <c r="D139" s="5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x14ac:dyDescent="0.2">
      <c r="A140"/>
      <c r="B140"/>
      <c r="D140" s="5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x14ac:dyDescent="0.2">
      <c r="A141"/>
      <c r="B141"/>
      <c r="D141" s="5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x14ac:dyDescent="0.2">
      <c r="A142"/>
      <c r="B142"/>
      <c r="D142" s="5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x14ac:dyDescent="0.2">
      <c r="A143"/>
      <c r="B143"/>
      <c r="D143" s="5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x14ac:dyDescent="0.2">
      <c r="A144"/>
      <c r="B144"/>
      <c r="D144" s="5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x14ac:dyDescent="0.2">
      <c r="A145"/>
      <c r="B145"/>
      <c r="D145" s="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x14ac:dyDescent="0.2">
      <c r="A146"/>
      <c r="B146"/>
      <c r="D146" s="5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x14ac:dyDescent="0.2">
      <c r="A147"/>
      <c r="B147"/>
      <c r="D147" s="5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x14ac:dyDescent="0.2">
      <c r="A148"/>
      <c r="B148"/>
      <c r="D148" s="5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x14ac:dyDescent="0.2">
      <c r="A149"/>
      <c r="B149"/>
      <c r="D149" s="5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x14ac:dyDescent="0.2">
      <c r="A150"/>
      <c r="B150"/>
      <c r="D150" s="5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x14ac:dyDescent="0.2">
      <c r="A151"/>
      <c r="B151"/>
      <c r="D151" s="5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x14ac:dyDescent="0.2">
      <c r="A152"/>
      <c r="B152"/>
      <c r="D152" s="5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x14ac:dyDescent="0.2">
      <c r="A153"/>
      <c r="B153"/>
      <c r="D153" s="5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x14ac:dyDescent="0.2">
      <c r="A154"/>
      <c r="B154"/>
      <c r="D154" s="5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x14ac:dyDescent="0.2">
      <c r="A155"/>
      <c r="B155"/>
      <c r="D155" s="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x14ac:dyDescent="0.2">
      <c r="A156"/>
      <c r="B156"/>
      <c r="D156" s="5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x14ac:dyDescent="0.2">
      <c r="A157"/>
      <c r="B157"/>
      <c r="D157" s="5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x14ac:dyDescent="0.2">
      <c r="A158"/>
      <c r="B158"/>
      <c r="D158" s="5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x14ac:dyDescent="0.2">
      <c r="A159"/>
      <c r="B159"/>
      <c r="D159" s="5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x14ac:dyDescent="0.2">
      <c r="A160"/>
      <c r="B160"/>
      <c r="D160" s="5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x14ac:dyDescent="0.2">
      <c r="A161"/>
      <c r="B161"/>
      <c r="D161" s="5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x14ac:dyDescent="0.2">
      <c r="A162"/>
      <c r="B162"/>
      <c r="D162" s="5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x14ac:dyDescent="0.2">
      <c r="A163"/>
      <c r="B163"/>
      <c r="D163" s="5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x14ac:dyDescent="0.2">
      <c r="A164"/>
      <c r="B164"/>
      <c r="D164" s="5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x14ac:dyDescent="0.2">
      <c r="A165"/>
      <c r="B165"/>
      <c r="D165" s="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x14ac:dyDescent="0.2">
      <c r="A166"/>
      <c r="B166"/>
      <c r="D166" s="5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x14ac:dyDescent="0.2">
      <c r="A167"/>
      <c r="B167"/>
      <c r="D167" s="5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x14ac:dyDescent="0.2">
      <c r="A168"/>
      <c r="B168"/>
      <c r="D168" s="5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x14ac:dyDescent="0.2">
      <c r="A169"/>
      <c r="B169"/>
      <c r="D169" s="5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x14ac:dyDescent="0.2">
      <c r="A170"/>
      <c r="B170"/>
      <c r="D170" s="5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x14ac:dyDescent="0.2">
      <c r="A171"/>
      <c r="B171"/>
      <c r="D171" s="5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x14ac:dyDescent="0.2">
      <c r="A172"/>
      <c r="B172"/>
      <c r="D172" s="5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x14ac:dyDescent="0.2">
      <c r="A173"/>
      <c r="B173"/>
      <c r="D173" s="5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x14ac:dyDescent="0.2">
      <c r="A174"/>
      <c r="B174"/>
      <c r="D174" s="5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x14ac:dyDescent="0.2">
      <c r="A175"/>
      <c r="B175"/>
      <c r="D175" s="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x14ac:dyDescent="0.2">
      <c r="A176"/>
      <c r="B176"/>
      <c r="D176" s="5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x14ac:dyDescent="0.2">
      <c r="A177"/>
      <c r="B177"/>
      <c r="D177" s="5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x14ac:dyDescent="0.2">
      <c r="A178"/>
      <c r="B178"/>
      <c r="D178" s="5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x14ac:dyDescent="0.2">
      <c r="A179"/>
      <c r="B179"/>
      <c r="D179" s="5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x14ac:dyDescent="0.2">
      <c r="A180"/>
      <c r="B180"/>
      <c r="D180" s="5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x14ac:dyDescent="0.2">
      <c r="A181"/>
      <c r="B181"/>
      <c r="D181" s="5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x14ac:dyDescent="0.2">
      <c r="A182"/>
      <c r="B182"/>
      <c r="D182" s="5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x14ac:dyDescent="0.2">
      <c r="A183"/>
      <c r="B183"/>
      <c r="D183" s="5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x14ac:dyDescent="0.2">
      <c r="A184"/>
      <c r="B184"/>
      <c r="D184" s="5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x14ac:dyDescent="0.2">
      <c r="A185"/>
      <c r="B185"/>
      <c r="D185" s="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x14ac:dyDescent="0.2">
      <c r="A186"/>
      <c r="B186"/>
      <c r="D186" s="5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x14ac:dyDescent="0.2">
      <c r="A187"/>
      <c r="B187"/>
      <c r="D187" s="5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x14ac:dyDescent="0.2">
      <c r="A188"/>
      <c r="B188"/>
      <c r="D188" s="5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x14ac:dyDescent="0.2">
      <c r="A189"/>
      <c r="B189"/>
      <c r="D189" s="5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x14ac:dyDescent="0.2">
      <c r="A190"/>
      <c r="B190"/>
      <c r="D190" s="5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x14ac:dyDescent="0.2">
      <c r="A191"/>
      <c r="B191"/>
      <c r="D191" s="5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x14ac:dyDescent="0.2">
      <c r="A192"/>
      <c r="B192"/>
      <c r="D192" s="5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x14ac:dyDescent="0.2">
      <c r="A193"/>
      <c r="B193"/>
      <c r="D193" s="5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x14ac:dyDescent="0.2">
      <c r="A194"/>
      <c r="B194"/>
      <c r="D194" s="5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x14ac:dyDescent="0.2">
      <c r="A195"/>
      <c r="B195"/>
      <c r="D195" s="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x14ac:dyDescent="0.2">
      <c r="A196"/>
      <c r="B196"/>
      <c r="D196" s="5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x14ac:dyDescent="0.2">
      <c r="A197"/>
      <c r="B197"/>
      <c r="D197" s="5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x14ac:dyDescent="0.2">
      <c r="A198"/>
      <c r="B198"/>
      <c r="D198" s="5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x14ac:dyDescent="0.2">
      <c r="A199"/>
      <c r="B199"/>
      <c r="D199" s="5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x14ac:dyDescent="0.2">
      <c r="A200"/>
      <c r="B200"/>
      <c r="D200" s="5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x14ac:dyDescent="0.2">
      <c r="A201"/>
      <c r="B201"/>
      <c r="D201" s="5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x14ac:dyDescent="0.2">
      <c r="A202"/>
      <c r="B202"/>
      <c r="D202" s="5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x14ac:dyDescent="0.2">
      <c r="A203"/>
      <c r="B203"/>
      <c r="D203" s="5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x14ac:dyDescent="0.2">
      <c r="A204"/>
      <c r="B204"/>
      <c r="D204" s="5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x14ac:dyDescent="0.2">
      <c r="A205"/>
      <c r="B205"/>
      <c r="D205" s="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x14ac:dyDescent="0.2">
      <c r="A206"/>
      <c r="B206"/>
      <c r="D206" s="5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x14ac:dyDescent="0.2">
      <c r="A207"/>
      <c r="B207"/>
      <c r="D207" s="5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x14ac:dyDescent="0.2">
      <c r="A208"/>
      <c r="B208"/>
      <c r="D208" s="5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x14ac:dyDescent="0.2">
      <c r="A209"/>
      <c r="B209"/>
      <c r="D209" s="5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x14ac:dyDescent="0.2">
      <c r="A210"/>
      <c r="B210"/>
      <c r="D210" s="5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x14ac:dyDescent="0.2">
      <c r="A211"/>
      <c r="B211"/>
      <c r="D211" s="5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x14ac:dyDescent="0.2">
      <c r="A212"/>
      <c r="B212"/>
      <c r="D212" s="5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x14ac:dyDescent="0.2">
      <c r="A213"/>
      <c r="B213"/>
      <c r="D213" s="5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x14ac:dyDescent="0.2">
      <c r="A214"/>
      <c r="B214"/>
      <c r="D214" s="5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x14ac:dyDescent="0.2">
      <c r="A215"/>
      <c r="B215"/>
      <c r="D215" s="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x14ac:dyDescent="0.2">
      <c r="A216"/>
      <c r="B216"/>
      <c r="D216" s="5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x14ac:dyDescent="0.2">
      <c r="A217"/>
      <c r="B217"/>
      <c r="D217" s="5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x14ac:dyDescent="0.2">
      <c r="A218"/>
      <c r="B218"/>
      <c r="D218" s="5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x14ac:dyDescent="0.2">
      <c r="A219"/>
      <c r="B219"/>
      <c r="D219" s="5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x14ac:dyDescent="0.2">
      <c r="A220"/>
      <c r="B220"/>
      <c r="D220" s="5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x14ac:dyDescent="0.2">
      <c r="A221"/>
      <c r="B221"/>
      <c r="D221" s="5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x14ac:dyDescent="0.2">
      <c r="A222"/>
      <c r="B222"/>
      <c r="D222" s="5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x14ac:dyDescent="0.2">
      <c r="A223"/>
      <c r="B223"/>
      <c r="D223" s="5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x14ac:dyDescent="0.2">
      <c r="A224"/>
      <c r="B224"/>
      <c r="D224" s="5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x14ac:dyDescent="0.2">
      <c r="A225"/>
      <c r="B225"/>
      <c r="D225" s="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x14ac:dyDescent="0.2">
      <c r="A226"/>
      <c r="B226"/>
      <c r="D226" s="5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x14ac:dyDescent="0.2">
      <c r="A227"/>
      <c r="B227"/>
      <c r="D227" s="5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x14ac:dyDescent="0.2">
      <c r="A228"/>
      <c r="B228"/>
      <c r="D228" s="5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x14ac:dyDescent="0.2">
      <c r="A229"/>
      <c r="B229"/>
      <c r="D229" s="5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x14ac:dyDescent="0.2">
      <c r="A230"/>
      <c r="B230"/>
      <c r="D230" s="5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x14ac:dyDescent="0.2">
      <c r="A231"/>
      <c r="B231"/>
      <c r="D231" s="5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x14ac:dyDescent="0.2">
      <c r="A232"/>
      <c r="B232"/>
      <c r="D232" s="5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x14ac:dyDescent="0.2">
      <c r="A233"/>
      <c r="B233"/>
      <c r="D233" s="5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x14ac:dyDescent="0.2">
      <c r="A234"/>
      <c r="B234"/>
      <c r="D234" s="5"/>
      <c r="E234"/>
      <c r="F234"/>
      <c r="G234"/>
      <c r="H234"/>
      <c r="I234"/>
      <c r="J234"/>
      <c r="K234"/>
      <c r="L234"/>
      <c r="M234"/>
      <c r="N234"/>
      <c r="O234"/>
      <c r="P234"/>
    </row>
    <row r="235" spans="1:16" x14ac:dyDescent="0.2">
      <c r="A235"/>
      <c r="B235"/>
      <c r="D235" s="5"/>
      <c r="E235"/>
      <c r="F235"/>
      <c r="G235"/>
      <c r="H235"/>
      <c r="I235"/>
      <c r="J235"/>
      <c r="K235"/>
      <c r="L235"/>
      <c r="M235"/>
      <c r="N235"/>
      <c r="O235"/>
      <c r="P235"/>
    </row>
    <row r="236" spans="1:16" x14ac:dyDescent="0.2">
      <c r="A236"/>
      <c r="B236"/>
      <c r="D236" s="5"/>
      <c r="E236"/>
      <c r="F236"/>
      <c r="G236"/>
      <c r="H236"/>
      <c r="I236"/>
      <c r="J236"/>
      <c r="K236"/>
      <c r="L236"/>
      <c r="M236"/>
      <c r="N236"/>
      <c r="O236"/>
      <c r="P236"/>
    </row>
    <row r="237" spans="1:16" x14ac:dyDescent="0.2">
      <c r="A237"/>
      <c r="B237"/>
      <c r="D237" s="5"/>
      <c r="E237"/>
      <c r="F237"/>
      <c r="G237"/>
      <c r="H237"/>
      <c r="I237"/>
      <c r="J237"/>
      <c r="K237"/>
      <c r="L237"/>
      <c r="M237"/>
      <c r="N237"/>
      <c r="O237"/>
      <c r="P237"/>
    </row>
    <row r="238" spans="1:16" x14ac:dyDescent="0.2">
      <c r="A238"/>
      <c r="B238"/>
      <c r="D238" s="5"/>
      <c r="E238"/>
      <c r="F238"/>
      <c r="G238"/>
      <c r="H238"/>
      <c r="I238"/>
      <c r="J238"/>
      <c r="K238"/>
      <c r="L238"/>
      <c r="M238"/>
      <c r="N238"/>
      <c r="O238"/>
      <c r="P238"/>
    </row>
    <row r="239" spans="1:16" x14ac:dyDescent="0.2">
      <c r="A239"/>
      <c r="B239"/>
      <c r="D239" s="5"/>
      <c r="E239"/>
      <c r="F239"/>
      <c r="G239"/>
      <c r="H239"/>
      <c r="I239"/>
      <c r="J239"/>
      <c r="K239"/>
      <c r="L239"/>
      <c r="M239"/>
      <c r="N239"/>
      <c r="O239"/>
      <c r="P239"/>
    </row>
    <row r="240" spans="1:16" x14ac:dyDescent="0.2">
      <c r="A240"/>
      <c r="B240"/>
      <c r="D240" s="5"/>
      <c r="E240"/>
      <c r="F240"/>
      <c r="G240"/>
      <c r="H240"/>
      <c r="I240"/>
      <c r="J240"/>
      <c r="K240"/>
      <c r="L240"/>
      <c r="M240"/>
      <c r="N240"/>
      <c r="O240"/>
      <c r="P240"/>
    </row>
    <row r="241" spans="1:16" x14ac:dyDescent="0.2">
      <c r="A241"/>
      <c r="B241"/>
      <c r="D241" s="5"/>
      <c r="E241"/>
      <c r="F241"/>
      <c r="G241"/>
      <c r="H241"/>
      <c r="I241"/>
      <c r="J241"/>
      <c r="K241"/>
      <c r="L241"/>
      <c r="M241"/>
      <c r="N241"/>
      <c r="O241"/>
      <c r="P241"/>
    </row>
    <row r="242" spans="1:16" x14ac:dyDescent="0.2">
      <c r="A242"/>
      <c r="B242"/>
      <c r="D242" s="5"/>
      <c r="E242"/>
      <c r="F242"/>
      <c r="G242"/>
      <c r="H242"/>
      <c r="I242"/>
      <c r="J242"/>
      <c r="K242"/>
      <c r="L242"/>
      <c r="M242"/>
      <c r="N242"/>
      <c r="O242"/>
      <c r="P242"/>
    </row>
    <row r="243" spans="1:16" x14ac:dyDescent="0.2">
      <c r="A243"/>
      <c r="B243"/>
      <c r="D243" s="5"/>
      <c r="E243"/>
      <c r="F243"/>
      <c r="G243"/>
      <c r="H243"/>
      <c r="I243"/>
      <c r="J243"/>
      <c r="K243"/>
      <c r="L243"/>
      <c r="M243"/>
      <c r="N243"/>
      <c r="O243"/>
      <c r="P243"/>
    </row>
    <row r="244" spans="1:16" x14ac:dyDescent="0.2">
      <c r="A244"/>
      <c r="B244"/>
      <c r="D244" s="5"/>
      <c r="E244"/>
      <c r="F244"/>
      <c r="G244"/>
      <c r="H244"/>
      <c r="I244"/>
      <c r="J244"/>
      <c r="K244"/>
      <c r="L244"/>
      <c r="M244"/>
      <c r="N244"/>
      <c r="O244"/>
      <c r="P244"/>
    </row>
    <row r="245" spans="1:16" x14ac:dyDescent="0.2">
      <c r="A245"/>
      <c r="B245"/>
      <c r="D245" s="5"/>
      <c r="E245"/>
      <c r="F245"/>
      <c r="G245"/>
      <c r="H245"/>
      <c r="I245"/>
      <c r="J245"/>
      <c r="K245"/>
      <c r="L245"/>
      <c r="M245"/>
      <c r="N245"/>
      <c r="O245"/>
      <c r="P245"/>
    </row>
    <row r="246" spans="1:16" x14ac:dyDescent="0.2">
      <c r="A246"/>
      <c r="B246"/>
      <c r="D246" s="5"/>
      <c r="E246"/>
      <c r="F246"/>
      <c r="G246"/>
      <c r="H246"/>
      <c r="I246"/>
      <c r="J246"/>
      <c r="K246"/>
      <c r="L246"/>
      <c r="M246"/>
      <c r="N246"/>
      <c r="O246"/>
      <c r="P246"/>
    </row>
    <row r="247" spans="1:16" x14ac:dyDescent="0.2">
      <c r="A247"/>
      <c r="B247"/>
      <c r="D247" s="5"/>
      <c r="E247"/>
      <c r="F247"/>
      <c r="G247"/>
      <c r="H247"/>
      <c r="I247"/>
      <c r="J247"/>
      <c r="K247"/>
      <c r="L247"/>
      <c r="M247"/>
      <c r="N247"/>
      <c r="O247"/>
      <c r="P247"/>
    </row>
    <row r="248" spans="1:16" x14ac:dyDescent="0.2">
      <c r="A248"/>
      <c r="B248"/>
      <c r="D248" s="5"/>
      <c r="E248"/>
      <c r="F248"/>
      <c r="G248"/>
      <c r="H248"/>
      <c r="I248"/>
      <c r="J248"/>
      <c r="K248"/>
      <c r="L248"/>
      <c r="M248"/>
      <c r="N248"/>
      <c r="O248"/>
      <c r="P248"/>
    </row>
    <row r="249" spans="1:16" x14ac:dyDescent="0.2">
      <c r="A249"/>
      <c r="B249"/>
      <c r="D249" s="5"/>
      <c r="E249"/>
      <c r="F249"/>
      <c r="G249"/>
      <c r="H249"/>
      <c r="I249"/>
      <c r="J249"/>
      <c r="K249"/>
      <c r="L249"/>
      <c r="M249"/>
      <c r="N249"/>
      <c r="O249"/>
      <c r="P249"/>
    </row>
    <row r="250" spans="1:16" x14ac:dyDescent="0.2">
      <c r="A250"/>
      <c r="B250"/>
      <c r="D250" s="5"/>
      <c r="E250"/>
      <c r="F250"/>
      <c r="G250"/>
      <c r="H250"/>
      <c r="I250"/>
      <c r="J250"/>
      <c r="K250"/>
      <c r="L250"/>
      <c r="M250"/>
      <c r="N250"/>
      <c r="O250"/>
      <c r="P250"/>
    </row>
    <row r="251" spans="1:16" x14ac:dyDescent="0.2">
      <c r="A251"/>
      <c r="B251"/>
      <c r="D251" s="5"/>
      <c r="E251"/>
      <c r="F251"/>
      <c r="G251"/>
      <c r="H251"/>
      <c r="I251"/>
      <c r="J251"/>
      <c r="K251"/>
      <c r="L251"/>
      <c r="M251"/>
      <c r="N251"/>
      <c r="O251"/>
      <c r="P251"/>
    </row>
    <row r="252" spans="1:16" x14ac:dyDescent="0.2">
      <c r="A252"/>
      <c r="B252"/>
      <c r="D252" s="5"/>
      <c r="E252"/>
      <c r="F252"/>
      <c r="G252"/>
      <c r="H252"/>
      <c r="I252"/>
      <c r="J252"/>
      <c r="K252"/>
      <c r="L252"/>
      <c r="M252"/>
      <c r="N252"/>
      <c r="O252"/>
      <c r="P252"/>
    </row>
    <row r="253" spans="1:16" x14ac:dyDescent="0.2">
      <c r="A253"/>
      <c r="B253"/>
      <c r="D253" s="5"/>
      <c r="E253"/>
      <c r="F253"/>
      <c r="G253"/>
      <c r="H253"/>
      <c r="I253"/>
      <c r="J253"/>
      <c r="K253"/>
      <c r="L253"/>
      <c r="M253"/>
      <c r="N253"/>
      <c r="O253"/>
      <c r="P253"/>
    </row>
    <row r="254" spans="1:16" x14ac:dyDescent="0.2">
      <c r="A254"/>
      <c r="B254"/>
      <c r="D254" s="5"/>
      <c r="E254"/>
      <c r="F254"/>
      <c r="G254"/>
      <c r="H254"/>
      <c r="I254"/>
      <c r="J254"/>
      <c r="K254"/>
      <c r="L254"/>
      <c r="M254"/>
      <c r="N254"/>
      <c r="O254"/>
      <c r="P254"/>
    </row>
    <row r="255" spans="1:16" x14ac:dyDescent="0.2">
      <c r="A255"/>
      <c r="B255"/>
      <c r="D255" s="5"/>
      <c r="E255"/>
      <c r="F255"/>
      <c r="G255"/>
      <c r="H255"/>
      <c r="I255"/>
      <c r="J255"/>
      <c r="K255"/>
      <c r="L255"/>
      <c r="M255"/>
      <c r="N255"/>
      <c r="O255"/>
      <c r="P255"/>
    </row>
    <row r="256" spans="1:16" x14ac:dyDescent="0.2">
      <c r="A256"/>
      <c r="B256"/>
      <c r="D256" s="5"/>
      <c r="E256"/>
      <c r="F256"/>
      <c r="G256"/>
      <c r="H256"/>
      <c r="I256"/>
      <c r="J256"/>
      <c r="K256"/>
      <c r="L256"/>
      <c r="M256"/>
      <c r="N256"/>
      <c r="O256"/>
      <c r="P256"/>
    </row>
    <row r="257" spans="1:16" x14ac:dyDescent="0.2">
      <c r="A257"/>
      <c r="B257"/>
      <c r="D257" s="5"/>
      <c r="E257"/>
      <c r="F257"/>
      <c r="G257"/>
      <c r="H257"/>
      <c r="I257"/>
      <c r="J257"/>
      <c r="K257"/>
      <c r="L257"/>
      <c r="M257"/>
      <c r="N257"/>
      <c r="O257"/>
      <c r="P257"/>
    </row>
    <row r="258" spans="1:16" x14ac:dyDescent="0.2">
      <c r="A258"/>
      <c r="B258"/>
      <c r="D258" s="5"/>
      <c r="E258"/>
      <c r="F258"/>
      <c r="G258"/>
      <c r="H258"/>
      <c r="I258"/>
      <c r="J258"/>
      <c r="K258"/>
      <c r="L258"/>
      <c r="M258"/>
      <c r="N258"/>
      <c r="O258"/>
      <c r="P258"/>
    </row>
    <row r="259" spans="1:16" x14ac:dyDescent="0.2">
      <c r="A259"/>
      <c r="B259"/>
      <c r="D259" s="5"/>
      <c r="E259"/>
      <c r="F259"/>
      <c r="G259"/>
      <c r="H259"/>
      <c r="I259"/>
      <c r="J259"/>
      <c r="K259"/>
      <c r="L259"/>
      <c r="M259"/>
      <c r="N259"/>
      <c r="O259"/>
      <c r="P259"/>
    </row>
    <row r="260" spans="1:16" x14ac:dyDescent="0.2">
      <c r="A260"/>
      <c r="B260"/>
      <c r="D260" s="5"/>
      <c r="E260"/>
      <c r="F260"/>
      <c r="G260"/>
      <c r="H260"/>
      <c r="I260"/>
      <c r="J260"/>
      <c r="K260"/>
      <c r="L260"/>
      <c r="M260"/>
      <c r="N260"/>
      <c r="O260"/>
      <c r="P260"/>
    </row>
    <row r="261" spans="1:16" x14ac:dyDescent="0.2">
      <c r="A261"/>
      <c r="B261"/>
      <c r="D261" s="5"/>
      <c r="E261"/>
      <c r="F261"/>
      <c r="G261"/>
      <c r="H261"/>
      <c r="I261"/>
      <c r="J261"/>
      <c r="K261"/>
      <c r="L261"/>
      <c r="M261"/>
      <c r="N261"/>
      <c r="O261"/>
      <c r="P261"/>
    </row>
    <row r="262" spans="1:16" x14ac:dyDescent="0.2">
      <c r="A262"/>
      <c r="B262"/>
      <c r="D262" s="5"/>
      <c r="E262"/>
      <c r="F262"/>
      <c r="G262"/>
      <c r="H262"/>
      <c r="I262"/>
      <c r="J262"/>
      <c r="K262"/>
      <c r="L262"/>
      <c r="M262"/>
      <c r="N262"/>
      <c r="O262"/>
      <c r="P262"/>
    </row>
    <row r="263" spans="1:16" x14ac:dyDescent="0.2">
      <c r="A263"/>
      <c r="B263"/>
      <c r="D263" s="5"/>
      <c r="E263"/>
      <c r="F263"/>
      <c r="G263"/>
      <c r="H263"/>
      <c r="I263"/>
      <c r="J263"/>
      <c r="K263"/>
      <c r="L263"/>
      <c r="M263"/>
      <c r="N263"/>
      <c r="O263"/>
      <c r="P263"/>
    </row>
    <row r="264" spans="1:16" x14ac:dyDescent="0.2">
      <c r="A264"/>
      <c r="B264"/>
      <c r="D264" s="5"/>
      <c r="E264"/>
      <c r="F264"/>
      <c r="G264"/>
      <c r="H264"/>
      <c r="I264"/>
      <c r="J264"/>
      <c r="K264"/>
      <c r="L264"/>
      <c r="M264"/>
      <c r="N264"/>
      <c r="O264"/>
      <c r="P264"/>
    </row>
    <row r="265" spans="1:16" x14ac:dyDescent="0.2">
      <c r="A265"/>
      <c r="B265"/>
      <c r="D265" s="5"/>
      <c r="E265"/>
      <c r="F265"/>
      <c r="G265"/>
      <c r="H265"/>
      <c r="I265"/>
      <c r="J265"/>
      <c r="K265"/>
      <c r="L265"/>
      <c r="M265"/>
      <c r="N265"/>
      <c r="O265"/>
      <c r="P265"/>
    </row>
    <row r="266" spans="1:16" x14ac:dyDescent="0.2">
      <c r="A266"/>
      <c r="B266"/>
      <c r="D266" s="5"/>
      <c r="E266"/>
      <c r="F266"/>
      <c r="G266"/>
      <c r="H266"/>
      <c r="I266"/>
      <c r="J266"/>
      <c r="K266"/>
      <c r="L266"/>
      <c r="M266"/>
      <c r="N266"/>
      <c r="O266"/>
      <c r="P266"/>
    </row>
    <row r="267" spans="1:16" x14ac:dyDescent="0.2">
      <c r="A267"/>
      <c r="B267"/>
      <c r="D267" s="5"/>
      <c r="E267"/>
      <c r="F267"/>
      <c r="G267"/>
      <c r="H267"/>
      <c r="I267"/>
      <c r="J267"/>
      <c r="K267"/>
      <c r="L267"/>
      <c r="M267"/>
      <c r="N267"/>
      <c r="O267"/>
      <c r="P267"/>
    </row>
    <row r="268" spans="1:16" x14ac:dyDescent="0.2">
      <c r="A268"/>
      <c r="B268"/>
      <c r="D268" s="5"/>
      <c r="E268"/>
      <c r="F268"/>
      <c r="G268"/>
      <c r="H268"/>
      <c r="I268"/>
      <c r="J268"/>
      <c r="K268"/>
      <c r="L268"/>
      <c r="M268"/>
      <c r="N268"/>
      <c r="O268"/>
      <c r="P268"/>
    </row>
    <row r="269" spans="1:16" x14ac:dyDescent="0.2">
      <c r="A269"/>
      <c r="B269"/>
      <c r="D269" s="5"/>
      <c r="E269"/>
      <c r="F269"/>
      <c r="G269"/>
      <c r="H269"/>
      <c r="I269"/>
      <c r="J269"/>
      <c r="K269"/>
      <c r="L269"/>
      <c r="M269"/>
      <c r="N269"/>
      <c r="O269"/>
      <c r="P269"/>
    </row>
    <row r="270" spans="1:16" x14ac:dyDescent="0.2">
      <c r="A270"/>
      <c r="B270"/>
      <c r="D270" s="5"/>
      <c r="E270"/>
      <c r="F270"/>
      <c r="G270"/>
      <c r="H270"/>
      <c r="I270"/>
      <c r="J270"/>
      <c r="K270"/>
      <c r="L270"/>
      <c r="M270"/>
      <c r="N270"/>
      <c r="O270"/>
      <c r="P270"/>
    </row>
    <row r="271" spans="1:16" x14ac:dyDescent="0.2">
      <c r="A271"/>
      <c r="B271"/>
      <c r="D271" s="5"/>
      <c r="E271"/>
      <c r="F271"/>
      <c r="G271"/>
      <c r="H271"/>
      <c r="I271"/>
      <c r="J271"/>
      <c r="K271"/>
      <c r="L271"/>
      <c r="M271"/>
      <c r="N271"/>
      <c r="O271"/>
      <c r="P271"/>
    </row>
    <row r="272" spans="1:16" x14ac:dyDescent="0.2">
      <c r="A272"/>
      <c r="B272"/>
      <c r="D272" s="5"/>
      <c r="E272"/>
      <c r="F272"/>
      <c r="G272"/>
      <c r="H272"/>
      <c r="I272"/>
      <c r="J272"/>
      <c r="K272"/>
      <c r="L272"/>
      <c r="M272"/>
      <c r="N272"/>
      <c r="O272"/>
      <c r="P272"/>
    </row>
    <row r="273" spans="1:16" x14ac:dyDescent="0.2">
      <c r="A273"/>
      <c r="B273"/>
      <c r="D273" s="5"/>
      <c r="E273"/>
      <c r="F273"/>
      <c r="G273"/>
      <c r="H273"/>
      <c r="I273"/>
      <c r="J273"/>
      <c r="K273"/>
      <c r="L273"/>
      <c r="M273"/>
      <c r="N273"/>
      <c r="O273"/>
      <c r="P273"/>
    </row>
    <row r="274" spans="1:16" x14ac:dyDescent="0.2">
      <c r="A274"/>
      <c r="B274"/>
      <c r="D274" s="5"/>
      <c r="E274"/>
      <c r="F274"/>
      <c r="G274"/>
      <c r="H274"/>
      <c r="I274"/>
      <c r="J274"/>
      <c r="K274"/>
      <c r="L274"/>
      <c r="M274"/>
      <c r="N274"/>
      <c r="O274"/>
      <c r="P274"/>
    </row>
    <row r="275" spans="1:16" x14ac:dyDescent="0.2">
      <c r="A275"/>
      <c r="B275"/>
      <c r="D275" s="5"/>
      <c r="E275"/>
      <c r="F275"/>
      <c r="G275"/>
      <c r="H275"/>
      <c r="I275"/>
      <c r="J275"/>
      <c r="K275"/>
      <c r="L275"/>
      <c r="M275"/>
      <c r="N275"/>
      <c r="O275"/>
      <c r="P275"/>
    </row>
    <row r="276" spans="1:16" x14ac:dyDescent="0.2">
      <c r="A276"/>
      <c r="B276"/>
      <c r="D276" s="5"/>
      <c r="E276"/>
      <c r="F276"/>
      <c r="G276"/>
      <c r="H276"/>
      <c r="I276"/>
      <c r="J276"/>
      <c r="K276"/>
      <c r="L276"/>
      <c r="M276"/>
      <c r="N276"/>
      <c r="O276"/>
      <c r="P276"/>
    </row>
    <row r="277" spans="1:16" x14ac:dyDescent="0.2">
      <c r="A277"/>
      <c r="B277"/>
      <c r="D277" s="5"/>
      <c r="E277"/>
      <c r="F277"/>
      <c r="G277"/>
      <c r="H277"/>
      <c r="I277"/>
      <c r="J277"/>
      <c r="K277"/>
      <c r="L277"/>
      <c r="M277"/>
      <c r="N277"/>
      <c r="O277"/>
      <c r="P277"/>
    </row>
    <row r="278" spans="1:16" x14ac:dyDescent="0.2">
      <c r="A278"/>
      <c r="B278"/>
      <c r="D278" s="5"/>
      <c r="E278"/>
      <c r="F278"/>
      <c r="G278"/>
      <c r="H278"/>
      <c r="I278"/>
      <c r="J278"/>
      <c r="K278"/>
      <c r="L278"/>
      <c r="M278"/>
      <c r="N278"/>
      <c r="O278"/>
      <c r="P278"/>
    </row>
    <row r="279" spans="1:16" x14ac:dyDescent="0.2">
      <c r="A279"/>
      <c r="B279"/>
      <c r="D279" s="5"/>
      <c r="E279"/>
      <c r="F279"/>
      <c r="G279"/>
      <c r="H279"/>
      <c r="I279"/>
      <c r="J279"/>
      <c r="K279"/>
      <c r="L279"/>
      <c r="M279"/>
      <c r="N279"/>
      <c r="O279"/>
      <c r="P279"/>
    </row>
    <row r="280" spans="1:16" x14ac:dyDescent="0.2">
      <c r="A280"/>
      <c r="B280"/>
      <c r="D280" s="5"/>
      <c r="E280"/>
      <c r="F280"/>
      <c r="G280"/>
      <c r="H280"/>
      <c r="I280"/>
      <c r="J280"/>
      <c r="K280"/>
      <c r="L280"/>
      <c r="M280"/>
      <c r="N280"/>
      <c r="O280"/>
      <c r="P280"/>
    </row>
    <row r="281" spans="1:16" x14ac:dyDescent="0.2">
      <c r="A281"/>
      <c r="B281"/>
      <c r="D281" s="5"/>
      <c r="E281"/>
      <c r="F281"/>
      <c r="G281"/>
      <c r="H281"/>
      <c r="I281"/>
      <c r="J281"/>
      <c r="K281"/>
      <c r="L281"/>
      <c r="M281"/>
      <c r="N281"/>
      <c r="O281"/>
      <c r="P281"/>
    </row>
    <row r="282" spans="1:16" x14ac:dyDescent="0.2">
      <c r="A282"/>
      <c r="B282"/>
      <c r="D282" s="5"/>
      <c r="E282"/>
      <c r="F282"/>
      <c r="G282"/>
      <c r="H282"/>
      <c r="I282"/>
      <c r="J282"/>
      <c r="K282"/>
      <c r="L282"/>
      <c r="M282"/>
      <c r="N282"/>
      <c r="O282"/>
      <c r="P282"/>
    </row>
    <row r="283" spans="1:16" x14ac:dyDescent="0.2">
      <c r="A283"/>
      <c r="B283"/>
      <c r="D283" s="5"/>
      <c r="E283"/>
      <c r="F283"/>
      <c r="G283"/>
      <c r="H283"/>
      <c r="I283"/>
      <c r="J283"/>
      <c r="K283"/>
      <c r="L283"/>
      <c r="M283"/>
      <c r="N283"/>
      <c r="O283"/>
      <c r="P283"/>
    </row>
    <row r="284" spans="1:16" x14ac:dyDescent="0.2">
      <c r="A284"/>
      <c r="B284"/>
      <c r="D284" s="5"/>
      <c r="E284"/>
      <c r="F284"/>
      <c r="G284"/>
      <c r="H284"/>
      <c r="I284"/>
      <c r="J284"/>
      <c r="K284"/>
      <c r="L284"/>
      <c r="M284"/>
      <c r="N284"/>
      <c r="O284"/>
      <c r="P284"/>
    </row>
    <row r="285" spans="1:16" x14ac:dyDescent="0.2">
      <c r="A285"/>
      <c r="B285"/>
      <c r="D285" s="5"/>
      <c r="E285"/>
      <c r="F285"/>
      <c r="G285"/>
      <c r="H285"/>
      <c r="I285"/>
      <c r="J285"/>
      <c r="K285"/>
      <c r="L285"/>
      <c r="M285"/>
      <c r="N285"/>
      <c r="O285"/>
      <c r="P285"/>
    </row>
    <row r="286" spans="1:16" x14ac:dyDescent="0.2">
      <c r="A286"/>
      <c r="B286"/>
      <c r="D286" s="5"/>
      <c r="E286"/>
      <c r="F286"/>
      <c r="G286"/>
      <c r="H286"/>
      <c r="I286"/>
      <c r="J286"/>
      <c r="K286"/>
      <c r="L286"/>
      <c r="M286"/>
      <c r="N286"/>
      <c r="O286"/>
      <c r="P286"/>
    </row>
    <row r="287" spans="1:16" x14ac:dyDescent="0.2">
      <c r="A287"/>
      <c r="B287"/>
      <c r="D287" s="5"/>
      <c r="E287"/>
      <c r="F287"/>
      <c r="G287"/>
      <c r="H287"/>
      <c r="I287"/>
      <c r="J287"/>
      <c r="K287"/>
      <c r="L287"/>
      <c r="M287"/>
      <c r="N287"/>
      <c r="O287"/>
      <c r="P287"/>
    </row>
    <row r="288" spans="1:16" x14ac:dyDescent="0.2">
      <c r="A288"/>
      <c r="B288"/>
      <c r="D288" s="5"/>
      <c r="E288"/>
      <c r="F288"/>
      <c r="G288"/>
      <c r="H288"/>
      <c r="I288"/>
      <c r="J288"/>
      <c r="K288"/>
      <c r="L288"/>
      <c r="M288"/>
      <c r="N288"/>
      <c r="O288"/>
      <c r="P288"/>
    </row>
    <row r="289" spans="1:16" x14ac:dyDescent="0.2">
      <c r="A289"/>
      <c r="B289"/>
      <c r="D289" s="5"/>
      <c r="E289"/>
      <c r="F289"/>
      <c r="G289"/>
      <c r="H289"/>
      <c r="I289"/>
      <c r="J289"/>
      <c r="K289"/>
      <c r="L289"/>
      <c r="M289"/>
      <c r="N289"/>
      <c r="O289"/>
      <c r="P289"/>
    </row>
    <row r="290" spans="1:16" x14ac:dyDescent="0.2">
      <c r="A290"/>
      <c r="B290"/>
      <c r="D290" s="5"/>
      <c r="E290"/>
      <c r="F290"/>
      <c r="G290"/>
      <c r="H290"/>
      <c r="I290"/>
      <c r="J290"/>
      <c r="K290"/>
      <c r="L290"/>
      <c r="M290"/>
      <c r="N290"/>
      <c r="O290"/>
      <c r="P290"/>
    </row>
    <row r="291" spans="1:16" x14ac:dyDescent="0.2">
      <c r="A291"/>
      <c r="B291"/>
      <c r="D291" s="5"/>
      <c r="E291"/>
      <c r="F291"/>
      <c r="G291"/>
      <c r="H291"/>
      <c r="I291"/>
      <c r="J291"/>
      <c r="K291"/>
      <c r="L291"/>
      <c r="M291"/>
      <c r="N291"/>
      <c r="O291"/>
      <c r="P291"/>
    </row>
    <row r="292" spans="1:16" x14ac:dyDescent="0.2">
      <c r="A292"/>
      <c r="B292"/>
      <c r="D292" s="5"/>
      <c r="E292"/>
      <c r="F292"/>
      <c r="G292"/>
      <c r="H292"/>
      <c r="I292"/>
      <c r="J292"/>
      <c r="K292"/>
      <c r="L292"/>
      <c r="M292"/>
      <c r="N292"/>
      <c r="O292"/>
      <c r="P292"/>
    </row>
    <row r="293" spans="1:16" x14ac:dyDescent="0.2">
      <c r="A293"/>
      <c r="B293"/>
      <c r="D293" s="5"/>
      <c r="E293"/>
      <c r="F293"/>
      <c r="G293"/>
      <c r="H293"/>
      <c r="I293"/>
      <c r="J293"/>
      <c r="K293"/>
      <c r="L293"/>
      <c r="M293"/>
      <c r="N293"/>
      <c r="O293"/>
      <c r="P293"/>
    </row>
    <row r="294" spans="1:16" x14ac:dyDescent="0.2">
      <c r="A294"/>
      <c r="B294"/>
      <c r="D294" s="5"/>
      <c r="E294"/>
      <c r="F294"/>
      <c r="G294"/>
      <c r="H294"/>
      <c r="I294"/>
      <c r="J294"/>
      <c r="K294"/>
      <c r="L294"/>
      <c r="M294"/>
      <c r="N294"/>
      <c r="O294"/>
      <c r="P294"/>
    </row>
    <row r="295" spans="1:16" x14ac:dyDescent="0.2">
      <c r="A295"/>
      <c r="B295"/>
      <c r="D295" s="5"/>
      <c r="E295"/>
      <c r="F295"/>
      <c r="G295"/>
      <c r="H295"/>
      <c r="I295"/>
      <c r="J295"/>
      <c r="K295"/>
      <c r="L295"/>
      <c r="M295"/>
      <c r="N295"/>
      <c r="O295"/>
      <c r="P295"/>
    </row>
    <row r="296" spans="1:16" x14ac:dyDescent="0.2">
      <c r="A296"/>
      <c r="B296"/>
      <c r="D296" s="5"/>
      <c r="E296"/>
      <c r="F296"/>
      <c r="G296"/>
      <c r="H296"/>
      <c r="I296"/>
      <c r="J296"/>
      <c r="K296"/>
      <c r="L296"/>
      <c r="M296"/>
      <c r="N296"/>
      <c r="O296"/>
      <c r="P296"/>
    </row>
    <row r="297" spans="1:16" x14ac:dyDescent="0.2">
      <c r="A297"/>
      <c r="B297"/>
      <c r="D297" s="5"/>
      <c r="E297"/>
      <c r="F297"/>
      <c r="G297"/>
      <c r="H297"/>
      <c r="I297"/>
      <c r="J297"/>
      <c r="K297"/>
      <c r="L297"/>
      <c r="M297"/>
      <c r="N297"/>
      <c r="O297"/>
      <c r="P297"/>
    </row>
    <row r="298" spans="1:16" x14ac:dyDescent="0.2">
      <c r="A298"/>
      <c r="B298"/>
      <c r="D298" s="5"/>
      <c r="E298"/>
      <c r="F298"/>
      <c r="G298"/>
      <c r="H298"/>
      <c r="I298"/>
      <c r="J298"/>
      <c r="K298"/>
      <c r="L298"/>
      <c r="M298"/>
      <c r="N298"/>
      <c r="O298"/>
      <c r="P298"/>
    </row>
    <row r="299" spans="1:16" x14ac:dyDescent="0.2">
      <c r="A299"/>
      <c r="B299"/>
      <c r="D299" s="5"/>
      <c r="E299"/>
      <c r="F299"/>
      <c r="G299"/>
      <c r="H299"/>
      <c r="I299"/>
      <c r="J299"/>
      <c r="K299"/>
      <c r="L299"/>
      <c r="M299"/>
      <c r="N299"/>
      <c r="O299"/>
      <c r="P299"/>
    </row>
    <row r="300" spans="1:16" x14ac:dyDescent="0.2">
      <c r="A300"/>
      <c r="B300"/>
      <c r="D300" s="5"/>
      <c r="E300"/>
      <c r="F300"/>
      <c r="G300"/>
      <c r="H300"/>
      <c r="I300"/>
      <c r="J300"/>
      <c r="K300"/>
      <c r="L300"/>
      <c r="M300"/>
      <c r="N300"/>
      <c r="O300"/>
      <c r="P300"/>
    </row>
    <row r="301" spans="1:16" x14ac:dyDescent="0.2">
      <c r="A301"/>
      <c r="B301"/>
      <c r="D301" s="5"/>
      <c r="E301"/>
      <c r="F301"/>
      <c r="G301"/>
      <c r="H301"/>
      <c r="I301"/>
      <c r="J301"/>
      <c r="K301"/>
      <c r="L301"/>
      <c r="M301"/>
      <c r="N301"/>
      <c r="O301"/>
      <c r="P301"/>
    </row>
    <row r="302" spans="1:16" x14ac:dyDescent="0.2">
      <c r="A302"/>
      <c r="B302"/>
      <c r="D302" s="5"/>
      <c r="E302"/>
      <c r="F302"/>
      <c r="G302"/>
      <c r="H302"/>
      <c r="I302"/>
      <c r="J302"/>
      <c r="K302"/>
      <c r="L302"/>
      <c r="M302"/>
      <c r="N302"/>
      <c r="O302"/>
      <c r="P302"/>
    </row>
    <row r="303" spans="1:16" x14ac:dyDescent="0.2">
      <c r="A303"/>
      <c r="B303"/>
      <c r="D303" s="5"/>
      <c r="E303"/>
      <c r="F303"/>
      <c r="G303"/>
      <c r="H303"/>
      <c r="I303"/>
      <c r="J303"/>
      <c r="K303"/>
      <c r="L303"/>
      <c r="M303"/>
      <c r="N303"/>
      <c r="O303"/>
      <c r="P303"/>
    </row>
    <row r="304" spans="1:16" x14ac:dyDescent="0.2">
      <c r="A304"/>
      <c r="B304"/>
      <c r="D304" s="5"/>
      <c r="E304"/>
      <c r="F304"/>
      <c r="G304"/>
      <c r="H304"/>
      <c r="I304"/>
      <c r="J304"/>
      <c r="K304"/>
      <c r="L304"/>
      <c r="M304"/>
      <c r="N304"/>
      <c r="O304"/>
      <c r="P304"/>
    </row>
    <row r="305" spans="1:16" x14ac:dyDescent="0.2">
      <c r="A305"/>
      <c r="B305"/>
      <c r="D305" s="5"/>
      <c r="E305"/>
      <c r="F305"/>
      <c r="G305"/>
      <c r="H305"/>
      <c r="I305"/>
      <c r="J305"/>
      <c r="K305"/>
      <c r="L305"/>
      <c r="M305"/>
      <c r="N305"/>
      <c r="O305"/>
      <c r="P305"/>
    </row>
    <row r="306" spans="1:16" x14ac:dyDescent="0.2">
      <c r="A306"/>
      <c r="B306"/>
      <c r="D306" s="5"/>
      <c r="E306"/>
      <c r="F306"/>
      <c r="G306"/>
      <c r="H306"/>
      <c r="I306"/>
      <c r="J306"/>
      <c r="K306"/>
      <c r="L306"/>
      <c r="M306"/>
      <c r="N306"/>
      <c r="O306"/>
      <c r="P306"/>
    </row>
    <row r="307" spans="1:16" x14ac:dyDescent="0.2">
      <c r="A307"/>
      <c r="B307"/>
      <c r="D307" s="5"/>
      <c r="E307"/>
      <c r="F307"/>
      <c r="G307"/>
      <c r="H307"/>
      <c r="I307"/>
      <c r="J307"/>
      <c r="K307"/>
      <c r="L307"/>
      <c r="M307"/>
      <c r="N307"/>
      <c r="O307"/>
      <c r="P307"/>
    </row>
    <row r="308" spans="1:16" x14ac:dyDescent="0.2">
      <c r="A308"/>
      <c r="B308"/>
      <c r="D308" s="5"/>
      <c r="E308"/>
      <c r="F308"/>
      <c r="G308"/>
      <c r="H308"/>
      <c r="I308"/>
      <c r="J308"/>
      <c r="K308"/>
      <c r="L308"/>
      <c r="M308"/>
      <c r="N308"/>
      <c r="O308"/>
      <c r="P308"/>
    </row>
    <row r="309" spans="1:16" x14ac:dyDescent="0.2">
      <c r="A309"/>
      <c r="B309"/>
      <c r="D309" s="5"/>
      <c r="E309"/>
      <c r="F309"/>
      <c r="G309"/>
      <c r="H309"/>
      <c r="I309"/>
      <c r="J309"/>
      <c r="K309"/>
      <c r="L309"/>
      <c r="M309"/>
      <c r="N309"/>
      <c r="O309"/>
      <c r="P309"/>
    </row>
    <row r="310" spans="1:16" x14ac:dyDescent="0.2">
      <c r="A310"/>
      <c r="B310"/>
      <c r="D310" s="5"/>
      <c r="E310"/>
      <c r="F310"/>
      <c r="G310"/>
      <c r="H310"/>
      <c r="I310"/>
      <c r="J310"/>
      <c r="K310"/>
      <c r="L310"/>
      <c r="M310"/>
      <c r="N310"/>
      <c r="O310"/>
      <c r="P310"/>
    </row>
    <row r="311" spans="1:16" x14ac:dyDescent="0.2">
      <c r="A311"/>
      <c r="B311"/>
      <c r="D311" s="5"/>
      <c r="E311"/>
      <c r="F311"/>
      <c r="G311"/>
      <c r="H311"/>
      <c r="I311"/>
      <c r="J311"/>
      <c r="K311"/>
      <c r="L311"/>
      <c r="M311"/>
      <c r="N311"/>
      <c r="O311"/>
      <c r="P311"/>
    </row>
    <row r="312" spans="1:16" x14ac:dyDescent="0.2">
      <c r="A312"/>
      <c r="B312"/>
      <c r="D312" s="5"/>
      <c r="E312"/>
      <c r="F312"/>
      <c r="G312"/>
      <c r="H312"/>
      <c r="I312"/>
      <c r="J312"/>
      <c r="K312"/>
      <c r="L312"/>
      <c r="M312"/>
      <c r="N312"/>
      <c r="O312"/>
      <c r="P312"/>
    </row>
    <row r="313" spans="1:16" x14ac:dyDescent="0.2">
      <c r="A313"/>
      <c r="B313"/>
      <c r="D313" s="5"/>
      <c r="E313"/>
      <c r="F313"/>
      <c r="G313"/>
      <c r="H313"/>
      <c r="I313"/>
      <c r="J313"/>
      <c r="K313"/>
      <c r="L313"/>
      <c r="M313"/>
      <c r="N313"/>
      <c r="O313"/>
      <c r="P313"/>
    </row>
    <row r="314" spans="1:16" x14ac:dyDescent="0.2">
      <c r="A314"/>
      <c r="B314"/>
      <c r="D314" s="5"/>
      <c r="E314"/>
      <c r="F314"/>
      <c r="G314"/>
      <c r="H314"/>
      <c r="I314"/>
      <c r="J314"/>
      <c r="K314"/>
      <c r="L314"/>
      <c r="M314"/>
      <c r="N314"/>
      <c r="O314"/>
      <c r="P314"/>
    </row>
    <row r="315" spans="1:16" x14ac:dyDescent="0.2">
      <c r="A315"/>
      <c r="B315"/>
      <c r="D315" s="5"/>
      <c r="E315"/>
      <c r="F315"/>
      <c r="G315"/>
      <c r="H315"/>
      <c r="I315"/>
      <c r="J315"/>
      <c r="K315"/>
      <c r="L315"/>
      <c r="M315"/>
      <c r="N315"/>
      <c r="O315"/>
      <c r="P315"/>
    </row>
    <row r="316" spans="1:16" x14ac:dyDescent="0.2">
      <c r="A316"/>
      <c r="B316"/>
      <c r="D316" s="5"/>
      <c r="E316"/>
      <c r="F316"/>
      <c r="G316"/>
      <c r="H316"/>
      <c r="I316"/>
      <c r="J316"/>
      <c r="K316"/>
      <c r="L316"/>
      <c r="M316"/>
      <c r="N316"/>
      <c r="O316"/>
      <c r="P316"/>
    </row>
    <row r="317" spans="1:16" x14ac:dyDescent="0.2">
      <c r="A317"/>
      <c r="B317"/>
      <c r="D317" s="5"/>
      <c r="E317"/>
      <c r="F317"/>
      <c r="G317"/>
      <c r="H317"/>
      <c r="I317"/>
      <c r="J317"/>
      <c r="K317"/>
      <c r="L317"/>
      <c r="M317"/>
      <c r="N317"/>
      <c r="O317"/>
      <c r="P317"/>
    </row>
    <row r="318" spans="1:16" x14ac:dyDescent="0.2">
      <c r="A318"/>
      <c r="B318"/>
      <c r="D318" s="5"/>
      <c r="E318"/>
      <c r="F318"/>
      <c r="G318"/>
      <c r="H318"/>
      <c r="I318"/>
      <c r="J318"/>
      <c r="K318"/>
      <c r="L318"/>
      <c r="M318"/>
      <c r="N318"/>
      <c r="O318"/>
      <c r="P318"/>
    </row>
    <row r="319" spans="1:16" x14ac:dyDescent="0.2">
      <c r="A319"/>
      <c r="B319"/>
      <c r="D319" s="5"/>
      <c r="E319"/>
      <c r="F319"/>
      <c r="G319"/>
      <c r="H319"/>
      <c r="I319"/>
      <c r="J319"/>
      <c r="K319"/>
      <c r="L319"/>
      <c r="M319"/>
      <c r="N319"/>
      <c r="O319"/>
      <c r="P319"/>
    </row>
    <row r="320" spans="1:16" x14ac:dyDescent="0.2">
      <c r="A320"/>
      <c r="B320"/>
      <c r="D320" s="5"/>
      <c r="E320"/>
      <c r="F320"/>
      <c r="G320"/>
      <c r="H320"/>
      <c r="I320"/>
      <c r="J320"/>
      <c r="K320"/>
      <c r="L320"/>
      <c r="M320"/>
      <c r="N320"/>
      <c r="O320"/>
      <c r="P320"/>
    </row>
    <row r="321" spans="1:16" x14ac:dyDescent="0.2">
      <c r="A321"/>
      <c r="B321"/>
      <c r="D321" s="5"/>
      <c r="E321"/>
      <c r="F321"/>
      <c r="G321"/>
      <c r="H321"/>
      <c r="I321"/>
      <c r="J321"/>
      <c r="K321"/>
      <c r="L321"/>
      <c r="M321"/>
      <c r="N321"/>
      <c r="O321"/>
      <c r="P321"/>
    </row>
    <row r="322" spans="1:16" x14ac:dyDescent="0.2">
      <c r="A322"/>
      <c r="B322"/>
      <c r="D322" s="5"/>
      <c r="E322"/>
      <c r="F322"/>
      <c r="G322"/>
      <c r="H322"/>
      <c r="I322"/>
      <c r="J322"/>
      <c r="K322"/>
      <c r="L322"/>
      <c r="M322"/>
      <c r="N322"/>
      <c r="O322"/>
      <c r="P322"/>
    </row>
    <row r="323" spans="1:16" x14ac:dyDescent="0.2">
      <c r="A323"/>
      <c r="B323"/>
      <c r="D323" s="5"/>
      <c r="E323"/>
      <c r="F323"/>
      <c r="G323"/>
      <c r="H323"/>
      <c r="I323"/>
      <c r="J323"/>
      <c r="K323"/>
      <c r="L323"/>
      <c r="M323"/>
      <c r="N323"/>
      <c r="O323"/>
      <c r="P323"/>
    </row>
    <row r="324" spans="1:16" x14ac:dyDescent="0.2">
      <c r="A324"/>
      <c r="B324"/>
      <c r="D324" s="5"/>
      <c r="E324"/>
      <c r="F324"/>
      <c r="G324"/>
      <c r="H324"/>
      <c r="I324"/>
      <c r="J324"/>
      <c r="K324"/>
      <c r="L324"/>
      <c r="M324"/>
      <c r="N324"/>
      <c r="O324"/>
      <c r="P324"/>
    </row>
    <row r="325" spans="1:16" x14ac:dyDescent="0.2">
      <c r="A325"/>
      <c r="B325"/>
      <c r="D325" s="5"/>
      <c r="E325"/>
      <c r="F325"/>
      <c r="G325"/>
      <c r="H325"/>
      <c r="I325"/>
      <c r="J325"/>
      <c r="K325"/>
      <c r="L325"/>
      <c r="M325"/>
      <c r="N325"/>
      <c r="O325"/>
      <c r="P325"/>
    </row>
    <row r="326" spans="1:16" x14ac:dyDescent="0.2">
      <c r="A326"/>
      <c r="B326"/>
      <c r="D326" s="5"/>
      <c r="E326"/>
      <c r="F326"/>
      <c r="G326"/>
      <c r="H326"/>
      <c r="I326"/>
      <c r="J326"/>
      <c r="K326"/>
      <c r="L326"/>
      <c r="M326"/>
      <c r="N326"/>
      <c r="O326"/>
      <c r="P326"/>
    </row>
    <row r="327" spans="1:16" x14ac:dyDescent="0.2">
      <c r="A327"/>
      <c r="B327"/>
      <c r="D327" s="5"/>
      <c r="E327"/>
      <c r="F327"/>
      <c r="G327"/>
      <c r="H327"/>
      <c r="I327"/>
      <c r="J327"/>
      <c r="K327"/>
      <c r="L327"/>
      <c r="M327"/>
      <c r="N327"/>
      <c r="O327"/>
      <c r="P327"/>
    </row>
    <row r="328" spans="1:16" x14ac:dyDescent="0.2">
      <c r="A328"/>
      <c r="B328"/>
      <c r="D328" s="5"/>
      <c r="E328"/>
      <c r="F328"/>
      <c r="G328"/>
      <c r="H328"/>
      <c r="I328"/>
      <c r="J328"/>
      <c r="K328"/>
      <c r="L328"/>
      <c r="M328"/>
      <c r="N328"/>
      <c r="O328"/>
      <c r="P328"/>
    </row>
    <row r="329" spans="1:16" x14ac:dyDescent="0.2">
      <c r="A329"/>
      <c r="B329"/>
      <c r="D329" s="5"/>
      <c r="E329"/>
      <c r="F329"/>
      <c r="G329"/>
      <c r="H329"/>
      <c r="I329"/>
      <c r="J329"/>
      <c r="K329"/>
      <c r="L329"/>
      <c r="M329"/>
      <c r="N329"/>
      <c r="O329"/>
      <c r="P329"/>
    </row>
    <row r="330" spans="1:16" x14ac:dyDescent="0.2">
      <c r="A330"/>
      <c r="B330"/>
      <c r="D330" s="5"/>
      <c r="E330"/>
      <c r="F330"/>
      <c r="G330"/>
      <c r="H330"/>
      <c r="I330"/>
      <c r="J330"/>
      <c r="K330"/>
      <c r="L330"/>
      <c r="M330"/>
      <c r="N330"/>
      <c r="O330"/>
      <c r="P330"/>
    </row>
    <row r="331" spans="1:16" x14ac:dyDescent="0.2">
      <c r="A331"/>
      <c r="B331"/>
      <c r="D331" s="5"/>
      <c r="E331"/>
      <c r="F331"/>
      <c r="G331"/>
      <c r="H331"/>
      <c r="I331"/>
      <c r="J331"/>
      <c r="K331"/>
      <c r="L331"/>
      <c r="M331"/>
      <c r="N331"/>
      <c r="O331"/>
      <c r="P331"/>
    </row>
    <row r="332" spans="1:16" x14ac:dyDescent="0.2">
      <c r="A332"/>
      <c r="B332"/>
      <c r="D332" s="5"/>
      <c r="E332"/>
      <c r="F332"/>
      <c r="G332"/>
      <c r="H332"/>
      <c r="I332"/>
      <c r="J332"/>
      <c r="K332"/>
      <c r="L332"/>
      <c r="M332"/>
      <c r="N332"/>
      <c r="O332"/>
      <c r="P332"/>
    </row>
    <row r="333" spans="1:16" x14ac:dyDescent="0.2">
      <c r="A333"/>
      <c r="B333"/>
      <c r="D333" s="5"/>
      <c r="E333"/>
      <c r="F333"/>
      <c r="G333"/>
      <c r="H333"/>
      <c r="I333"/>
      <c r="J333"/>
      <c r="K333"/>
      <c r="L333"/>
      <c r="M333"/>
      <c r="N333"/>
      <c r="O333"/>
      <c r="P333"/>
    </row>
    <row r="334" spans="1:16" x14ac:dyDescent="0.2">
      <c r="A334"/>
      <c r="B334"/>
      <c r="D334" s="5"/>
      <c r="E334"/>
      <c r="F334"/>
      <c r="G334"/>
      <c r="H334"/>
      <c r="I334"/>
      <c r="J334"/>
      <c r="K334"/>
      <c r="L334"/>
      <c r="M334"/>
      <c r="N334"/>
      <c r="O334"/>
      <c r="P334"/>
    </row>
    <row r="335" spans="1:16" x14ac:dyDescent="0.2">
      <c r="A335"/>
      <c r="B335"/>
      <c r="D335" s="5"/>
      <c r="E335"/>
      <c r="F335"/>
      <c r="G335"/>
      <c r="H335"/>
      <c r="I335"/>
      <c r="J335"/>
      <c r="K335"/>
      <c r="L335"/>
      <c r="M335"/>
      <c r="N335"/>
      <c r="O335"/>
      <c r="P335"/>
    </row>
    <row r="336" spans="1:16" x14ac:dyDescent="0.2">
      <c r="A336"/>
      <c r="B336"/>
      <c r="D336" s="5"/>
      <c r="E336"/>
      <c r="F336"/>
      <c r="G336"/>
      <c r="H336"/>
      <c r="I336"/>
      <c r="J336"/>
      <c r="K336"/>
      <c r="L336"/>
      <c r="M336"/>
      <c r="N336"/>
      <c r="O336"/>
      <c r="P336"/>
    </row>
    <row r="337" spans="1:16" x14ac:dyDescent="0.2">
      <c r="A337"/>
      <c r="B337"/>
      <c r="D337" s="5"/>
      <c r="E337"/>
      <c r="F337"/>
      <c r="G337"/>
      <c r="H337"/>
      <c r="I337"/>
      <c r="J337"/>
      <c r="K337"/>
      <c r="L337"/>
      <c r="M337"/>
      <c r="N337"/>
      <c r="O337"/>
      <c r="P337"/>
    </row>
    <row r="338" spans="1:16" x14ac:dyDescent="0.2">
      <c r="A338"/>
      <c r="B338"/>
      <c r="D338" s="5"/>
      <c r="E338"/>
      <c r="F338"/>
      <c r="G338"/>
      <c r="H338"/>
      <c r="I338"/>
      <c r="J338"/>
      <c r="K338"/>
      <c r="L338"/>
      <c r="M338"/>
      <c r="N338"/>
      <c r="O338"/>
      <c r="P338"/>
    </row>
    <row r="339" spans="1:16" x14ac:dyDescent="0.2">
      <c r="A339"/>
      <c r="B339"/>
      <c r="D339" s="5"/>
      <c r="E339"/>
      <c r="F339"/>
      <c r="G339"/>
      <c r="H339"/>
      <c r="I339"/>
      <c r="J339"/>
      <c r="K339"/>
      <c r="L339"/>
      <c r="M339"/>
      <c r="N339"/>
      <c r="O339"/>
      <c r="P339"/>
    </row>
    <row r="340" spans="1:16" x14ac:dyDescent="0.2">
      <c r="A340"/>
      <c r="B340"/>
      <c r="D340" s="5"/>
      <c r="E340"/>
      <c r="F340"/>
      <c r="G340"/>
      <c r="H340"/>
      <c r="I340"/>
      <c r="J340"/>
      <c r="K340"/>
      <c r="L340"/>
      <c r="M340"/>
      <c r="N340"/>
      <c r="O340"/>
      <c r="P340"/>
    </row>
    <row r="341" spans="1:16" x14ac:dyDescent="0.2">
      <c r="A341"/>
      <c r="B341"/>
      <c r="D341" s="5"/>
      <c r="E341"/>
      <c r="F341"/>
      <c r="G341"/>
      <c r="H341"/>
      <c r="I341"/>
      <c r="J341"/>
      <c r="K341"/>
      <c r="L341"/>
      <c r="M341"/>
      <c r="N341"/>
      <c r="O341"/>
      <c r="P341"/>
    </row>
    <row r="342" spans="1:16" x14ac:dyDescent="0.2">
      <c r="A342"/>
      <c r="B342"/>
      <c r="D342" s="5"/>
      <c r="E342"/>
      <c r="F342"/>
      <c r="G342"/>
      <c r="H342"/>
      <c r="I342"/>
      <c r="J342"/>
      <c r="K342"/>
      <c r="L342"/>
      <c r="M342"/>
      <c r="N342"/>
      <c r="O342"/>
      <c r="P342"/>
    </row>
    <row r="343" spans="1:16" x14ac:dyDescent="0.2">
      <c r="A343"/>
      <c r="B343"/>
      <c r="D343" s="5"/>
      <c r="E343"/>
      <c r="F343"/>
      <c r="G343"/>
      <c r="H343"/>
      <c r="I343"/>
      <c r="J343"/>
      <c r="K343"/>
      <c r="L343"/>
      <c r="M343"/>
      <c r="N343"/>
      <c r="O343"/>
      <c r="P343"/>
    </row>
    <row r="344" spans="1:16" x14ac:dyDescent="0.2">
      <c r="A344"/>
      <c r="B344"/>
      <c r="D344" s="5"/>
      <c r="E344"/>
      <c r="F344"/>
      <c r="G344"/>
      <c r="H344"/>
      <c r="I344"/>
      <c r="J344"/>
      <c r="K344"/>
      <c r="L344"/>
      <c r="M344"/>
      <c r="N344"/>
      <c r="O344"/>
      <c r="P344"/>
    </row>
    <row r="345" spans="1:16" x14ac:dyDescent="0.2">
      <c r="A345"/>
      <c r="B345"/>
      <c r="D345" s="5"/>
      <c r="E345"/>
      <c r="F345"/>
      <c r="G345"/>
      <c r="H345"/>
      <c r="I345"/>
      <c r="J345"/>
      <c r="K345"/>
      <c r="L345"/>
      <c r="M345"/>
      <c r="N345"/>
      <c r="O345"/>
      <c r="P345"/>
    </row>
    <row r="346" spans="1:16" x14ac:dyDescent="0.2">
      <c r="A346"/>
      <c r="B346"/>
      <c r="D346" s="5"/>
      <c r="E346"/>
      <c r="F346"/>
      <c r="G346"/>
      <c r="H346"/>
      <c r="I346"/>
      <c r="J346"/>
      <c r="K346"/>
      <c r="L346"/>
      <c r="M346"/>
      <c r="N346"/>
      <c r="O346"/>
      <c r="P346"/>
    </row>
    <row r="347" spans="1:16" x14ac:dyDescent="0.2">
      <c r="A347"/>
      <c r="B347"/>
      <c r="D347" s="5"/>
      <c r="E347"/>
      <c r="F347"/>
      <c r="G347"/>
      <c r="H347"/>
      <c r="I347"/>
      <c r="J347"/>
      <c r="K347"/>
      <c r="L347"/>
      <c r="M347"/>
      <c r="N347"/>
      <c r="O347"/>
      <c r="P347"/>
    </row>
    <row r="348" spans="1:16" x14ac:dyDescent="0.2">
      <c r="A348"/>
      <c r="B348"/>
      <c r="D348" s="5"/>
      <c r="E348"/>
      <c r="F348"/>
      <c r="G348"/>
      <c r="H348"/>
      <c r="I348"/>
      <c r="J348"/>
      <c r="K348"/>
      <c r="L348"/>
      <c r="M348"/>
      <c r="N348"/>
      <c r="O348"/>
      <c r="P348"/>
    </row>
    <row r="349" spans="1:16" x14ac:dyDescent="0.2">
      <c r="A349"/>
      <c r="B349"/>
      <c r="D349" s="5"/>
      <c r="E349"/>
      <c r="F349"/>
      <c r="G349"/>
      <c r="H349"/>
      <c r="I349"/>
      <c r="J349"/>
      <c r="K349"/>
      <c r="L349"/>
      <c r="M349"/>
      <c r="N349"/>
      <c r="O349"/>
      <c r="P349"/>
    </row>
    <row r="350" spans="1:16" x14ac:dyDescent="0.2">
      <c r="A350"/>
      <c r="B350"/>
      <c r="D350" s="5"/>
      <c r="E350"/>
      <c r="F350"/>
      <c r="G350"/>
      <c r="H350"/>
      <c r="I350"/>
      <c r="J350"/>
      <c r="K350"/>
      <c r="L350"/>
      <c r="M350"/>
      <c r="N350"/>
      <c r="O350"/>
      <c r="P350"/>
    </row>
    <row r="351" spans="1:16" x14ac:dyDescent="0.2">
      <c r="A351"/>
      <c r="B351"/>
      <c r="D351" s="5"/>
      <c r="E351"/>
      <c r="F351"/>
      <c r="G351"/>
      <c r="H351"/>
      <c r="I351"/>
      <c r="J351"/>
      <c r="K351"/>
      <c r="L351"/>
      <c r="M351"/>
      <c r="N351"/>
      <c r="O351"/>
      <c r="P351"/>
    </row>
    <row r="352" spans="1:16" x14ac:dyDescent="0.2">
      <c r="A352"/>
      <c r="B352"/>
      <c r="D352" s="5"/>
      <c r="E352"/>
      <c r="F352"/>
      <c r="G352"/>
      <c r="H352"/>
      <c r="I352"/>
      <c r="J352"/>
      <c r="K352"/>
      <c r="L352"/>
      <c r="M352"/>
      <c r="N352"/>
      <c r="O352"/>
      <c r="P352"/>
    </row>
    <row r="353" spans="1:16" x14ac:dyDescent="0.2">
      <c r="A353"/>
      <c r="B353"/>
      <c r="D353" s="5"/>
      <c r="E353"/>
      <c r="F353"/>
      <c r="G353"/>
      <c r="H353"/>
      <c r="I353"/>
      <c r="J353"/>
      <c r="K353"/>
      <c r="L353"/>
      <c r="M353"/>
      <c r="N353"/>
      <c r="O353"/>
      <c r="P353"/>
    </row>
    <row r="354" spans="1:16" x14ac:dyDescent="0.2">
      <c r="A354"/>
      <c r="B354"/>
      <c r="D354" s="5"/>
      <c r="E354"/>
      <c r="F354"/>
      <c r="G354"/>
      <c r="H354"/>
      <c r="I354"/>
      <c r="J354"/>
      <c r="K354"/>
      <c r="L354"/>
      <c r="M354"/>
      <c r="N354"/>
      <c r="O354"/>
      <c r="P354"/>
    </row>
    <row r="355" spans="1:16" x14ac:dyDescent="0.2">
      <c r="A355"/>
      <c r="B355"/>
      <c r="D355" s="5"/>
      <c r="E355"/>
      <c r="F355"/>
      <c r="G355"/>
      <c r="H355"/>
      <c r="I355"/>
      <c r="J355"/>
      <c r="K355"/>
      <c r="L355"/>
      <c r="M355"/>
      <c r="N355"/>
      <c r="O355"/>
      <c r="P355"/>
    </row>
    <row r="356" spans="1:16" x14ac:dyDescent="0.2">
      <c r="A356"/>
      <c r="B356"/>
      <c r="D356" s="5"/>
      <c r="E356"/>
      <c r="F356"/>
      <c r="G356"/>
      <c r="H356"/>
      <c r="I356"/>
      <c r="J356"/>
      <c r="K356"/>
      <c r="L356"/>
      <c r="M356"/>
      <c r="N356"/>
      <c r="O356"/>
      <c r="P356"/>
    </row>
    <row r="357" spans="1:16" x14ac:dyDescent="0.2">
      <c r="A357"/>
      <c r="B357"/>
      <c r="D357" s="5"/>
      <c r="E357"/>
      <c r="F357"/>
      <c r="G357"/>
      <c r="H357"/>
      <c r="I357"/>
      <c r="J357"/>
      <c r="K357"/>
      <c r="L357"/>
      <c r="M357"/>
      <c r="N357"/>
      <c r="O357"/>
      <c r="P357"/>
    </row>
    <row r="358" spans="1:16" x14ac:dyDescent="0.2">
      <c r="A358"/>
      <c r="B358"/>
      <c r="D358" s="5"/>
      <c r="E358"/>
      <c r="F358"/>
      <c r="G358"/>
      <c r="H358"/>
      <c r="I358"/>
      <c r="J358"/>
      <c r="K358"/>
      <c r="L358"/>
      <c r="M358"/>
      <c r="N358"/>
      <c r="O358"/>
      <c r="P358"/>
    </row>
    <row r="359" spans="1:16" x14ac:dyDescent="0.2">
      <c r="A359"/>
      <c r="B359"/>
      <c r="D359" s="5"/>
      <c r="E359"/>
      <c r="F359"/>
      <c r="G359"/>
      <c r="H359"/>
      <c r="I359"/>
      <c r="J359"/>
      <c r="K359"/>
      <c r="L359"/>
      <c r="M359"/>
      <c r="N359"/>
      <c r="O359"/>
      <c r="P359"/>
    </row>
    <row r="360" spans="1:16" x14ac:dyDescent="0.2">
      <c r="A360"/>
      <c r="B360"/>
      <c r="D360" s="5"/>
      <c r="E360"/>
      <c r="F360"/>
      <c r="G360"/>
      <c r="H360"/>
      <c r="I360"/>
      <c r="J360"/>
      <c r="K360"/>
      <c r="L360"/>
      <c r="M360"/>
      <c r="N360"/>
      <c r="O360"/>
      <c r="P360"/>
    </row>
    <row r="361" spans="1:16" x14ac:dyDescent="0.2">
      <c r="A361"/>
      <c r="B361"/>
      <c r="D361" s="5"/>
      <c r="E361"/>
      <c r="F361"/>
      <c r="G361"/>
      <c r="H361"/>
      <c r="I361"/>
      <c r="J361"/>
      <c r="K361"/>
      <c r="L361"/>
      <c r="M361"/>
      <c r="N361"/>
      <c r="O361"/>
      <c r="P361"/>
    </row>
    <row r="362" spans="1:16" x14ac:dyDescent="0.2">
      <c r="A362"/>
      <c r="B362"/>
      <c r="D362" s="5"/>
      <c r="E362"/>
      <c r="F362"/>
      <c r="G362"/>
      <c r="H362"/>
      <c r="I362"/>
      <c r="J362"/>
      <c r="K362"/>
      <c r="L362"/>
      <c r="M362"/>
      <c r="N362"/>
      <c r="O362"/>
      <c r="P362"/>
    </row>
    <row r="363" spans="1:16" x14ac:dyDescent="0.2">
      <c r="A363"/>
      <c r="B363"/>
      <c r="D363" s="5"/>
      <c r="E363"/>
      <c r="F363"/>
      <c r="G363"/>
      <c r="H363"/>
      <c r="I363"/>
      <c r="J363"/>
      <c r="K363"/>
      <c r="L363"/>
      <c r="M363"/>
      <c r="N363"/>
      <c r="O363"/>
      <c r="P363"/>
    </row>
    <row r="364" spans="1:16" x14ac:dyDescent="0.2">
      <c r="A364"/>
      <c r="B364"/>
      <c r="D364" s="5"/>
      <c r="E364"/>
      <c r="F364"/>
      <c r="G364"/>
      <c r="H364"/>
      <c r="I364"/>
      <c r="J364"/>
      <c r="K364"/>
      <c r="L364"/>
      <c r="M364"/>
      <c r="N364"/>
      <c r="O364"/>
      <c r="P364"/>
    </row>
    <row r="365" spans="1:16" x14ac:dyDescent="0.2">
      <c r="A365"/>
      <c r="B365"/>
      <c r="D365" s="5"/>
      <c r="E365"/>
      <c r="F365"/>
      <c r="G365"/>
      <c r="H365"/>
      <c r="I365"/>
      <c r="J365"/>
      <c r="K365"/>
      <c r="L365"/>
      <c r="M365"/>
      <c r="N365"/>
      <c r="O365"/>
      <c r="P365"/>
    </row>
    <row r="366" spans="1:16" x14ac:dyDescent="0.2">
      <c r="A366"/>
      <c r="B366"/>
      <c r="D366" s="5"/>
      <c r="E366"/>
      <c r="F366"/>
      <c r="G366"/>
      <c r="H366"/>
      <c r="I366"/>
      <c r="J366"/>
      <c r="K366"/>
      <c r="L366"/>
      <c r="M366"/>
      <c r="N366"/>
      <c r="O366"/>
      <c r="P366"/>
    </row>
    <row r="367" spans="1:16" x14ac:dyDescent="0.2">
      <c r="A367"/>
      <c r="B367"/>
      <c r="D367" s="5"/>
      <c r="E367"/>
      <c r="F367"/>
      <c r="G367"/>
      <c r="H367"/>
      <c r="I367"/>
      <c r="J367"/>
      <c r="K367"/>
      <c r="L367"/>
      <c r="M367"/>
      <c r="N367"/>
      <c r="O367"/>
      <c r="P367"/>
    </row>
    <row r="368" spans="1:16" x14ac:dyDescent="0.2">
      <c r="A368"/>
      <c r="B368"/>
      <c r="D368" s="5"/>
      <c r="E368"/>
      <c r="F368"/>
      <c r="G368"/>
      <c r="H368"/>
      <c r="I368"/>
      <c r="J368"/>
      <c r="K368"/>
      <c r="L368"/>
      <c r="M368"/>
      <c r="N368"/>
      <c r="O368"/>
      <c r="P368"/>
    </row>
    <row r="369" spans="1:16" x14ac:dyDescent="0.2">
      <c r="A369"/>
      <c r="B369"/>
      <c r="D369" s="5"/>
      <c r="E369"/>
      <c r="F369"/>
      <c r="G369"/>
      <c r="H369"/>
      <c r="I369"/>
      <c r="J369"/>
      <c r="K369"/>
      <c r="L369"/>
      <c r="M369"/>
      <c r="N369"/>
      <c r="O369"/>
      <c r="P369"/>
    </row>
    <row r="370" spans="1:16" x14ac:dyDescent="0.2">
      <c r="A370"/>
      <c r="B370"/>
      <c r="D370" s="5"/>
      <c r="E370"/>
      <c r="F370"/>
      <c r="G370"/>
      <c r="H370"/>
      <c r="I370"/>
      <c r="J370"/>
      <c r="K370"/>
      <c r="L370"/>
      <c r="M370"/>
      <c r="N370"/>
      <c r="O370"/>
      <c r="P370"/>
    </row>
    <row r="371" spans="1:16" x14ac:dyDescent="0.2">
      <c r="A371"/>
      <c r="B371"/>
      <c r="D371" s="5"/>
      <c r="E371"/>
      <c r="F371"/>
      <c r="G371"/>
      <c r="H371"/>
      <c r="I371"/>
      <c r="J371"/>
      <c r="K371"/>
      <c r="L371"/>
      <c r="M371"/>
      <c r="N371"/>
      <c r="O371"/>
      <c r="P371"/>
    </row>
    <row r="372" spans="1:16" x14ac:dyDescent="0.2">
      <c r="A372"/>
      <c r="B372"/>
      <c r="D372" s="5"/>
      <c r="E372"/>
      <c r="F372"/>
      <c r="G372"/>
      <c r="H372"/>
      <c r="I372"/>
      <c r="J372"/>
      <c r="K372"/>
      <c r="L372"/>
      <c r="M372"/>
      <c r="N372"/>
      <c r="O372"/>
      <c r="P372"/>
    </row>
    <row r="373" spans="1:16" x14ac:dyDescent="0.2">
      <c r="A373"/>
      <c r="B373"/>
      <c r="D373" s="5"/>
      <c r="E373"/>
      <c r="F373"/>
      <c r="G373"/>
      <c r="H373"/>
      <c r="I373"/>
      <c r="J373"/>
      <c r="K373"/>
      <c r="L373"/>
      <c r="M373"/>
      <c r="N373"/>
      <c r="O373"/>
      <c r="P373"/>
    </row>
    <row r="374" spans="1:16" x14ac:dyDescent="0.2">
      <c r="A374"/>
      <c r="B374"/>
      <c r="D374" s="5"/>
      <c r="E374"/>
      <c r="F374"/>
      <c r="G374"/>
      <c r="H374"/>
      <c r="I374"/>
      <c r="J374"/>
      <c r="K374"/>
      <c r="L374"/>
      <c r="M374"/>
      <c r="N374"/>
      <c r="O374"/>
      <c r="P374"/>
    </row>
    <row r="375" spans="1:16" x14ac:dyDescent="0.2">
      <c r="A375"/>
      <c r="B375"/>
      <c r="D375" s="5"/>
      <c r="E375"/>
      <c r="F375"/>
      <c r="G375"/>
      <c r="H375"/>
      <c r="I375"/>
      <c r="J375"/>
      <c r="K375"/>
      <c r="L375"/>
      <c r="M375"/>
      <c r="N375"/>
      <c r="O375"/>
      <c r="P375"/>
    </row>
    <row r="376" spans="1:16" x14ac:dyDescent="0.2">
      <c r="A376"/>
      <c r="B376"/>
      <c r="D376" s="5"/>
      <c r="E376"/>
      <c r="F376"/>
      <c r="G376"/>
      <c r="H376"/>
      <c r="I376"/>
      <c r="J376"/>
      <c r="K376"/>
      <c r="L376"/>
      <c r="M376"/>
      <c r="N376"/>
      <c r="O376"/>
      <c r="P376"/>
    </row>
    <row r="377" spans="1:16" x14ac:dyDescent="0.2">
      <c r="A377"/>
      <c r="B377"/>
      <c r="D377" s="5"/>
      <c r="E377"/>
      <c r="F377"/>
      <c r="G377"/>
      <c r="H377"/>
      <c r="I377"/>
      <c r="J377"/>
      <c r="K377"/>
      <c r="L377"/>
      <c r="M377"/>
      <c r="N377"/>
      <c r="O377"/>
      <c r="P377"/>
    </row>
    <row r="378" spans="1:16" x14ac:dyDescent="0.2">
      <c r="A378"/>
      <c r="B378"/>
      <c r="D378" s="5"/>
      <c r="E378"/>
      <c r="F378"/>
      <c r="G378"/>
      <c r="H378"/>
      <c r="I378"/>
      <c r="J378"/>
      <c r="K378"/>
      <c r="L378"/>
      <c r="M378"/>
      <c r="N378"/>
      <c r="O378"/>
      <c r="P378"/>
    </row>
    <row r="379" spans="1:16" x14ac:dyDescent="0.2">
      <c r="A379"/>
      <c r="B379"/>
      <c r="D379" s="5"/>
      <c r="E379"/>
      <c r="F379"/>
      <c r="G379"/>
      <c r="H379"/>
      <c r="I379"/>
      <c r="J379"/>
      <c r="K379"/>
      <c r="L379"/>
      <c r="M379"/>
      <c r="N379"/>
      <c r="O379"/>
      <c r="P379"/>
    </row>
    <row r="380" spans="1:16" x14ac:dyDescent="0.2">
      <c r="A380"/>
      <c r="B380"/>
      <c r="D380" s="5"/>
      <c r="E380"/>
      <c r="F380"/>
      <c r="G380"/>
      <c r="H380"/>
      <c r="I380"/>
      <c r="J380"/>
      <c r="K380"/>
      <c r="L380"/>
      <c r="M380"/>
      <c r="N380"/>
      <c r="O380"/>
      <c r="P380"/>
    </row>
    <row r="381" spans="1:16" x14ac:dyDescent="0.2">
      <c r="A381"/>
      <c r="B381"/>
      <c r="D381" s="5"/>
      <c r="E381"/>
      <c r="F381"/>
      <c r="G381"/>
      <c r="H381"/>
      <c r="I381"/>
      <c r="J381"/>
      <c r="K381"/>
      <c r="L381"/>
      <c r="M381"/>
      <c r="N381"/>
      <c r="O381"/>
      <c r="P381"/>
    </row>
    <row r="382" spans="1:16" x14ac:dyDescent="0.2">
      <c r="A382"/>
      <c r="B382"/>
      <c r="D382" s="5"/>
      <c r="E382"/>
      <c r="F382"/>
      <c r="G382"/>
      <c r="H382"/>
      <c r="I382"/>
      <c r="J382"/>
      <c r="K382"/>
      <c r="L382"/>
      <c r="M382"/>
      <c r="N382"/>
      <c r="O382"/>
      <c r="P382"/>
    </row>
    <row r="383" spans="1:16" x14ac:dyDescent="0.2">
      <c r="A383"/>
      <c r="B383"/>
      <c r="D383" s="5"/>
      <c r="E383"/>
      <c r="F383"/>
      <c r="G383"/>
      <c r="H383"/>
      <c r="I383"/>
      <c r="J383"/>
      <c r="K383"/>
      <c r="L383"/>
      <c r="M383"/>
      <c r="N383"/>
      <c r="O383"/>
      <c r="P383"/>
    </row>
    <row r="384" spans="1:16" x14ac:dyDescent="0.2">
      <c r="A384"/>
      <c r="B384"/>
      <c r="D384" s="5"/>
      <c r="E384"/>
      <c r="F384"/>
      <c r="G384"/>
      <c r="H384"/>
      <c r="I384"/>
      <c r="J384"/>
      <c r="K384"/>
      <c r="L384"/>
      <c r="M384"/>
      <c r="N384"/>
      <c r="O384"/>
      <c r="P384"/>
    </row>
    <row r="385" spans="1:16" x14ac:dyDescent="0.2">
      <c r="A385"/>
      <c r="B385"/>
      <c r="D385" s="5"/>
      <c r="E385"/>
      <c r="F385"/>
      <c r="G385"/>
      <c r="H385"/>
      <c r="I385"/>
      <c r="J385"/>
      <c r="K385"/>
      <c r="L385"/>
      <c r="M385"/>
      <c r="N385"/>
      <c r="O385"/>
      <c r="P385"/>
    </row>
    <row r="386" spans="1:16" x14ac:dyDescent="0.2">
      <c r="A386"/>
      <c r="B386"/>
      <c r="D386" s="5"/>
      <c r="E386"/>
      <c r="F386"/>
      <c r="G386"/>
      <c r="H386"/>
      <c r="I386"/>
      <c r="J386"/>
      <c r="K386"/>
      <c r="L386"/>
      <c r="M386"/>
      <c r="N386"/>
      <c r="O386"/>
      <c r="P386"/>
    </row>
    <row r="387" spans="1:16" x14ac:dyDescent="0.2">
      <c r="A387"/>
      <c r="B387"/>
      <c r="D387" s="5"/>
      <c r="E387"/>
      <c r="F387"/>
      <c r="G387"/>
      <c r="H387"/>
      <c r="I387"/>
      <c r="J387"/>
      <c r="K387"/>
      <c r="L387"/>
      <c r="M387"/>
      <c r="N387"/>
      <c r="O387"/>
      <c r="P387"/>
    </row>
    <row r="388" spans="1:16" x14ac:dyDescent="0.2">
      <c r="A388"/>
      <c r="B388"/>
      <c r="D388" s="5"/>
      <c r="E388"/>
      <c r="F388"/>
      <c r="G388"/>
      <c r="H388"/>
      <c r="I388"/>
      <c r="J388"/>
      <c r="K388"/>
      <c r="L388"/>
      <c r="M388"/>
      <c r="N388"/>
      <c r="O388"/>
      <c r="P388"/>
    </row>
    <row r="389" spans="1:16" x14ac:dyDescent="0.2">
      <c r="A389"/>
      <c r="B389"/>
      <c r="D389" s="5"/>
      <c r="E389"/>
      <c r="F389"/>
      <c r="G389"/>
      <c r="H389"/>
      <c r="I389"/>
      <c r="J389"/>
      <c r="K389"/>
      <c r="L389"/>
      <c r="M389"/>
      <c r="N389"/>
      <c r="O389"/>
      <c r="P389"/>
    </row>
    <row r="390" spans="1:16" x14ac:dyDescent="0.2">
      <c r="A390"/>
      <c r="B390"/>
      <c r="D390" s="5"/>
      <c r="E390"/>
      <c r="F390"/>
      <c r="G390"/>
      <c r="H390"/>
      <c r="I390"/>
      <c r="J390"/>
      <c r="K390"/>
      <c r="L390"/>
      <c r="M390"/>
      <c r="N390"/>
      <c r="O390"/>
      <c r="P390"/>
    </row>
    <row r="391" spans="1:16" x14ac:dyDescent="0.2">
      <c r="A391"/>
      <c r="B391"/>
      <c r="D391" s="5"/>
      <c r="E391"/>
      <c r="F391"/>
      <c r="G391"/>
      <c r="H391"/>
      <c r="I391"/>
      <c r="J391"/>
      <c r="K391"/>
      <c r="L391"/>
      <c r="M391"/>
      <c r="N391"/>
      <c r="O391"/>
      <c r="P391"/>
    </row>
    <row r="392" spans="1:16" x14ac:dyDescent="0.2">
      <c r="A392"/>
      <c r="B392"/>
      <c r="D392" s="5"/>
      <c r="E392"/>
      <c r="F392"/>
      <c r="G392"/>
      <c r="H392"/>
      <c r="I392"/>
      <c r="J392"/>
      <c r="K392"/>
      <c r="L392"/>
      <c r="M392"/>
      <c r="N392"/>
      <c r="O392"/>
      <c r="P392"/>
    </row>
    <row r="393" spans="1:16" x14ac:dyDescent="0.2">
      <c r="A393"/>
      <c r="B393"/>
      <c r="D393" s="5"/>
      <c r="E393"/>
      <c r="F393"/>
      <c r="G393"/>
      <c r="H393"/>
      <c r="I393"/>
      <c r="J393"/>
      <c r="K393"/>
      <c r="L393"/>
      <c r="M393"/>
      <c r="N393"/>
      <c r="O393"/>
      <c r="P393"/>
    </row>
    <row r="394" spans="1:16" x14ac:dyDescent="0.2">
      <c r="A394"/>
      <c r="B394"/>
      <c r="D394" s="5"/>
      <c r="E394"/>
      <c r="F394"/>
      <c r="G394"/>
      <c r="H394"/>
      <c r="I394"/>
      <c r="J394"/>
      <c r="K394"/>
      <c r="L394"/>
      <c r="M394"/>
      <c r="N394"/>
      <c r="O394"/>
      <c r="P394"/>
    </row>
    <row r="395" spans="1:16" x14ac:dyDescent="0.2">
      <c r="A395"/>
      <c r="B395"/>
      <c r="D395" s="5"/>
      <c r="E395"/>
      <c r="F395"/>
      <c r="G395"/>
      <c r="H395"/>
      <c r="I395"/>
      <c r="J395"/>
      <c r="K395"/>
      <c r="L395"/>
      <c r="M395"/>
      <c r="N395"/>
      <c r="O395"/>
      <c r="P395"/>
    </row>
    <row r="396" spans="1:16" x14ac:dyDescent="0.2">
      <c r="A396"/>
      <c r="B396"/>
      <c r="D396" s="5"/>
      <c r="E396"/>
      <c r="F396"/>
      <c r="G396"/>
      <c r="H396"/>
      <c r="I396"/>
      <c r="J396"/>
      <c r="K396"/>
      <c r="L396"/>
      <c r="M396"/>
      <c r="N396"/>
      <c r="O396"/>
      <c r="P396"/>
    </row>
    <row r="397" spans="1:16" x14ac:dyDescent="0.2">
      <c r="A397"/>
      <c r="B397"/>
      <c r="D397" s="5"/>
      <c r="E397"/>
      <c r="F397"/>
      <c r="G397"/>
      <c r="H397"/>
      <c r="I397"/>
      <c r="J397"/>
      <c r="K397"/>
      <c r="L397"/>
      <c r="M397"/>
      <c r="N397"/>
      <c r="O397"/>
      <c r="P397"/>
    </row>
    <row r="398" spans="1:16" x14ac:dyDescent="0.2">
      <c r="A398"/>
      <c r="B398"/>
      <c r="D398" s="5"/>
      <c r="E398"/>
      <c r="F398"/>
      <c r="G398"/>
      <c r="H398"/>
      <c r="I398"/>
      <c r="J398"/>
      <c r="K398"/>
      <c r="L398"/>
      <c r="M398"/>
      <c r="N398"/>
      <c r="O398"/>
      <c r="P398"/>
    </row>
    <row r="399" spans="1:16" x14ac:dyDescent="0.2">
      <c r="A399"/>
      <c r="B399"/>
      <c r="D399" s="5"/>
      <c r="E399"/>
      <c r="F399"/>
      <c r="G399"/>
      <c r="H399"/>
      <c r="I399"/>
      <c r="J399"/>
      <c r="K399"/>
      <c r="L399"/>
      <c r="M399"/>
      <c r="N399"/>
      <c r="O399"/>
      <c r="P399"/>
    </row>
    <row r="400" spans="1:16" x14ac:dyDescent="0.2">
      <c r="A400"/>
      <c r="B400"/>
      <c r="D400" s="5"/>
      <c r="E400"/>
      <c r="F400"/>
      <c r="G400"/>
      <c r="H400"/>
      <c r="I400"/>
      <c r="J400"/>
      <c r="K400"/>
      <c r="L400"/>
      <c r="M400"/>
      <c r="N400"/>
      <c r="O400"/>
      <c r="P400"/>
    </row>
    <row r="401" spans="1:16" x14ac:dyDescent="0.2">
      <c r="A401"/>
      <c r="B401"/>
      <c r="D401" s="5"/>
      <c r="E401"/>
      <c r="F401"/>
      <c r="G401"/>
      <c r="H401"/>
      <c r="I401"/>
      <c r="J401"/>
      <c r="K401"/>
      <c r="L401"/>
      <c r="M401"/>
      <c r="N401"/>
      <c r="O401"/>
      <c r="P401"/>
    </row>
    <row r="402" spans="1:16" x14ac:dyDescent="0.2">
      <c r="A402"/>
      <c r="B402"/>
      <c r="D402" s="5"/>
      <c r="E402"/>
      <c r="F402"/>
      <c r="G402"/>
      <c r="H402"/>
      <c r="I402"/>
      <c r="J402"/>
      <c r="K402"/>
      <c r="L402"/>
      <c r="M402"/>
      <c r="N402"/>
      <c r="O402"/>
      <c r="P402"/>
    </row>
    <row r="403" spans="1:16" x14ac:dyDescent="0.2">
      <c r="A403"/>
      <c r="B403"/>
      <c r="D403" s="5"/>
      <c r="E403"/>
      <c r="F403"/>
      <c r="G403"/>
      <c r="H403"/>
      <c r="I403"/>
      <c r="J403"/>
      <c r="K403"/>
      <c r="L403"/>
      <c r="M403"/>
      <c r="N403"/>
      <c r="O403"/>
      <c r="P403"/>
    </row>
    <row r="404" spans="1:16" x14ac:dyDescent="0.2">
      <c r="A404"/>
      <c r="B404"/>
      <c r="D404" s="5"/>
      <c r="E404"/>
      <c r="F404"/>
      <c r="G404"/>
      <c r="H404"/>
      <c r="I404"/>
      <c r="J404"/>
      <c r="K404"/>
      <c r="L404"/>
      <c r="M404"/>
      <c r="N404"/>
      <c r="O404"/>
      <c r="P404"/>
    </row>
    <row r="405" spans="1:16" x14ac:dyDescent="0.2">
      <c r="A405"/>
      <c r="B405"/>
      <c r="D405" s="5"/>
      <c r="E405"/>
      <c r="F405"/>
      <c r="G405"/>
      <c r="H405"/>
      <c r="I405"/>
      <c r="J405"/>
      <c r="K405"/>
      <c r="L405"/>
      <c r="M405"/>
      <c r="N405"/>
      <c r="O405"/>
      <c r="P405"/>
    </row>
    <row r="406" spans="1:16" x14ac:dyDescent="0.2">
      <c r="A406"/>
      <c r="B406"/>
      <c r="D406" s="5"/>
      <c r="E406"/>
      <c r="F406"/>
      <c r="G406"/>
      <c r="H406"/>
      <c r="I406"/>
      <c r="J406"/>
      <c r="K406"/>
      <c r="L406"/>
      <c r="M406"/>
      <c r="N406"/>
      <c r="O406"/>
      <c r="P406"/>
    </row>
    <row r="407" spans="1:16" x14ac:dyDescent="0.2">
      <c r="A407"/>
      <c r="B407"/>
      <c r="D407" s="5"/>
      <c r="E407"/>
      <c r="F407"/>
      <c r="G407"/>
      <c r="H407"/>
      <c r="I407"/>
      <c r="J407"/>
      <c r="K407"/>
      <c r="L407"/>
      <c r="M407"/>
      <c r="N407"/>
      <c r="O407"/>
      <c r="P407"/>
    </row>
    <row r="408" spans="1:16" x14ac:dyDescent="0.2">
      <c r="A408"/>
      <c r="B408"/>
      <c r="D408" s="5"/>
      <c r="E408"/>
      <c r="F408"/>
      <c r="G408"/>
      <c r="H408"/>
      <c r="I408"/>
      <c r="J408"/>
      <c r="K408"/>
      <c r="L408"/>
      <c r="M408"/>
      <c r="N408"/>
      <c r="O408"/>
      <c r="P408"/>
    </row>
    <row r="409" spans="1:16" x14ac:dyDescent="0.2">
      <c r="A409"/>
      <c r="B409"/>
      <c r="D409" s="5"/>
      <c r="E409"/>
      <c r="F409"/>
      <c r="G409"/>
      <c r="H409"/>
      <c r="I409"/>
      <c r="J409"/>
      <c r="K409"/>
      <c r="L409"/>
      <c r="M409"/>
      <c r="N409"/>
      <c r="O409"/>
      <c r="P409"/>
    </row>
    <row r="410" spans="1:16" x14ac:dyDescent="0.2">
      <c r="A410"/>
      <c r="B410"/>
      <c r="D410" s="5"/>
      <c r="E410"/>
      <c r="F410"/>
      <c r="G410"/>
      <c r="H410"/>
      <c r="I410"/>
      <c r="J410"/>
      <c r="K410"/>
      <c r="L410"/>
      <c r="M410"/>
      <c r="N410"/>
      <c r="O410"/>
      <c r="P410"/>
    </row>
    <row r="411" spans="1:16" x14ac:dyDescent="0.2">
      <c r="A411"/>
      <c r="B411"/>
      <c r="D411" s="5"/>
      <c r="E411"/>
      <c r="F411"/>
      <c r="G411"/>
      <c r="H411"/>
      <c r="I411"/>
      <c r="J411"/>
      <c r="K411"/>
      <c r="L411"/>
      <c r="M411"/>
      <c r="N411"/>
      <c r="O411"/>
      <c r="P411"/>
    </row>
    <row r="412" spans="1:16" x14ac:dyDescent="0.2">
      <c r="A412"/>
      <c r="B412"/>
      <c r="D412" s="5"/>
      <c r="E412"/>
      <c r="F412"/>
      <c r="G412"/>
      <c r="H412"/>
      <c r="I412"/>
      <c r="J412"/>
      <c r="K412"/>
      <c r="L412"/>
      <c r="M412"/>
      <c r="N412"/>
      <c r="O412"/>
      <c r="P412"/>
    </row>
    <row r="413" spans="1:16" x14ac:dyDescent="0.2">
      <c r="A413"/>
      <c r="B413"/>
      <c r="D413" s="5"/>
      <c r="E413"/>
      <c r="F413"/>
      <c r="G413"/>
      <c r="H413"/>
      <c r="I413"/>
      <c r="J413"/>
      <c r="K413"/>
      <c r="L413"/>
      <c r="M413"/>
      <c r="N413"/>
      <c r="O413"/>
      <c r="P413"/>
    </row>
    <row r="414" spans="1:16" x14ac:dyDescent="0.2">
      <c r="A414"/>
      <c r="B414"/>
      <c r="D414" s="5"/>
      <c r="E414"/>
      <c r="F414"/>
      <c r="G414"/>
      <c r="H414"/>
      <c r="I414"/>
      <c r="J414"/>
      <c r="K414"/>
      <c r="L414"/>
      <c r="M414"/>
      <c r="N414"/>
      <c r="O414"/>
      <c r="P414"/>
    </row>
    <row r="415" spans="1:16" x14ac:dyDescent="0.2">
      <c r="A415"/>
      <c r="B415"/>
      <c r="D415" s="5"/>
      <c r="E415"/>
      <c r="F415"/>
      <c r="G415"/>
      <c r="H415"/>
      <c r="I415"/>
      <c r="J415"/>
      <c r="K415"/>
      <c r="L415"/>
      <c r="M415"/>
      <c r="N415"/>
      <c r="O415"/>
      <c r="P415"/>
    </row>
    <row r="416" spans="1:16" x14ac:dyDescent="0.2">
      <c r="A416"/>
      <c r="B416"/>
      <c r="D416" s="5"/>
      <c r="E416"/>
      <c r="F416"/>
      <c r="G416"/>
      <c r="H416"/>
      <c r="I416"/>
      <c r="J416"/>
      <c r="K416"/>
      <c r="L416"/>
      <c r="M416"/>
      <c r="N416"/>
      <c r="O416"/>
      <c r="P416"/>
    </row>
    <row r="417" spans="1:16" x14ac:dyDescent="0.2">
      <c r="A417"/>
      <c r="B417"/>
      <c r="D417" s="5"/>
      <c r="E417"/>
      <c r="F417"/>
      <c r="G417"/>
      <c r="H417"/>
      <c r="I417"/>
      <c r="J417"/>
      <c r="K417"/>
      <c r="L417"/>
      <c r="M417"/>
      <c r="N417"/>
      <c r="O417"/>
      <c r="P417"/>
    </row>
    <row r="418" spans="1:16" x14ac:dyDescent="0.2">
      <c r="A418"/>
      <c r="B418"/>
      <c r="D418" s="5"/>
      <c r="E418"/>
      <c r="F418"/>
      <c r="G418"/>
      <c r="H418"/>
      <c r="I418"/>
      <c r="J418"/>
      <c r="K418"/>
      <c r="L418"/>
      <c r="M418"/>
      <c r="N418"/>
      <c r="O418"/>
      <c r="P418"/>
    </row>
    <row r="419" spans="1:16" x14ac:dyDescent="0.2">
      <c r="A419"/>
      <c r="B419"/>
      <c r="D419" s="5"/>
      <c r="E419"/>
      <c r="F419"/>
      <c r="G419"/>
      <c r="H419"/>
      <c r="I419"/>
      <c r="J419"/>
      <c r="K419"/>
      <c r="L419"/>
      <c r="M419"/>
      <c r="N419"/>
      <c r="O419"/>
      <c r="P419"/>
    </row>
    <row r="420" spans="1:16" x14ac:dyDescent="0.2">
      <c r="A420"/>
      <c r="B420"/>
      <c r="D420" s="5"/>
      <c r="E420"/>
      <c r="F420"/>
      <c r="G420"/>
      <c r="H420"/>
      <c r="I420"/>
      <c r="J420"/>
      <c r="K420"/>
      <c r="L420"/>
      <c r="M420"/>
      <c r="N420"/>
      <c r="O420"/>
      <c r="P420"/>
    </row>
    <row r="421" spans="1:16" x14ac:dyDescent="0.2">
      <c r="A421"/>
      <c r="B421"/>
      <c r="D421" s="5"/>
      <c r="E421"/>
      <c r="F421"/>
      <c r="G421"/>
      <c r="H421"/>
      <c r="I421"/>
      <c r="J421"/>
      <c r="K421"/>
      <c r="L421"/>
      <c r="M421"/>
      <c r="N421"/>
      <c r="O421"/>
      <c r="P421"/>
    </row>
    <row r="422" spans="1:16" x14ac:dyDescent="0.2">
      <c r="A422"/>
      <c r="B422"/>
      <c r="D422" s="5"/>
      <c r="E422"/>
      <c r="F422"/>
      <c r="G422"/>
      <c r="H422"/>
      <c r="I422"/>
      <c r="J422"/>
      <c r="K422"/>
      <c r="L422"/>
      <c r="M422"/>
      <c r="N422"/>
      <c r="O422"/>
      <c r="P422"/>
    </row>
    <row r="423" spans="1:16" x14ac:dyDescent="0.2">
      <c r="A423"/>
      <c r="B423"/>
      <c r="D423" s="5"/>
      <c r="E423"/>
      <c r="F423"/>
      <c r="G423"/>
      <c r="H423"/>
      <c r="I423"/>
      <c r="J423"/>
      <c r="K423"/>
      <c r="L423"/>
      <c r="M423"/>
      <c r="N423"/>
      <c r="O423"/>
      <c r="P423"/>
    </row>
    <row r="424" spans="1:16" x14ac:dyDescent="0.2">
      <c r="A424"/>
      <c r="B424"/>
      <c r="D424" s="5"/>
      <c r="E424"/>
      <c r="F424"/>
      <c r="G424"/>
      <c r="H424"/>
      <c r="I424"/>
      <c r="J424"/>
      <c r="K424"/>
      <c r="L424"/>
      <c r="M424"/>
      <c r="N424"/>
      <c r="O424"/>
      <c r="P424"/>
    </row>
    <row r="425" spans="1:16" x14ac:dyDescent="0.2">
      <c r="A425"/>
      <c r="B425"/>
      <c r="D425" s="5"/>
      <c r="E425"/>
      <c r="F425"/>
      <c r="G425"/>
      <c r="H425"/>
      <c r="I425"/>
      <c r="J425"/>
      <c r="K425"/>
      <c r="L425"/>
      <c r="M425"/>
      <c r="N425"/>
      <c r="O425"/>
      <c r="P425"/>
    </row>
    <row r="426" spans="1:16" x14ac:dyDescent="0.2">
      <c r="A426"/>
      <c r="B426"/>
      <c r="D426" s="5"/>
      <c r="E426"/>
      <c r="F426"/>
      <c r="G426"/>
      <c r="H426"/>
      <c r="I426"/>
      <c r="J426"/>
      <c r="K426"/>
      <c r="L426"/>
      <c r="M426"/>
      <c r="N426"/>
      <c r="O426"/>
      <c r="P426"/>
    </row>
    <row r="427" spans="1:16" x14ac:dyDescent="0.2">
      <c r="A427"/>
      <c r="B427"/>
      <c r="D427" s="5"/>
      <c r="E427"/>
      <c r="F427"/>
      <c r="G427"/>
      <c r="H427"/>
      <c r="I427"/>
      <c r="J427"/>
      <c r="K427"/>
      <c r="L427"/>
      <c r="M427"/>
      <c r="N427"/>
      <c r="O427"/>
      <c r="P427"/>
    </row>
    <row r="428" spans="1:16" x14ac:dyDescent="0.2">
      <c r="A428"/>
      <c r="B428"/>
      <c r="D428" s="5"/>
      <c r="E428"/>
      <c r="F428"/>
      <c r="G428"/>
      <c r="H428"/>
      <c r="I428"/>
      <c r="J428"/>
      <c r="K428"/>
      <c r="L428"/>
      <c r="M428"/>
      <c r="N428"/>
      <c r="O428"/>
      <c r="P428"/>
    </row>
    <row r="429" spans="1:16" x14ac:dyDescent="0.2">
      <c r="A429"/>
      <c r="B429"/>
      <c r="D429" s="5"/>
      <c r="E429"/>
      <c r="F429"/>
      <c r="G429"/>
      <c r="H429"/>
      <c r="I429"/>
      <c r="J429"/>
      <c r="K429"/>
      <c r="L429"/>
      <c r="M429"/>
      <c r="N429"/>
      <c r="O429"/>
      <c r="P429"/>
    </row>
    <row r="430" spans="1:16" x14ac:dyDescent="0.2">
      <c r="A430"/>
      <c r="B430"/>
      <c r="D430" s="5"/>
      <c r="E430"/>
      <c r="F430"/>
      <c r="G430"/>
      <c r="H430"/>
      <c r="I430"/>
      <c r="J430"/>
      <c r="K430"/>
      <c r="L430"/>
      <c r="M430"/>
      <c r="N430"/>
      <c r="O430"/>
      <c r="P430"/>
    </row>
    <row r="431" spans="1:16" x14ac:dyDescent="0.2">
      <c r="A431"/>
      <c r="B431"/>
      <c r="D431" s="5"/>
      <c r="E431"/>
      <c r="F431"/>
      <c r="G431"/>
      <c r="H431"/>
      <c r="I431"/>
      <c r="J431"/>
      <c r="K431"/>
      <c r="L431"/>
      <c r="M431"/>
      <c r="N431"/>
      <c r="O431"/>
      <c r="P431"/>
    </row>
    <row r="432" spans="1:16" x14ac:dyDescent="0.2">
      <c r="A432"/>
      <c r="B432"/>
      <c r="D432" s="5"/>
      <c r="E432"/>
      <c r="F432"/>
      <c r="G432"/>
      <c r="H432"/>
      <c r="I432"/>
      <c r="J432"/>
      <c r="K432"/>
      <c r="L432"/>
      <c r="M432"/>
      <c r="N432"/>
      <c r="O432"/>
      <c r="P432"/>
    </row>
    <row r="433" spans="1:16" x14ac:dyDescent="0.2">
      <c r="A433"/>
      <c r="B433"/>
      <c r="D433" s="5"/>
      <c r="E433"/>
      <c r="F433"/>
      <c r="G433"/>
      <c r="H433"/>
      <c r="I433"/>
      <c r="J433"/>
      <c r="K433"/>
      <c r="L433"/>
      <c r="M433"/>
      <c r="N433"/>
      <c r="O433"/>
      <c r="P433"/>
    </row>
    <row r="434" spans="1:16" x14ac:dyDescent="0.2">
      <c r="A434"/>
      <c r="B434"/>
      <c r="D434" s="5"/>
      <c r="E434"/>
      <c r="F434"/>
      <c r="G434"/>
      <c r="H434"/>
      <c r="I434"/>
      <c r="J434"/>
      <c r="K434"/>
      <c r="L434"/>
      <c r="M434"/>
      <c r="N434"/>
      <c r="O434"/>
      <c r="P434"/>
    </row>
    <row r="435" spans="1:16" x14ac:dyDescent="0.2">
      <c r="A435"/>
      <c r="B435"/>
      <c r="D435" s="5"/>
      <c r="E435"/>
      <c r="F435"/>
      <c r="G435"/>
      <c r="H435"/>
      <c r="I435"/>
      <c r="J435"/>
      <c r="K435"/>
      <c r="L435"/>
      <c r="M435"/>
      <c r="N435"/>
      <c r="O435"/>
      <c r="P435"/>
    </row>
    <row r="436" spans="1:16" x14ac:dyDescent="0.2">
      <c r="A436"/>
      <c r="B436"/>
      <c r="D436" s="5"/>
      <c r="E436"/>
      <c r="F436"/>
      <c r="G436"/>
      <c r="H436"/>
      <c r="I436"/>
      <c r="J436"/>
      <c r="K436"/>
      <c r="L436"/>
      <c r="M436"/>
      <c r="N436"/>
      <c r="O436"/>
      <c r="P436"/>
    </row>
    <row r="437" spans="1:16" x14ac:dyDescent="0.2">
      <c r="A437"/>
      <c r="B437"/>
      <c r="D437" s="5"/>
      <c r="E437"/>
      <c r="F437"/>
      <c r="G437"/>
      <c r="H437"/>
      <c r="I437"/>
      <c r="J437"/>
      <c r="K437"/>
      <c r="L437"/>
      <c r="M437"/>
      <c r="N437"/>
      <c r="O437"/>
      <c r="P437"/>
    </row>
    <row r="438" spans="1:16" x14ac:dyDescent="0.2">
      <c r="A438"/>
      <c r="B438"/>
      <c r="D438" s="5"/>
      <c r="E438"/>
      <c r="F438"/>
      <c r="G438"/>
      <c r="H438"/>
      <c r="I438"/>
      <c r="J438"/>
      <c r="K438"/>
      <c r="L438"/>
      <c r="M438"/>
      <c r="N438"/>
      <c r="O438"/>
      <c r="P438"/>
    </row>
    <row r="439" spans="1:16" x14ac:dyDescent="0.2">
      <c r="A439"/>
      <c r="B439"/>
      <c r="D439" s="5"/>
      <c r="E439"/>
      <c r="F439"/>
      <c r="G439"/>
      <c r="H439"/>
      <c r="I439"/>
      <c r="J439"/>
      <c r="K439"/>
      <c r="L439"/>
      <c r="M439"/>
      <c r="N439"/>
      <c r="O439"/>
      <c r="P439"/>
    </row>
    <row r="440" spans="1:16" x14ac:dyDescent="0.2">
      <c r="A440"/>
      <c r="B440"/>
      <c r="D440" s="5"/>
      <c r="E440"/>
      <c r="F440"/>
      <c r="G440"/>
      <c r="H440"/>
      <c r="I440"/>
      <c r="J440"/>
      <c r="K440"/>
      <c r="L440"/>
      <c r="M440"/>
      <c r="N440"/>
      <c r="O440"/>
      <c r="P440"/>
    </row>
    <row r="441" spans="1:16" x14ac:dyDescent="0.2">
      <c r="A441"/>
      <c r="B441"/>
      <c r="D441" s="5"/>
      <c r="E441"/>
      <c r="F441"/>
      <c r="G441"/>
      <c r="H441"/>
      <c r="I441"/>
      <c r="J441"/>
      <c r="K441"/>
      <c r="L441"/>
      <c r="M441"/>
      <c r="N441"/>
      <c r="O441"/>
      <c r="P441"/>
    </row>
    <row r="442" spans="1:16" x14ac:dyDescent="0.2">
      <c r="A442"/>
      <c r="B442"/>
      <c r="D442" s="5"/>
      <c r="E442"/>
      <c r="F442"/>
      <c r="G442"/>
      <c r="H442"/>
      <c r="I442"/>
      <c r="J442"/>
      <c r="K442"/>
      <c r="L442"/>
      <c r="M442"/>
      <c r="N442"/>
      <c r="O442"/>
      <c r="P442"/>
    </row>
    <row r="443" spans="1:16" x14ac:dyDescent="0.2">
      <c r="A443"/>
      <c r="B443"/>
      <c r="D443" s="5"/>
      <c r="E443"/>
      <c r="F443"/>
      <c r="G443"/>
      <c r="H443"/>
      <c r="I443"/>
      <c r="J443"/>
      <c r="K443"/>
      <c r="L443"/>
      <c r="M443"/>
      <c r="N443"/>
      <c r="O443"/>
      <c r="P443"/>
    </row>
    <row r="444" spans="1:16" x14ac:dyDescent="0.2">
      <c r="A444"/>
      <c r="B444"/>
      <c r="D444" s="5"/>
      <c r="E444"/>
      <c r="F444"/>
      <c r="G444"/>
      <c r="H444"/>
      <c r="I444"/>
      <c r="J444"/>
      <c r="K444"/>
      <c r="L444"/>
      <c r="M444"/>
      <c r="N444"/>
      <c r="O444"/>
      <c r="P444"/>
    </row>
    <row r="445" spans="1:16" x14ac:dyDescent="0.2">
      <c r="A445"/>
      <c r="B445"/>
      <c r="D445" s="5"/>
      <c r="E445"/>
      <c r="F445"/>
      <c r="G445"/>
      <c r="H445"/>
      <c r="I445"/>
      <c r="J445"/>
      <c r="K445"/>
      <c r="L445"/>
      <c r="M445"/>
      <c r="N445"/>
      <c r="O445"/>
      <c r="P445"/>
    </row>
    <row r="446" spans="1:16" x14ac:dyDescent="0.2">
      <c r="A446"/>
      <c r="B446"/>
      <c r="D446" s="5"/>
      <c r="E446"/>
      <c r="F446"/>
      <c r="G446"/>
      <c r="H446"/>
      <c r="I446"/>
      <c r="J446"/>
      <c r="K446"/>
      <c r="L446"/>
      <c r="M446"/>
      <c r="N446"/>
      <c r="O446"/>
      <c r="P446"/>
    </row>
    <row r="447" spans="1:16" x14ac:dyDescent="0.2">
      <c r="A447"/>
      <c r="B447"/>
      <c r="D447" s="5"/>
      <c r="E447"/>
      <c r="F447"/>
      <c r="G447"/>
      <c r="H447"/>
      <c r="I447"/>
      <c r="J447"/>
      <c r="K447"/>
      <c r="L447"/>
      <c r="M447"/>
      <c r="N447"/>
      <c r="O447"/>
      <c r="P447"/>
    </row>
    <row r="448" spans="1:16" x14ac:dyDescent="0.2">
      <c r="A448"/>
      <c r="B448"/>
      <c r="D448" s="5"/>
      <c r="E448"/>
      <c r="F448"/>
      <c r="G448"/>
      <c r="H448"/>
      <c r="I448"/>
      <c r="J448"/>
      <c r="K448"/>
      <c r="L448"/>
      <c r="M448"/>
      <c r="N448"/>
      <c r="O448"/>
      <c r="P448"/>
    </row>
    <row r="449" spans="1:16" x14ac:dyDescent="0.2">
      <c r="A449"/>
      <c r="B449"/>
      <c r="D449" s="5"/>
      <c r="E449"/>
      <c r="F449"/>
      <c r="G449"/>
      <c r="H449"/>
      <c r="I449"/>
      <c r="J449"/>
      <c r="K449"/>
      <c r="L449"/>
      <c r="M449"/>
      <c r="N449"/>
      <c r="O449"/>
      <c r="P449"/>
    </row>
    <row r="450" spans="1:16" x14ac:dyDescent="0.2">
      <c r="A450"/>
      <c r="B450"/>
      <c r="D450" s="5"/>
      <c r="E450"/>
      <c r="F450"/>
      <c r="G450"/>
      <c r="H450"/>
      <c r="I450"/>
      <c r="J450"/>
      <c r="K450"/>
      <c r="L450"/>
      <c r="M450"/>
      <c r="N450"/>
      <c r="O450"/>
      <c r="P450"/>
    </row>
    <row r="451" spans="1:16" x14ac:dyDescent="0.2">
      <c r="A451"/>
      <c r="B451"/>
      <c r="D451" s="5"/>
      <c r="E451"/>
      <c r="F451"/>
      <c r="G451"/>
      <c r="H451"/>
      <c r="I451"/>
      <c r="J451"/>
      <c r="K451"/>
      <c r="L451"/>
      <c r="M451"/>
      <c r="N451"/>
      <c r="O451"/>
      <c r="P451"/>
    </row>
    <row r="452" spans="1:16" x14ac:dyDescent="0.2">
      <c r="A452"/>
      <c r="B452"/>
      <c r="D452" s="5"/>
      <c r="E452"/>
      <c r="F452"/>
      <c r="G452"/>
      <c r="H452"/>
      <c r="I452"/>
      <c r="J452"/>
      <c r="K452"/>
      <c r="L452"/>
      <c r="M452"/>
      <c r="N452"/>
      <c r="O452"/>
      <c r="P452"/>
    </row>
    <row r="453" spans="1:16" x14ac:dyDescent="0.2">
      <c r="A453"/>
      <c r="B453"/>
      <c r="D453" s="5"/>
      <c r="E453"/>
      <c r="F453"/>
      <c r="G453"/>
      <c r="H453"/>
      <c r="I453"/>
      <c r="J453"/>
      <c r="K453"/>
      <c r="L453"/>
      <c r="M453"/>
      <c r="N453"/>
      <c r="O453"/>
      <c r="P453"/>
    </row>
    <row r="454" spans="1:16" x14ac:dyDescent="0.2">
      <c r="A454"/>
      <c r="B454"/>
      <c r="D454" s="5"/>
      <c r="E454"/>
      <c r="F454"/>
      <c r="G454"/>
      <c r="H454"/>
      <c r="I454"/>
      <c r="J454"/>
      <c r="K454"/>
      <c r="L454"/>
      <c r="M454"/>
      <c r="N454"/>
      <c r="O454"/>
      <c r="P454"/>
    </row>
    <row r="455" spans="1:16" x14ac:dyDescent="0.2">
      <c r="A455"/>
      <c r="B455"/>
      <c r="D455" s="5"/>
      <c r="E455"/>
      <c r="F455"/>
      <c r="G455"/>
      <c r="H455"/>
      <c r="I455"/>
      <c r="J455"/>
      <c r="K455"/>
      <c r="L455"/>
      <c r="M455"/>
      <c r="N455"/>
      <c r="O455"/>
      <c r="P455"/>
    </row>
    <row r="456" spans="1:16" x14ac:dyDescent="0.2">
      <c r="A456"/>
      <c r="B456"/>
      <c r="D456" s="5"/>
      <c r="E456"/>
      <c r="F456"/>
      <c r="G456"/>
      <c r="H456"/>
      <c r="I456"/>
      <c r="J456"/>
      <c r="K456"/>
      <c r="L456"/>
      <c r="M456"/>
      <c r="N456"/>
      <c r="O456"/>
      <c r="P456"/>
    </row>
    <row r="457" spans="1:16" x14ac:dyDescent="0.2">
      <c r="A457"/>
      <c r="B457"/>
      <c r="D457" s="5"/>
      <c r="E457"/>
      <c r="F457"/>
      <c r="G457"/>
      <c r="H457"/>
      <c r="I457"/>
      <c r="J457"/>
      <c r="K457"/>
      <c r="L457"/>
      <c r="M457"/>
      <c r="N457"/>
      <c r="O457"/>
      <c r="P457"/>
    </row>
    <row r="458" spans="1:16" x14ac:dyDescent="0.2">
      <c r="A458"/>
      <c r="B458"/>
      <c r="D458" s="5"/>
      <c r="E458"/>
      <c r="F458"/>
      <c r="G458"/>
      <c r="H458"/>
      <c r="I458"/>
      <c r="J458"/>
      <c r="K458"/>
      <c r="L458"/>
      <c r="M458"/>
      <c r="N458"/>
      <c r="O458"/>
      <c r="P458"/>
    </row>
    <row r="459" spans="1:16" x14ac:dyDescent="0.2">
      <c r="A459"/>
      <c r="B459"/>
      <c r="D459" s="5"/>
      <c r="E459"/>
      <c r="F459"/>
      <c r="G459"/>
      <c r="H459"/>
      <c r="I459"/>
      <c r="J459"/>
      <c r="K459"/>
      <c r="L459"/>
      <c r="M459"/>
      <c r="N459"/>
      <c r="O459"/>
      <c r="P459"/>
    </row>
    <row r="460" spans="1:16" x14ac:dyDescent="0.2">
      <c r="A460"/>
      <c r="B460"/>
      <c r="D460" s="5"/>
      <c r="E460"/>
      <c r="F460"/>
      <c r="G460"/>
      <c r="H460"/>
      <c r="I460"/>
      <c r="J460"/>
      <c r="K460"/>
      <c r="L460"/>
      <c r="M460"/>
      <c r="N460"/>
      <c r="O460"/>
      <c r="P460"/>
    </row>
    <row r="461" spans="1:16" x14ac:dyDescent="0.2">
      <c r="A461"/>
      <c r="B461"/>
      <c r="D461" s="5"/>
      <c r="E461"/>
      <c r="F461"/>
      <c r="G461"/>
      <c r="H461"/>
      <c r="I461"/>
      <c r="J461"/>
      <c r="K461"/>
      <c r="L461"/>
      <c r="M461"/>
      <c r="N461"/>
      <c r="O461"/>
      <c r="P461"/>
    </row>
    <row r="462" spans="1:16" x14ac:dyDescent="0.2">
      <c r="A462"/>
      <c r="B462"/>
      <c r="D462" s="5"/>
      <c r="E462"/>
      <c r="F462"/>
      <c r="G462"/>
      <c r="H462"/>
      <c r="I462"/>
      <c r="J462"/>
      <c r="K462"/>
      <c r="L462"/>
      <c r="M462"/>
      <c r="N462"/>
      <c r="O462"/>
      <c r="P462"/>
    </row>
    <row r="463" spans="1:16" x14ac:dyDescent="0.2">
      <c r="A463"/>
      <c r="B463"/>
      <c r="D463" s="5"/>
      <c r="E463"/>
      <c r="F463"/>
      <c r="G463"/>
      <c r="H463"/>
      <c r="I463"/>
      <c r="J463"/>
      <c r="K463"/>
      <c r="L463"/>
      <c r="M463"/>
      <c r="N463"/>
      <c r="O463"/>
      <c r="P463"/>
    </row>
    <row r="464" spans="1:16" x14ac:dyDescent="0.2">
      <c r="A464"/>
      <c r="B464"/>
      <c r="D464" s="5"/>
      <c r="E464"/>
      <c r="F464"/>
      <c r="G464"/>
      <c r="H464"/>
      <c r="I464"/>
      <c r="J464"/>
      <c r="K464"/>
      <c r="L464"/>
      <c r="M464"/>
      <c r="N464"/>
      <c r="O464"/>
      <c r="P464"/>
    </row>
    <row r="465" spans="1:16" x14ac:dyDescent="0.2">
      <c r="A465"/>
      <c r="B465"/>
      <c r="D465" s="5"/>
      <c r="E465"/>
      <c r="F465"/>
      <c r="G465"/>
      <c r="H465"/>
      <c r="I465"/>
      <c r="J465"/>
      <c r="K465"/>
      <c r="L465"/>
      <c r="M465"/>
      <c r="N465"/>
      <c r="O465"/>
      <c r="P465"/>
    </row>
    <row r="466" spans="1:16" x14ac:dyDescent="0.2">
      <c r="A466"/>
      <c r="B466"/>
      <c r="D466" s="5"/>
      <c r="E466"/>
      <c r="F466"/>
      <c r="G466"/>
      <c r="H466"/>
      <c r="I466"/>
      <c r="J466"/>
      <c r="K466"/>
      <c r="L466"/>
      <c r="M466"/>
      <c r="N466"/>
      <c r="O466"/>
      <c r="P466"/>
    </row>
    <row r="467" spans="1:16" x14ac:dyDescent="0.2">
      <c r="A467"/>
      <c r="B467"/>
      <c r="D467" s="5"/>
      <c r="E467"/>
      <c r="F467"/>
      <c r="G467"/>
      <c r="H467"/>
      <c r="I467"/>
      <c r="J467"/>
      <c r="K467"/>
      <c r="L467"/>
      <c r="M467"/>
      <c r="N467"/>
      <c r="O467"/>
      <c r="P467"/>
    </row>
    <row r="468" spans="1:16" x14ac:dyDescent="0.2">
      <c r="A468"/>
      <c r="B468"/>
      <c r="D468" s="5"/>
      <c r="E468"/>
      <c r="F468"/>
      <c r="G468"/>
      <c r="H468"/>
      <c r="I468"/>
      <c r="J468"/>
      <c r="K468"/>
      <c r="L468"/>
      <c r="M468"/>
      <c r="N468"/>
      <c r="O468"/>
      <c r="P468"/>
    </row>
    <row r="469" spans="1:16" x14ac:dyDescent="0.2">
      <c r="A469"/>
      <c r="B469"/>
      <c r="D469" s="5"/>
      <c r="E469"/>
      <c r="F469"/>
      <c r="G469"/>
      <c r="H469"/>
      <c r="I469"/>
      <c r="J469"/>
      <c r="K469"/>
      <c r="L469"/>
      <c r="M469"/>
      <c r="N469"/>
      <c r="O469"/>
      <c r="P469"/>
    </row>
    <row r="470" spans="1:16" x14ac:dyDescent="0.2">
      <c r="A470"/>
      <c r="B470"/>
      <c r="D470" s="5"/>
      <c r="E470"/>
      <c r="F470"/>
      <c r="G470"/>
      <c r="H470"/>
      <c r="I470"/>
      <c r="J470"/>
      <c r="K470"/>
      <c r="L470"/>
      <c r="M470"/>
      <c r="N470"/>
      <c r="O470"/>
      <c r="P470"/>
    </row>
    <row r="471" spans="1:16" x14ac:dyDescent="0.2">
      <c r="A471"/>
      <c r="B471"/>
      <c r="D471" s="5"/>
      <c r="E471"/>
      <c r="F471"/>
      <c r="G471"/>
      <c r="H471"/>
      <c r="I471"/>
      <c r="J471"/>
      <c r="K471"/>
      <c r="L471"/>
      <c r="M471"/>
      <c r="N471"/>
      <c r="O471"/>
      <c r="P471"/>
    </row>
    <row r="472" spans="1:16" x14ac:dyDescent="0.2">
      <c r="A472"/>
      <c r="B472"/>
      <c r="D472" s="5"/>
      <c r="E472"/>
      <c r="F472"/>
      <c r="G472"/>
      <c r="H472"/>
      <c r="I472"/>
      <c r="J472"/>
      <c r="K472"/>
      <c r="L472"/>
      <c r="M472"/>
      <c r="N472"/>
      <c r="O472"/>
      <c r="P472"/>
    </row>
    <row r="473" spans="1:16" x14ac:dyDescent="0.2">
      <c r="A473"/>
      <c r="B473"/>
      <c r="D473" s="5"/>
      <c r="E473"/>
      <c r="F473"/>
      <c r="G473"/>
      <c r="H473"/>
      <c r="I473"/>
      <c r="J473"/>
      <c r="K473"/>
      <c r="L473"/>
      <c r="M473"/>
      <c r="N473"/>
      <c r="O473"/>
      <c r="P473"/>
    </row>
    <row r="474" spans="1:16" x14ac:dyDescent="0.2">
      <c r="A474"/>
      <c r="B474"/>
      <c r="D474" s="5"/>
      <c r="E474"/>
      <c r="F474"/>
      <c r="G474"/>
      <c r="H474"/>
      <c r="I474"/>
      <c r="J474"/>
      <c r="K474"/>
      <c r="L474"/>
      <c r="M474"/>
      <c r="N474"/>
      <c r="O474"/>
      <c r="P474"/>
    </row>
    <row r="475" spans="1:16" x14ac:dyDescent="0.2">
      <c r="A475"/>
      <c r="B475"/>
      <c r="D475" s="5"/>
      <c r="E475"/>
      <c r="F475"/>
      <c r="G475"/>
      <c r="H475"/>
      <c r="I475"/>
      <c r="J475"/>
      <c r="K475"/>
      <c r="L475"/>
      <c r="M475"/>
      <c r="N475"/>
      <c r="O475"/>
      <c r="P475"/>
    </row>
    <row r="476" spans="1:16" x14ac:dyDescent="0.2">
      <c r="A476"/>
      <c r="B476"/>
      <c r="D476" s="5"/>
      <c r="E476"/>
      <c r="F476"/>
      <c r="G476"/>
      <c r="H476"/>
      <c r="I476"/>
      <c r="J476"/>
      <c r="K476"/>
      <c r="L476"/>
      <c r="M476"/>
      <c r="N476"/>
      <c r="O476"/>
      <c r="P476"/>
    </row>
    <row r="477" spans="1:16" x14ac:dyDescent="0.2">
      <c r="A477"/>
      <c r="B477"/>
      <c r="D477" s="5"/>
      <c r="E477"/>
      <c r="F477"/>
      <c r="G477"/>
      <c r="H477"/>
      <c r="I477"/>
      <c r="J477"/>
      <c r="K477"/>
      <c r="L477"/>
      <c r="M477"/>
      <c r="N477"/>
      <c r="O477"/>
      <c r="P477"/>
    </row>
    <row r="478" spans="1:16" x14ac:dyDescent="0.2">
      <c r="A478"/>
      <c r="B478"/>
      <c r="D478" s="5"/>
      <c r="E478"/>
      <c r="F478"/>
      <c r="G478"/>
      <c r="H478"/>
      <c r="I478"/>
      <c r="J478"/>
      <c r="K478"/>
      <c r="L478"/>
      <c r="M478"/>
      <c r="N478"/>
      <c r="O478"/>
      <c r="P478"/>
    </row>
    <row r="479" spans="1:16" x14ac:dyDescent="0.2">
      <c r="A479"/>
      <c r="B479"/>
      <c r="D479" s="5"/>
      <c r="E479"/>
      <c r="F479"/>
      <c r="G479"/>
      <c r="H479"/>
      <c r="I479"/>
      <c r="J479"/>
      <c r="K479"/>
      <c r="L479"/>
      <c r="M479"/>
      <c r="N479"/>
      <c r="O479"/>
      <c r="P479"/>
    </row>
    <row r="480" spans="1:16" x14ac:dyDescent="0.2">
      <c r="A480"/>
      <c r="B480"/>
      <c r="D480" s="5"/>
      <c r="E480"/>
      <c r="F480"/>
      <c r="G480"/>
      <c r="H480"/>
      <c r="I480"/>
      <c r="J480"/>
      <c r="K480"/>
      <c r="L480"/>
      <c r="M480"/>
      <c r="N480"/>
      <c r="O480"/>
      <c r="P480"/>
    </row>
    <row r="481" spans="1:16" x14ac:dyDescent="0.2">
      <c r="A481"/>
      <c r="B481"/>
      <c r="D481" s="5"/>
      <c r="E481"/>
      <c r="F481"/>
      <c r="G481"/>
      <c r="H481"/>
      <c r="I481"/>
      <c r="J481"/>
      <c r="K481"/>
      <c r="L481"/>
      <c r="M481"/>
      <c r="N481"/>
      <c r="O481"/>
      <c r="P481"/>
    </row>
    <row r="482" spans="1:16" x14ac:dyDescent="0.2">
      <c r="A482"/>
      <c r="B482"/>
      <c r="D482" s="5"/>
      <c r="E482"/>
      <c r="F482"/>
      <c r="G482"/>
      <c r="H482"/>
      <c r="I482"/>
      <c r="J482"/>
      <c r="K482"/>
      <c r="L482"/>
      <c r="M482"/>
      <c r="N482"/>
      <c r="O482"/>
      <c r="P482"/>
    </row>
    <row r="483" spans="1:16" x14ac:dyDescent="0.2">
      <c r="A483"/>
      <c r="B483"/>
      <c r="D483" s="5"/>
      <c r="E483"/>
      <c r="F483"/>
      <c r="G483"/>
      <c r="H483"/>
      <c r="I483"/>
      <c r="J483"/>
      <c r="K483"/>
      <c r="L483"/>
      <c r="M483"/>
      <c r="N483"/>
      <c r="O483"/>
      <c r="P483"/>
    </row>
    <row r="484" spans="1:16" x14ac:dyDescent="0.2">
      <c r="A484"/>
      <c r="B484"/>
      <c r="D484" s="5"/>
      <c r="E484"/>
      <c r="F484"/>
      <c r="G484"/>
      <c r="H484"/>
      <c r="I484"/>
      <c r="J484"/>
      <c r="K484"/>
      <c r="L484"/>
      <c r="M484"/>
      <c r="N484"/>
      <c r="O484"/>
      <c r="P484"/>
    </row>
    <row r="485" spans="1:16" x14ac:dyDescent="0.2">
      <c r="A485"/>
      <c r="B485"/>
      <c r="D485" s="5"/>
      <c r="E485"/>
      <c r="F485"/>
      <c r="G485"/>
      <c r="H485"/>
      <c r="I485"/>
      <c r="J485"/>
      <c r="K485"/>
      <c r="L485"/>
      <c r="M485"/>
      <c r="N485"/>
      <c r="O485"/>
      <c r="P485"/>
    </row>
    <row r="486" spans="1:16" x14ac:dyDescent="0.2">
      <c r="A486"/>
      <c r="B486"/>
      <c r="D486" s="5"/>
      <c r="E486"/>
      <c r="F486"/>
      <c r="G486"/>
      <c r="H486"/>
      <c r="I486"/>
      <c r="J486"/>
      <c r="K486"/>
      <c r="L486"/>
      <c r="M486"/>
      <c r="N486"/>
      <c r="O486"/>
      <c r="P486"/>
    </row>
    <row r="487" spans="1:16" x14ac:dyDescent="0.2">
      <c r="A487"/>
      <c r="B487"/>
      <c r="D487" s="5"/>
      <c r="E487"/>
      <c r="F487"/>
      <c r="G487"/>
      <c r="H487"/>
      <c r="I487"/>
      <c r="J487"/>
      <c r="K487"/>
      <c r="L487"/>
      <c r="M487"/>
      <c r="N487"/>
      <c r="O487"/>
      <c r="P487"/>
    </row>
    <row r="488" spans="1:16" x14ac:dyDescent="0.2">
      <c r="A488"/>
      <c r="B488"/>
      <c r="D488" s="5"/>
      <c r="E488"/>
      <c r="F488"/>
      <c r="G488"/>
      <c r="H488"/>
      <c r="I488"/>
      <c r="J488"/>
      <c r="K488"/>
      <c r="L488"/>
      <c r="M488"/>
      <c r="N488"/>
      <c r="O488"/>
      <c r="P488"/>
    </row>
    <row r="489" spans="1:16" x14ac:dyDescent="0.2">
      <c r="A489"/>
      <c r="B489"/>
      <c r="D489" s="5"/>
      <c r="E489"/>
      <c r="F489"/>
      <c r="G489"/>
      <c r="H489"/>
      <c r="I489"/>
      <c r="J489"/>
      <c r="K489"/>
      <c r="L489"/>
      <c r="M489"/>
      <c r="N489"/>
      <c r="O489"/>
      <c r="P489"/>
    </row>
    <row r="490" spans="1:16" x14ac:dyDescent="0.2">
      <c r="A490"/>
      <c r="B490"/>
      <c r="D490" s="5"/>
      <c r="E490"/>
      <c r="F490"/>
      <c r="G490"/>
      <c r="H490"/>
      <c r="I490"/>
      <c r="J490"/>
      <c r="K490"/>
      <c r="L490"/>
      <c r="M490"/>
      <c r="N490"/>
      <c r="O490"/>
      <c r="P490"/>
    </row>
    <row r="491" spans="1:16" x14ac:dyDescent="0.2">
      <c r="A491"/>
      <c r="B491"/>
      <c r="D491" s="5"/>
      <c r="E491"/>
      <c r="F491"/>
      <c r="G491"/>
      <c r="H491"/>
      <c r="I491"/>
      <c r="J491"/>
      <c r="K491"/>
      <c r="L491"/>
      <c r="M491"/>
      <c r="N491"/>
      <c r="O491"/>
      <c r="P491"/>
    </row>
    <row r="492" spans="1:16" x14ac:dyDescent="0.2">
      <c r="A492"/>
      <c r="B492"/>
      <c r="D492" s="5"/>
      <c r="E492"/>
      <c r="F492"/>
      <c r="G492"/>
      <c r="H492"/>
      <c r="I492"/>
      <c r="J492"/>
      <c r="K492"/>
      <c r="L492"/>
      <c r="M492"/>
      <c r="N492"/>
      <c r="O492"/>
      <c r="P492"/>
    </row>
    <row r="493" spans="1:16" x14ac:dyDescent="0.2">
      <c r="A493"/>
      <c r="B493"/>
      <c r="D493" s="5"/>
      <c r="E493"/>
      <c r="F493"/>
      <c r="G493"/>
      <c r="H493"/>
      <c r="I493"/>
      <c r="J493"/>
      <c r="K493"/>
      <c r="L493"/>
      <c r="M493"/>
      <c r="N493"/>
      <c r="O493"/>
      <c r="P493"/>
    </row>
    <row r="494" spans="1:16" x14ac:dyDescent="0.2">
      <c r="A494"/>
      <c r="B494"/>
      <c r="D494" s="5"/>
      <c r="E494"/>
      <c r="F494"/>
      <c r="G494"/>
      <c r="H494"/>
      <c r="I494"/>
      <c r="J494"/>
      <c r="K494"/>
      <c r="L494"/>
      <c r="M494"/>
      <c r="N494"/>
      <c r="O494"/>
      <c r="P494"/>
    </row>
    <row r="495" spans="1:16" x14ac:dyDescent="0.2">
      <c r="A495" s="42"/>
      <c r="B495" s="4"/>
    </row>
    <row r="496" spans="1:16" x14ac:dyDescent="0.2">
      <c r="A496"/>
      <c r="B496"/>
      <c r="D496" s="5"/>
    </row>
    <row r="497" spans="1:4" x14ac:dyDescent="0.2">
      <c r="A497"/>
      <c r="B497"/>
      <c r="D497" s="5"/>
    </row>
    <row r="498" spans="1:4" x14ac:dyDescent="0.2">
      <c r="A498"/>
      <c r="B498"/>
      <c r="D498" s="5"/>
    </row>
    <row r="499" spans="1:4" x14ac:dyDescent="0.2">
      <c r="A499"/>
      <c r="B499"/>
      <c r="D499" s="5"/>
    </row>
    <row r="500" spans="1:4" x14ac:dyDescent="0.2">
      <c r="A500"/>
      <c r="B500"/>
      <c r="D500" s="5"/>
    </row>
    <row r="501" spans="1:4" x14ac:dyDescent="0.2">
      <c r="A501"/>
      <c r="B501"/>
      <c r="D501" s="5"/>
    </row>
    <row r="502" spans="1:4" x14ac:dyDescent="0.2">
      <c r="A502"/>
      <c r="B502"/>
      <c r="D502" s="5"/>
    </row>
    <row r="503" spans="1:4" x14ac:dyDescent="0.2">
      <c r="A503"/>
      <c r="B503"/>
      <c r="D503" s="5"/>
    </row>
    <row r="504" spans="1:4" x14ac:dyDescent="0.2">
      <c r="A504"/>
      <c r="B504"/>
      <c r="D504" s="5"/>
    </row>
    <row r="505" spans="1:4" x14ac:dyDescent="0.2">
      <c r="A505"/>
      <c r="B505"/>
      <c r="D505" s="5"/>
    </row>
    <row r="506" spans="1:4" x14ac:dyDescent="0.2">
      <c r="A506"/>
      <c r="B506"/>
      <c r="D506" s="5"/>
    </row>
    <row r="507" spans="1:4" x14ac:dyDescent="0.2">
      <c r="A507"/>
      <c r="B507"/>
      <c r="D507" s="5"/>
    </row>
    <row r="508" spans="1:4" x14ac:dyDescent="0.2">
      <c r="A508"/>
      <c r="B508"/>
      <c r="D508" s="5"/>
    </row>
    <row r="509" spans="1:4" x14ac:dyDescent="0.2">
      <c r="A509"/>
      <c r="B509"/>
      <c r="D509" s="5"/>
    </row>
    <row r="510" spans="1:4" x14ac:dyDescent="0.2">
      <c r="A510"/>
      <c r="B510"/>
      <c r="D510" s="5"/>
    </row>
    <row r="511" spans="1:4" x14ac:dyDescent="0.2">
      <c r="A511"/>
      <c r="B511"/>
      <c r="D511" s="5"/>
    </row>
    <row r="512" spans="1:4" x14ac:dyDescent="0.2">
      <c r="A512"/>
      <c r="B512"/>
      <c r="D512" s="5"/>
    </row>
    <row r="513" spans="1:4" x14ac:dyDescent="0.2">
      <c r="A513"/>
      <c r="B513"/>
      <c r="D513" s="5"/>
    </row>
    <row r="514" spans="1:4" x14ac:dyDescent="0.2">
      <c r="A514"/>
      <c r="B514"/>
      <c r="D514" s="5"/>
    </row>
    <row r="515" spans="1:4" x14ac:dyDescent="0.2">
      <c r="A515"/>
      <c r="B515"/>
      <c r="D515" s="5"/>
    </row>
    <row r="516" spans="1:4" x14ac:dyDescent="0.2">
      <c r="A516"/>
      <c r="B516"/>
      <c r="D516" s="5"/>
    </row>
    <row r="517" spans="1:4" x14ac:dyDescent="0.2">
      <c r="A517"/>
      <c r="B517"/>
      <c r="D517" s="5"/>
    </row>
    <row r="518" spans="1:4" x14ac:dyDescent="0.2">
      <c r="A518"/>
      <c r="B518"/>
      <c r="D518" s="5"/>
    </row>
    <row r="519" spans="1:4" x14ac:dyDescent="0.2">
      <c r="A519"/>
      <c r="B519"/>
      <c r="D519" s="5"/>
    </row>
    <row r="520" spans="1:4" x14ac:dyDescent="0.2">
      <c r="A520"/>
      <c r="B520"/>
      <c r="D520" s="5"/>
    </row>
    <row r="521" spans="1:4" x14ac:dyDescent="0.2">
      <c r="A521"/>
      <c r="B521"/>
      <c r="D521" s="5"/>
    </row>
    <row r="522" spans="1:4" x14ac:dyDescent="0.2">
      <c r="A522"/>
      <c r="B522"/>
      <c r="D522" s="5"/>
    </row>
    <row r="523" spans="1:4" x14ac:dyDescent="0.2">
      <c r="A523"/>
      <c r="B523"/>
      <c r="D523" s="5"/>
    </row>
    <row r="524" spans="1:4" x14ac:dyDescent="0.2">
      <c r="A524"/>
      <c r="B524"/>
      <c r="D524" s="5"/>
    </row>
    <row r="525" spans="1:4" x14ac:dyDescent="0.2">
      <c r="A525"/>
      <c r="B525"/>
      <c r="D525" s="5"/>
    </row>
    <row r="526" spans="1:4" x14ac:dyDescent="0.2">
      <c r="A526"/>
      <c r="B526"/>
      <c r="D526" s="5"/>
    </row>
    <row r="527" spans="1:4" x14ac:dyDescent="0.2">
      <c r="A527"/>
      <c r="B527"/>
      <c r="D527" s="5"/>
    </row>
    <row r="528" spans="1:4" x14ac:dyDescent="0.2">
      <c r="A528"/>
      <c r="B528"/>
      <c r="D528" s="5"/>
    </row>
    <row r="529" spans="1:4" x14ac:dyDescent="0.2">
      <c r="A529"/>
      <c r="B529"/>
      <c r="D529" s="5"/>
    </row>
    <row r="530" spans="1:4" x14ac:dyDescent="0.2">
      <c r="A530"/>
      <c r="B530"/>
      <c r="D530" s="5"/>
    </row>
    <row r="531" spans="1:4" x14ac:dyDescent="0.2">
      <c r="A531"/>
      <c r="B531"/>
      <c r="D531" s="5"/>
    </row>
    <row r="532" spans="1:4" x14ac:dyDescent="0.2">
      <c r="A532"/>
      <c r="B532"/>
      <c r="D532" s="5"/>
    </row>
    <row r="533" spans="1:4" x14ac:dyDescent="0.2">
      <c r="A533"/>
      <c r="B533"/>
      <c r="D533" s="5"/>
    </row>
    <row r="534" spans="1:4" x14ac:dyDescent="0.2">
      <c r="A534"/>
      <c r="B534"/>
      <c r="D534" s="5"/>
    </row>
    <row r="535" spans="1:4" x14ac:dyDescent="0.2">
      <c r="A535"/>
      <c r="B535"/>
      <c r="D535" s="5"/>
    </row>
    <row r="536" spans="1:4" x14ac:dyDescent="0.2">
      <c r="A536"/>
      <c r="B536"/>
      <c r="D536" s="5"/>
    </row>
    <row r="537" spans="1:4" x14ac:dyDescent="0.2">
      <c r="A537"/>
      <c r="B537"/>
      <c r="D537" s="5"/>
    </row>
    <row r="538" spans="1:4" x14ac:dyDescent="0.2">
      <c r="A538"/>
      <c r="B538"/>
      <c r="D538" s="5"/>
    </row>
    <row r="539" spans="1:4" x14ac:dyDescent="0.2">
      <c r="A539"/>
      <c r="B539"/>
      <c r="D539" s="5"/>
    </row>
    <row r="540" spans="1:4" x14ac:dyDescent="0.2">
      <c r="A540"/>
      <c r="B540"/>
      <c r="D540" s="5"/>
    </row>
    <row r="541" spans="1:4" x14ac:dyDescent="0.2">
      <c r="A541"/>
      <c r="B541"/>
      <c r="D541" s="5"/>
    </row>
    <row r="542" spans="1:4" x14ac:dyDescent="0.2">
      <c r="A542"/>
      <c r="B542"/>
      <c r="D542" s="5"/>
    </row>
    <row r="543" spans="1:4" x14ac:dyDescent="0.2">
      <c r="A543"/>
      <c r="B543"/>
      <c r="D543" s="5"/>
    </row>
    <row r="544" spans="1:4" x14ac:dyDescent="0.2">
      <c r="A544"/>
      <c r="B544"/>
      <c r="D544" s="5"/>
    </row>
    <row r="545" spans="1:4" x14ac:dyDescent="0.2">
      <c r="A545"/>
      <c r="B545"/>
      <c r="D545" s="5"/>
    </row>
    <row r="546" spans="1:4" x14ac:dyDescent="0.2">
      <c r="A546"/>
      <c r="B546"/>
      <c r="D546" s="5"/>
    </row>
    <row r="547" spans="1:4" x14ac:dyDescent="0.2">
      <c r="A547"/>
      <c r="B547"/>
      <c r="D547" s="5"/>
    </row>
    <row r="548" spans="1:4" x14ac:dyDescent="0.2">
      <c r="A548"/>
      <c r="B548"/>
      <c r="D548" s="5"/>
    </row>
    <row r="549" spans="1:4" x14ac:dyDescent="0.2">
      <c r="A549"/>
      <c r="B549"/>
      <c r="D549" s="5"/>
    </row>
    <row r="550" spans="1:4" x14ac:dyDescent="0.2">
      <c r="A550"/>
      <c r="B550"/>
      <c r="D550" s="5"/>
    </row>
    <row r="551" spans="1:4" x14ac:dyDescent="0.2">
      <c r="A551"/>
      <c r="B551"/>
      <c r="D551" s="5"/>
    </row>
    <row r="552" spans="1:4" x14ac:dyDescent="0.2">
      <c r="A552"/>
      <c r="B552"/>
      <c r="D552" s="5"/>
    </row>
    <row r="553" spans="1:4" x14ac:dyDescent="0.2">
      <c r="A553"/>
      <c r="B553"/>
      <c r="D553" s="5"/>
    </row>
    <row r="554" spans="1:4" x14ac:dyDescent="0.2">
      <c r="A554"/>
      <c r="B554"/>
      <c r="D554" s="5"/>
    </row>
    <row r="555" spans="1:4" x14ac:dyDescent="0.2">
      <c r="A555"/>
      <c r="B555"/>
      <c r="D555" s="5"/>
    </row>
    <row r="556" spans="1:4" x14ac:dyDescent="0.2">
      <c r="A556"/>
      <c r="B556"/>
      <c r="D556" s="5"/>
    </row>
    <row r="557" spans="1:4" x14ac:dyDescent="0.2">
      <c r="A557"/>
      <c r="B557"/>
      <c r="D557" s="5"/>
    </row>
    <row r="558" spans="1:4" x14ac:dyDescent="0.2">
      <c r="A558"/>
      <c r="B558"/>
      <c r="D558" s="5"/>
    </row>
    <row r="559" spans="1:4" x14ac:dyDescent="0.2">
      <c r="A559"/>
      <c r="B559"/>
      <c r="D559" s="5"/>
    </row>
    <row r="560" spans="1:4" x14ac:dyDescent="0.2">
      <c r="A560"/>
      <c r="B560"/>
      <c r="D560" s="5"/>
    </row>
    <row r="561" spans="1:4" x14ac:dyDescent="0.2">
      <c r="A561"/>
      <c r="B561"/>
      <c r="D561" s="5"/>
    </row>
    <row r="562" spans="1:4" x14ac:dyDescent="0.2">
      <c r="A562"/>
      <c r="B562"/>
      <c r="D562" s="5"/>
    </row>
    <row r="563" spans="1:4" x14ac:dyDescent="0.2">
      <c r="A563"/>
      <c r="B563"/>
      <c r="D563" s="5"/>
    </row>
    <row r="564" spans="1:4" x14ac:dyDescent="0.2">
      <c r="A564"/>
      <c r="B564"/>
      <c r="D564" s="5"/>
    </row>
    <row r="565" spans="1:4" x14ac:dyDescent="0.2">
      <c r="A565"/>
      <c r="B565"/>
      <c r="D565" s="5"/>
    </row>
    <row r="566" spans="1:4" x14ac:dyDescent="0.2">
      <c r="A566"/>
      <c r="B566"/>
      <c r="D566" s="5"/>
    </row>
    <row r="567" spans="1:4" x14ac:dyDescent="0.2">
      <c r="A567"/>
      <c r="B567"/>
      <c r="D567" s="5"/>
    </row>
    <row r="568" spans="1:4" x14ac:dyDescent="0.2">
      <c r="A568"/>
      <c r="B568"/>
      <c r="D568" s="5"/>
    </row>
    <row r="569" spans="1:4" x14ac:dyDescent="0.2">
      <c r="A569"/>
      <c r="B569"/>
      <c r="D569" s="5"/>
    </row>
    <row r="570" spans="1:4" x14ac:dyDescent="0.2">
      <c r="A570"/>
      <c r="B570"/>
      <c r="D570" s="5"/>
    </row>
    <row r="571" spans="1:4" x14ac:dyDescent="0.2">
      <c r="A571"/>
      <c r="B571"/>
      <c r="D571" s="5"/>
    </row>
    <row r="572" spans="1:4" x14ac:dyDescent="0.2">
      <c r="A572"/>
      <c r="B572"/>
      <c r="D572" s="5"/>
    </row>
    <row r="573" spans="1:4" x14ac:dyDescent="0.2">
      <c r="A573"/>
      <c r="B573"/>
      <c r="D573" s="5"/>
    </row>
    <row r="574" spans="1:4" x14ac:dyDescent="0.2">
      <c r="A574"/>
      <c r="B574"/>
      <c r="D574" s="5"/>
    </row>
    <row r="575" spans="1:4" x14ac:dyDescent="0.2">
      <c r="A575"/>
      <c r="B575"/>
      <c r="D575" s="5"/>
    </row>
    <row r="576" spans="1:4" x14ac:dyDescent="0.2">
      <c r="A576"/>
      <c r="B576"/>
      <c r="D576" s="5"/>
    </row>
    <row r="577" spans="1:4" x14ac:dyDescent="0.2">
      <c r="A577"/>
      <c r="B577"/>
      <c r="D577" s="5"/>
    </row>
    <row r="578" spans="1:4" x14ac:dyDescent="0.2">
      <c r="A578"/>
      <c r="B578"/>
      <c r="D578" s="5"/>
    </row>
    <row r="579" spans="1:4" x14ac:dyDescent="0.2">
      <c r="A579"/>
      <c r="B579"/>
      <c r="D579" s="5"/>
    </row>
    <row r="580" spans="1:4" x14ac:dyDescent="0.2">
      <c r="A580"/>
      <c r="B580"/>
      <c r="D580" s="5"/>
    </row>
    <row r="581" spans="1:4" x14ac:dyDescent="0.2">
      <c r="A581"/>
      <c r="B581"/>
      <c r="D581" s="5"/>
    </row>
    <row r="582" spans="1:4" x14ac:dyDescent="0.2">
      <c r="A582"/>
      <c r="B582"/>
      <c r="D582" s="5"/>
    </row>
    <row r="583" spans="1:4" x14ac:dyDescent="0.2">
      <c r="A583"/>
      <c r="B583"/>
      <c r="D583" s="5"/>
    </row>
    <row r="584" spans="1:4" x14ac:dyDescent="0.2">
      <c r="A584"/>
      <c r="B584"/>
      <c r="D584" s="5"/>
    </row>
    <row r="585" spans="1:4" x14ac:dyDescent="0.2">
      <c r="A585"/>
      <c r="B585"/>
      <c r="D585" s="5"/>
    </row>
    <row r="586" spans="1:4" x14ac:dyDescent="0.2">
      <c r="A586"/>
      <c r="B586"/>
      <c r="D586" s="5"/>
    </row>
    <row r="587" spans="1:4" x14ac:dyDescent="0.2">
      <c r="A587"/>
      <c r="B587"/>
      <c r="D587" s="5"/>
    </row>
    <row r="588" spans="1:4" x14ac:dyDescent="0.2">
      <c r="A588"/>
      <c r="B588"/>
      <c r="D588" s="5"/>
    </row>
    <row r="589" spans="1:4" x14ac:dyDescent="0.2">
      <c r="A589"/>
      <c r="B589"/>
      <c r="D589" s="5"/>
    </row>
    <row r="590" spans="1:4" x14ac:dyDescent="0.2">
      <c r="A590"/>
      <c r="B590"/>
      <c r="D590" s="5"/>
    </row>
    <row r="591" spans="1:4" x14ac:dyDescent="0.2">
      <c r="A591"/>
      <c r="B591"/>
      <c r="D591" s="5"/>
    </row>
    <row r="592" spans="1:4" x14ac:dyDescent="0.2">
      <c r="A592"/>
      <c r="B592"/>
      <c r="D592" s="5"/>
    </row>
    <row r="593" spans="1:4" x14ac:dyDescent="0.2">
      <c r="A593"/>
      <c r="B593"/>
      <c r="D593" s="5"/>
    </row>
    <row r="594" spans="1:4" x14ac:dyDescent="0.2">
      <c r="A594"/>
      <c r="B594"/>
      <c r="D594" s="5"/>
    </row>
    <row r="595" spans="1:4" x14ac:dyDescent="0.2">
      <c r="A595"/>
      <c r="B595"/>
      <c r="D595" s="5"/>
    </row>
    <row r="596" spans="1:4" x14ac:dyDescent="0.2">
      <c r="A596"/>
      <c r="B596"/>
      <c r="D596" s="5"/>
    </row>
    <row r="597" spans="1:4" x14ac:dyDescent="0.2">
      <c r="A597"/>
      <c r="B597"/>
      <c r="D597" s="5"/>
    </row>
    <row r="598" spans="1:4" x14ac:dyDescent="0.2">
      <c r="A598"/>
      <c r="B598"/>
      <c r="D598" s="5"/>
    </row>
    <row r="599" spans="1:4" x14ac:dyDescent="0.2">
      <c r="A599"/>
      <c r="B599"/>
      <c r="D599" s="5"/>
    </row>
    <row r="600" spans="1:4" x14ac:dyDescent="0.2">
      <c r="A600"/>
      <c r="B600"/>
      <c r="D600" s="5"/>
    </row>
    <row r="601" spans="1:4" x14ac:dyDescent="0.2">
      <c r="A601"/>
      <c r="B601"/>
      <c r="D601" s="5"/>
    </row>
    <row r="602" spans="1:4" x14ac:dyDescent="0.2">
      <c r="A602"/>
      <c r="B602"/>
      <c r="D602" s="5"/>
    </row>
    <row r="603" spans="1:4" x14ac:dyDescent="0.2">
      <c r="A603"/>
      <c r="B603"/>
      <c r="D603" s="5"/>
    </row>
    <row r="604" spans="1:4" x14ac:dyDescent="0.2">
      <c r="A604"/>
      <c r="B604"/>
      <c r="D604" s="5"/>
    </row>
    <row r="605" spans="1:4" x14ac:dyDescent="0.2">
      <c r="A605"/>
      <c r="B605"/>
      <c r="D605" s="5"/>
    </row>
    <row r="606" spans="1:4" x14ac:dyDescent="0.2">
      <c r="A606"/>
      <c r="B606"/>
      <c r="D606" s="5"/>
    </row>
    <row r="607" spans="1:4" x14ac:dyDescent="0.2">
      <c r="A607"/>
      <c r="B607"/>
      <c r="D607" s="5"/>
    </row>
    <row r="608" spans="1:4" x14ac:dyDescent="0.2">
      <c r="A608"/>
      <c r="B608"/>
      <c r="D608" s="5"/>
    </row>
    <row r="609" spans="1:4" x14ac:dyDescent="0.2">
      <c r="A609"/>
      <c r="B609"/>
      <c r="D609" s="5"/>
    </row>
    <row r="610" spans="1:4" x14ac:dyDescent="0.2">
      <c r="A610"/>
      <c r="B610"/>
      <c r="D610" s="5"/>
    </row>
    <row r="611" spans="1:4" x14ac:dyDescent="0.2">
      <c r="A611"/>
      <c r="B611"/>
      <c r="D611" s="5"/>
    </row>
    <row r="612" spans="1:4" x14ac:dyDescent="0.2">
      <c r="A612"/>
      <c r="B612"/>
      <c r="D612" s="5"/>
    </row>
    <row r="613" spans="1:4" x14ac:dyDescent="0.2">
      <c r="A613"/>
      <c r="B613"/>
      <c r="D613" s="5"/>
    </row>
    <row r="614" spans="1:4" x14ac:dyDescent="0.2">
      <c r="A614"/>
      <c r="B614"/>
      <c r="D614" s="5"/>
    </row>
    <row r="615" spans="1:4" x14ac:dyDescent="0.2">
      <c r="A615"/>
      <c r="B615"/>
      <c r="D615" s="5"/>
    </row>
    <row r="616" spans="1:4" x14ac:dyDescent="0.2">
      <c r="A616"/>
      <c r="B616"/>
      <c r="D616" s="5"/>
    </row>
    <row r="617" spans="1:4" x14ac:dyDescent="0.2">
      <c r="A617"/>
      <c r="B617"/>
      <c r="D617" s="5"/>
    </row>
    <row r="618" spans="1:4" x14ac:dyDescent="0.2">
      <c r="A618"/>
      <c r="B618"/>
      <c r="D618" s="5"/>
    </row>
    <row r="619" spans="1:4" x14ac:dyDescent="0.2">
      <c r="A619"/>
      <c r="B619"/>
      <c r="D619" s="5"/>
    </row>
    <row r="620" spans="1:4" x14ac:dyDescent="0.2">
      <c r="A620"/>
      <c r="B620"/>
      <c r="D620" s="5"/>
    </row>
    <row r="621" spans="1:4" x14ac:dyDescent="0.2">
      <c r="A621"/>
      <c r="B621"/>
      <c r="D621" s="5"/>
    </row>
    <row r="622" spans="1:4" x14ac:dyDescent="0.2">
      <c r="A622"/>
      <c r="B622"/>
      <c r="D622" s="5"/>
    </row>
    <row r="623" spans="1:4" x14ac:dyDescent="0.2">
      <c r="A623"/>
      <c r="B623"/>
      <c r="D623" s="5"/>
    </row>
    <row r="624" spans="1:4" x14ac:dyDescent="0.2">
      <c r="A624"/>
      <c r="B624"/>
      <c r="D624" s="5"/>
    </row>
    <row r="625" spans="1:4" x14ac:dyDescent="0.2">
      <c r="A625"/>
      <c r="B625"/>
      <c r="D625" s="5"/>
    </row>
    <row r="626" spans="1:4" x14ac:dyDescent="0.2">
      <c r="A626"/>
      <c r="B626"/>
      <c r="D626" s="5"/>
    </row>
    <row r="627" spans="1:4" x14ac:dyDescent="0.2">
      <c r="A627"/>
      <c r="B627"/>
      <c r="D627" s="5"/>
    </row>
    <row r="628" spans="1:4" x14ac:dyDescent="0.2">
      <c r="A628"/>
      <c r="B628"/>
      <c r="D628" s="5"/>
    </row>
    <row r="629" spans="1:4" x14ac:dyDescent="0.2">
      <c r="A629"/>
      <c r="B629"/>
      <c r="D629" s="5"/>
    </row>
    <row r="630" spans="1:4" x14ac:dyDescent="0.2">
      <c r="A630"/>
      <c r="B630"/>
      <c r="D630" s="5"/>
    </row>
    <row r="631" spans="1:4" x14ac:dyDescent="0.2">
      <c r="A631"/>
      <c r="B631"/>
      <c r="D631" s="5"/>
    </row>
    <row r="632" spans="1:4" x14ac:dyDescent="0.2">
      <c r="A632"/>
      <c r="B632"/>
      <c r="D632" s="5"/>
    </row>
    <row r="633" spans="1:4" x14ac:dyDescent="0.2">
      <c r="A633"/>
      <c r="B633"/>
      <c r="D633" s="5"/>
    </row>
    <row r="634" spans="1:4" x14ac:dyDescent="0.2">
      <c r="A634"/>
      <c r="B634"/>
      <c r="D634" s="5"/>
    </row>
    <row r="635" spans="1:4" x14ac:dyDescent="0.2">
      <c r="A635"/>
      <c r="B635"/>
      <c r="D635" s="5"/>
    </row>
    <row r="636" spans="1:4" x14ac:dyDescent="0.2">
      <c r="A636"/>
      <c r="B636"/>
      <c r="D636" s="5"/>
    </row>
    <row r="637" spans="1:4" x14ac:dyDescent="0.2">
      <c r="A637"/>
      <c r="B637"/>
      <c r="D637" s="5"/>
    </row>
    <row r="638" spans="1:4" x14ac:dyDescent="0.2">
      <c r="A638"/>
      <c r="B638"/>
      <c r="D638" s="5"/>
    </row>
    <row r="639" spans="1:4" x14ac:dyDescent="0.2">
      <c r="A639"/>
      <c r="B639"/>
      <c r="D639" s="5"/>
    </row>
    <row r="640" spans="1:4" x14ac:dyDescent="0.2">
      <c r="A640"/>
      <c r="B640"/>
      <c r="D640" s="5"/>
    </row>
    <row r="641" spans="1:4" x14ac:dyDescent="0.2">
      <c r="A641"/>
      <c r="B641"/>
      <c r="D641" s="5"/>
    </row>
    <row r="642" spans="1:4" x14ac:dyDescent="0.2">
      <c r="A642"/>
      <c r="B642"/>
      <c r="D642" s="5"/>
    </row>
    <row r="643" spans="1:4" x14ac:dyDescent="0.2">
      <c r="A643"/>
      <c r="B643"/>
      <c r="D643" s="5"/>
    </row>
    <row r="644" spans="1:4" x14ac:dyDescent="0.2">
      <c r="A644"/>
      <c r="B644"/>
      <c r="D644" s="5"/>
    </row>
    <row r="645" spans="1:4" x14ac:dyDescent="0.2">
      <c r="A645"/>
      <c r="B645"/>
      <c r="D645" s="5"/>
    </row>
    <row r="646" spans="1:4" x14ac:dyDescent="0.2">
      <c r="A646"/>
      <c r="B646"/>
      <c r="D646" s="5"/>
    </row>
    <row r="647" spans="1:4" x14ac:dyDescent="0.2">
      <c r="A647"/>
      <c r="B647"/>
      <c r="D647" s="5"/>
    </row>
    <row r="648" spans="1:4" x14ac:dyDescent="0.2">
      <c r="A648"/>
      <c r="B648"/>
      <c r="D648" s="5"/>
    </row>
    <row r="649" spans="1:4" x14ac:dyDescent="0.2">
      <c r="A649"/>
      <c r="B649"/>
      <c r="D649" s="5"/>
    </row>
    <row r="650" spans="1:4" x14ac:dyDescent="0.2">
      <c r="A650"/>
      <c r="B650"/>
      <c r="D650" s="5"/>
    </row>
    <row r="651" spans="1:4" x14ac:dyDescent="0.2">
      <c r="A651"/>
      <c r="B651"/>
      <c r="D651" s="5"/>
    </row>
    <row r="652" spans="1:4" x14ac:dyDescent="0.2">
      <c r="A652"/>
      <c r="B652"/>
      <c r="D652" s="5"/>
    </row>
    <row r="653" spans="1:4" x14ac:dyDescent="0.2">
      <c r="A653"/>
      <c r="B653"/>
      <c r="D653" s="5"/>
    </row>
    <row r="654" spans="1:4" x14ac:dyDescent="0.2">
      <c r="A654"/>
      <c r="B654"/>
      <c r="D654" s="5"/>
    </row>
    <row r="655" spans="1:4" x14ac:dyDescent="0.2">
      <c r="A655"/>
      <c r="B655"/>
      <c r="D655" s="5"/>
    </row>
    <row r="656" spans="1:4" x14ac:dyDescent="0.2">
      <c r="A656"/>
      <c r="B656"/>
      <c r="D656" s="5"/>
    </row>
    <row r="657" spans="1:4" x14ac:dyDescent="0.2">
      <c r="A657"/>
      <c r="B657"/>
      <c r="D657" s="5"/>
    </row>
    <row r="658" spans="1:4" x14ac:dyDescent="0.2">
      <c r="A658"/>
      <c r="B658"/>
      <c r="D658" s="5"/>
    </row>
    <row r="659" spans="1:4" x14ac:dyDescent="0.2">
      <c r="A659"/>
      <c r="B659"/>
      <c r="D659" s="5"/>
    </row>
    <row r="660" spans="1:4" x14ac:dyDescent="0.2">
      <c r="A660"/>
      <c r="B660"/>
      <c r="D660" s="5"/>
    </row>
    <row r="661" spans="1:4" x14ac:dyDescent="0.2">
      <c r="A661"/>
      <c r="B661"/>
      <c r="D661" s="5"/>
    </row>
    <row r="662" spans="1:4" x14ac:dyDescent="0.2">
      <c r="A662"/>
      <c r="B662"/>
      <c r="D662" s="5"/>
    </row>
    <row r="663" spans="1:4" x14ac:dyDescent="0.2">
      <c r="A663"/>
      <c r="B663"/>
      <c r="D663" s="5"/>
    </row>
    <row r="664" spans="1:4" x14ac:dyDescent="0.2">
      <c r="A664"/>
      <c r="B664"/>
      <c r="D664" s="5"/>
    </row>
    <row r="665" spans="1:4" x14ac:dyDescent="0.2">
      <c r="A665"/>
      <c r="B665"/>
      <c r="D665" s="5"/>
    </row>
    <row r="666" spans="1:4" x14ac:dyDescent="0.2">
      <c r="A666"/>
      <c r="B666"/>
      <c r="D666" s="5"/>
    </row>
    <row r="667" spans="1:4" x14ac:dyDescent="0.2">
      <c r="A667"/>
      <c r="B667"/>
      <c r="D667" s="5"/>
    </row>
    <row r="668" spans="1:4" x14ac:dyDescent="0.2">
      <c r="A668"/>
      <c r="B668"/>
      <c r="D668" s="5"/>
    </row>
    <row r="669" spans="1:4" x14ac:dyDescent="0.2">
      <c r="A669"/>
      <c r="B669"/>
      <c r="D669" s="5"/>
    </row>
    <row r="670" spans="1:4" x14ac:dyDescent="0.2">
      <c r="A670"/>
      <c r="B670"/>
      <c r="D670" s="5"/>
    </row>
    <row r="671" spans="1:4" x14ac:dyDescent="0.2">
      <c r="A671"/>
      <c r="B671"/>
      <c r="D671" s="5"/>
    </row>
    <row r="672" spans="1:4" x14ac:dyDescent="0.2">
      <c r="A672"/>
      <c r="B672"/>
      <c r="D672" s="5"/>
    </row>
    <row r="673" spans="1:4" x14ac:dyDescent="0.2">
      <c r="A673"/>
      <c r="B673"/>
      <c r="D673" s="5"/>
    </row>
    <row r="674" spans="1:4" x14ac:dyDescent="0.2">
      <c r="A674"/>
      <c r="B674"/>
      <c r="D674" s="5"/>
    </row>
    <row r="675" spans="1:4" x14ac:dyDescent="0.2">
      <c r="A675"/>
      <c r="B675"/>
      <c r="D675" s="5"/>
    </row>
    <row r="676" spans="1:4" x14ac:dyDescent="0.2">
      <c r="A676"/>
      <c r="B676"/>
      <c r="D676" s="5"/>
    </row>
    <row r="677" spans="1:4" x14ac:dyDescent="0.2">
      <c r="A677"/>
      <c r="B677"/>
      <c r="D677" s="5"/>
    </row>
    <row r="678" spans="1:4" x14ac:dyDescent="0.2">
      <c r="A678"/>
      <c r="B678"/>
      <c r="D678" s="5"/>
    </row>
    <row r="679" spans="1:4" x14ac:dyDescent="0.2">
      <c r="A679"/>
      <c r="B679"/>
      <c r="D679" s="5"/>
    </row>
    <row r="680" spans="1:4" x14ac:dyDescent="0.2">
      <c r="A680"/>
      <c r="B680"/>
      <c r="D680" s="5"/>
    </row>
    <row r="681" spans="1:4" x14ac:dyDescent="0.2">
      <c r="A681"/>
      <c r="B681"/>
      <c r="D681" s="5"/>
    </row>
    <row r="682" spans="1:4" x14ac:dyDescent="0.2">
      <c r="A682"/>
      <c r="B682"/>
      <c r="D682" s="5"/>
    </row>
    <row r="683" spans="1:4" x14ac:dyDescent="0.2">
      <c r="A683"/>
      <c r="B683"/>
      <c r="D683" s="5"/>
    </row>
    <row r="684" spans="1:4" x14ac:dyDescent="0.2">
      <c r="A684"/>
      <c r="B684"/>
      <c r="D684" s="5"/>
    </row>
    <row r="685" spans="1:4" x14ac:dyDescent="0.2">
      <c r="A685"/>
      <c r="B685"/>
      <c r="D685" s="5"/>
    </row>
    <row r="686" spans="1:4" x14ac:dyDescent="0.2">
      <c r="A686"/>
      <c r="B686"/>
      <c r="D686" s="5"/>
    </row>
    <row r="687" spans="1:4" x14ac:dyDescent="0.2">
      <c r="A687"/>
      <c r="B687"/>
      <c r="D687" s="5"/>
    </row>
    <row r="688" spans="1:4" x14ac:dyDescent="0.2">
      <c r="A688"/>
      <c r="B688"/>
      <c r="D688" s="5"/>
    </row>
    <row r="689" spans="1:4" x14ac:dyDescent="0.2">
      <c r="A689"/>
      <c r="B689"/>
      <c r="D689" s="5"/>
    </row>
    <row r="690" spans="1:4" x14ac:dyDescent="0.2">
      <c r="A690"/>
      <c r="B690"/>
      <c r="D690" s="5"/>
    </row>
    <row r="691" spans="1:4" x14ac:dyDescent="0.2">
      <c r="A691"/>
      <c r="B691"/>
      <c r="D691" s="5"/>
    </row>
    <row r="692" spans="1:4" x14ac:dyDescent="0.2">
      <c r="A692"/>
      <c r="B692"/>
      <c r="D692" s="5"/>
    </row>
    <row r="693" spans="1:4" x14ac:dyDescent="0.2">
      <c r="A693"/>
      <c r="B693"/>
      <c r="D693" s="5"/>
    </row>
    <row r="694" spans="1:4" x14ac:dyDescent="0.2">
      <c r="A694"/>
      <c r="B694"/>
      <c r="D694" s="5"/>
    </row>
    <row r="695" spans="1:4" x14ac:dyDescent="0.2">
      <c r="A695"/>
      <c r="B695"/>
      <c r="D695" s="5"/>
    </row>
    <row r="696" spans="1:4" x14ac:dyDescent="0.2">
      <c r="A696"/>
      <c r="B696"/>
      <c r="D696" s="5"/>
    </row>
    <row r="697" spans="1:4" x14ac:dyDescent="0.2">
      <c r="A697"/>
      <c r="B697"/>
      <c r="D697" s="5"/>
    </row>
    <row r="698" spans="1:4" x14ac:dyDescent="0.2">
      <c r="A698"/>
      <c r="B698"/>
      <c r="D698" s="5"/>
    </row>
    <row r="699" spans="1:4" x14ac:dyDescent="0.2">
      <c r="A699"/>
      <c r="B699"/>
      <c r="D699" s="5"/>
    </row>
    <row r="700" spans="1:4" x14ac:dyDescent="0.2">
      <c r="A700"/>
      <c r="B700"/>
      <c r="D700" s="5"/>
    </row>
    <row r="701" spans="1:4" x14ac:dyDescent="0.2">
      <c r="A701"/>
      <c r="B701"/>
      <c r="D701" s="5"/>
    </row>
    <row r="702" spans="1:4" x14ac:dyDescent="0.2">
      <c r="A702"/>
      <c r="B702"/>
      <c r="D702" s="5"/>
    </row>
    <row r="703" spans="1:4" x14ac:dyDescent="0.2">
      <c r="A703"/>
      <c r="B703"/>
      <c r="D703" s="5"/>
    </row>
    <row r="704" spans="1:4" x14ac:dyDescent="0.2">
      <c r="A704"/>
      <c r="B704"/>
      <c r="D704" s="5"/>
    </row>
    <row r="705" spans="1:4" x14ac:dyDescent="0.2">
      <c r="A705"/>
      <c r="B705"/>
      <c r="D705" s="5"/>
    </row>
    <row r="706" spans="1:4" x14ac:dyDescent="0.2">
      <c r="A706"/>
      <c r="B706"/>
      <c r="D706" s="5"/>
    </row>
    <row r="707" spans="1:4" x14ac:dyDescent="0.2">
      <c r="A707"/>
      <c r="B707"/>
      <c r="D707" s="5"/>
    </row>
    <row r="708" spans="1:4" x14ac:dyDescent="0.2">
      <c r="A708"/>
      <c r="B708"/>
      <c r="D708" s="5"/>
    </row>
    <row r="709" spans="1:4" x14ac:dyDescent="0.2">
      <c r="A709"/>
      <c r="B709"/>
      <c r="D709" s="5"/>
    </row>
    <row r="710" spans="1:4" x14ac:dyDescent="0.2">
      <c r="A710"/>
      <c r="B710"/>
      <c r="D710" s="5"/>
    </row>
    <row r="711" spans="1:4" x14ac:dyDescent="0.2">
      <c r="A711"/>
      <c r="B711" t="e">
        <f>PROPER(#REF!)</f>
        <v>#REF!</v>
      </c>
      <c r="D711" s="5"/>
    </row>
    <row r="712" spans="1:4" x14ac:dyDescent="0.2">
      <c r="A712"/>
      <c r="B712" t="e">
        <f>PROPER(#REF!)</f>
        <v>#REF!</v>
      </c>
      <c r="D712" s="5"/>
    </row>
    <row r="713" spans="1:4" x14ac:dyDescent="0.2">
      <c r="A713"/>
      <c r="B713" t="e">
        <f>PROPER(#REF!)</f>
        <v>#REF!</v>
      </c>
      <c r="D713" s="5"/>
    </row>
    <row r="714" spans="1:4" x14ac:dyDescent="0.2">
      <c r="A714"/>
      <c r="B714" t="e">
        <f>PROPER(#REF!)</f>
        <v>#REF!</v>
      </c>
      <c r="D714" s="5"/>
    </row>
    <row r="715" spans="1:4" x14ac:dyDescent="0.2">
      <c r="A715"/>
      <c r="B715" t="e">
        <f>PROPER(#REF!)</f>
        <v>#REF!</v>
      </c>
      <c r="D715" s="5"/>
    </row>
    <row r="716" spans="1:4" x14ac:dyDescent="0.2">
      <c r="A716"/>
      <c r="B716" t="e">
        <f>PROPER(#REF!)</f>
        <v>#REF!</v>
      </c>
      <c r="D716" s="5"/>
    </row>
    <row r="717" spans="1:4" x14ac:dyDescent="0.2">
      <c r="A717"/>
      <c r="B717" t="e">
        <f>PROPER(#REF!)</f>
        <v>#REF!</v>
      </c>
      <c r="D717" s="5"/>
    </row>
    <row r="718" spans="1:4" x14ac:dyDescent="0.2">
      <c r="A718"/>
      <c r="B718" t="e">
        <f>PROPER(#REF!)</f>
        <v>#REF!</v>
      </c>
      <c r="D718" s="5"/>
    </row>
    <row r="719" spans="1:4" x14ac:dyDescent="0.2">
      <c r="A719"/>
      <c r="B719" t="e">
        <f>PROPER(#REF!)</f>
        <v>#REF!</v>
      </c>
      <c r="D719" s="5"/>
    </row>
    <row r="720" spans="1:4" x14ac:dyDescent="0.2">
      <c r="A720"/>
      <c r="B720" t="e">
        <f>PROPER(#REF!)</f>
        <v>#REF!</v>
      </c>
      <c r="D720" s="5"/>
    </row>
    <row r="721" spans="1:4" x14ac:dyDescent="0.2">
      <c r="A721"/>
      <c r="B721" t="e">
        <f>PROPER(#REF!)</f>
        <v>#REF!</v>
      </c>
      <c r="D721" s="5"/>
    </row>
    <row r="722" spans="1:4" x14ac:dyDescent="0.2">
      <c r="A722"/>
      <c r="B722" t="e">
        <f>PROPER(#REF!)</f>
        <v>#REF!</v>
      </c>
      <c r="D722" s="5"/>
    </row>
    <row r="723" spans="1:4" x14ac:dyDescent="0.2">
      <c r="A723"/>
      <c r="B723" t="e">
        <f>PROPER(#REF!)</f>
        <v>#REF!</v>
      </c>
      <c r="D723" s="5"/>
    </row>
    <row r="724" spans="1:4" x14ac:dyDescent="0.2">
      <c r="A724"/>
      <c r="B724" t="e">
        <f>PROPER(#REF!)</f>
        <v>#REF!</v>
      </c>
      <c r="D724" s="5"/>
    </row>
    <row r="725" spans="1:4" x14ac:dyDescent="0.2">
      <c r="A725"/>
      <c r="B725" t="e">
        <f>PROPER(#REF!)</f>
        <v>#REF!</v>
      </c>
      <c r="D725" s="5"/>
    </row>
    <row r="726" spans="1:4" x14ac:dyDescent="0.2">
      <c r="A726"/>
      <c r="B726" t="e">
        <f>PROPER(#REF!)</f>
        <v>#REF!</v>
      </c>
      <c r="D726" s="5"/>
    </row>
    <row r="727" spans="1:4" x14ac:dyDescent="0.2">
      <c r="A727"/>
      <c r="B727" t="e">
        <f>PROPER(#REF!)</f>
        <v>#REF!</v>
      </c>
      <c r="D727" s="5"/>
    </row>
    <row r="728" spans="1:4" x14ac:dyDescent="0.2">
      <c r="A728"/>
      <c r="B728" t="e">
        <f>PROPER(#REF!)</f>
        <v>#REF!</v>
      </c>
      <c r="D728" s="5"/>
    </row>
    <row r="729" spans="1:4" x14ac:dyDescent="0.2">
      <c r="A729"/>
      <c r="B729" t="e">
        <f>PROPER(#REF!)</f>
        <v>#REF!</v>
      </c>
      <c r="D729" s="5"/>
    </row>
    <row r="730" spans="1:4" x14ac:dyDescent="0.2">
      <c r="A730"/>
      <c r="B730" t="e">
        <f>PROPER(#REF!)</f>
        <v>#REF!</v>
      </c>
      <c r="D730" s="5"/>
    </row>
    <row r="731" spans="1:4" x14ac:dyDescent="0.2">
      <c r="A731"/>
      <c r="B731" t="e">
        <f>PROPER(#REF!)</f>
        <v>#REF!</v>
      </c>
      <c r="D731" s="5"/>
    </row>
    <row r="732" spans="1:4" x14ac:dyDescent="0.2">
      <c r="A732"/>
      <c r="B732" t="e">
        <f>PROPER(#REF!)</f>
        <v>#REF!</v>
      </c>
      <c r="D732" s="5"/>
    </row>
    <row r="733" spans="1:4" x14ac:dyDescent="0.2">
      <c r="A733"/>
      <c r="B733" t="e">
        <f>PROPER(#REF!)</f>
        <v>#REF!</v>
      </c>
      <c r="D733" s="5"/>
    </row>
    <row r="734" spans="1:4" x14ac:dyDescent="0.2">
      <c r="A734"/>
      <c r="B734" t="e">
        <f>PROPER(#REF!)</f>
        <v>#REF!</v>
      </c>
      <c r="D734" s="5"/>
    </row>
    <row r="735" spans="1:4" x14ac:dyDescent="0.2">
      <c r="A735"/>
      <c r="B735" t="e">
        <f>PROPER(#REF!)</f>
        <v>#REF!</v>
      </c>
      <c r="D735" s="5"/>
    </row>
    <row r="736" spans="1:4" x14ac:dyDescent="0.2">
      <c r="A736"/>
      <c r="B736" t="e">
        <f>PROPER(#REF!)</f>
        <v>#REF!</v>
      </c>
      <c r="D736" s="5"/>
    </row>
    <row r="737" spans="1:4" x14ac:dyDescent="0.2">
      <c r="A737"/>
      <c r="B737" t="e">
        <f>PROPER(#REF!)</f>
        <v>#REF!</v>
      </c>
      <c r="D737" s="5"/>
    </row>
    <row r="738" spans="1:4" x14ac:dyDescent="0.2">
      <c r="A738"/>
      <c r="B738" t="e">
        <f>PROPER(#REF!)</f>
        <v>#REF!</v>
      </c>
      <c r="D738" s="5"/>
    </row>
    <row r="739" spans="1:4" x14ac:dyDescent="0.2">
      <c r="A739"/>
      <c r="B739" t="e">
        <f>PROPER(#REF!)</f>
        <v>#REF!</v>
      </c>
      <c r="D739" s="5"/>
    </row>
    <row r="740" spans="1:4" x14ac:dyDescent="0.2">
      <c r="A740"/>
      <c r="B740" t="e">
        <f>PROPER(#REF!)</f>
        <v>#REF!</v>
      </c>
      <c r="D740" s="5"/>
    </row>
    <row r="741" spans="1:4" x14ac:dyDescent="0.2">
      <c r="A741"/>
      <c r="B741" t="e">
        <f>PROPER(#REF!)</f>
        <v>#REF!</v>
      </c>
      <c r="D741" s="5"/>
    </row>
    <row r="742" spans="1:4" x14ac:dyDescent="0.2">
      <c r="A742"/>
      <c r="B742" t="e">
        <f>PROPER(#REF!)</f>
        <v>#REF!</v>
      </c>
      <c r="D742" s="5"/>
    </row>
    <row r="743" spans="1:4" x14ac:dyDescent="0.2">
      <c r="A743"/>
      <c r="B743" t="e">
        <f>PROPER(#REF!)</f>
        <v>#REF!</v>
      </c>
      <c r="D743" s="5"/>
    </row>
    <row r="744" spans="1:4" x14ac:dyDescent="0.2">
      <c r="A744"/>
      <c r="B744"/>
      <c r="D744" s="5"/>
    </row>
    <row r="745" spans="1:4" x14ac:dyDescent="0.2">
      <c r="A745"/>
      <c r="B745"/>
      <c r="D745" s="5"/>
    </row>
    <row r="746" spans="1:4" x14ac:dyDescent="0.2">
      <c r="A746"/>
      <c r="B746"/>
      <c r="D746" s="5"/>
    </row>
    <row r="747" spans="1:4" x14ac:dyDescent="0.2">
      <c r="A747"/>
      <c r="B747"/>
      <c r="D747" s="5"/>
    </row>
    <row r="748" spans="1:4" x14ac:dyDescent="0.2">
      <c r="A748"/>
      <c r="B748"/>
      <c r="D748" s="5"/>
    </row>
    <row r="749" spans="1:4" x14ac:dyDescent="0.2">
      <c r="A749"/>
      <c r="B749"/>
      <c r="D749" s="5"/>
    </row>
    <row r="750" spans="1:4" x14ac:dyDescent="0.2">
      <c r="A750"/>
      <c r="B750"/>
      <c r="D750" s="5"/>
    </row>
    <row r="751" spans="1:4" x14ac:dyDescent="0.2">
      <c r="A751"/>
      <c r="B751"/>
      <c r="D751" s="5"/>
    </row>
    <row r="752" spans="1:4" x14ac:dyDescent="0.2">
      <c r="A752"/>
      <c r="B752"/>
      <c r="D752" s="5"/>
    </row>
    <row r="753" spans="1:4" x14ac:dyDescent="0.2">
      <c r="A753"/>
      <c r="B753"/>
      <c r="D753" s="5"/>
    </row>
    <row r="754" spans="1:4" x14ac:dyDescent="0.2">
      <c r="A754"/>
      <c r="B754"/>
      <c r="D754" s="5"/>
    </row>
    <row r="755" spans="1:4" x14ac:dyDescent="0.2">
      <c r="A755"/>
      <c r="B755"/>
      <c r="D755" s="5"/>
    </row>
    <row r="756" spans="1:4" x14ac:dyDescent="0.2">
      <c r="A756"/>
      <c r="B756"/>
      <c r="D756" s="5"/>
    </row>
    <row r="757" spans="1:4" x14ac:dyDescent="0.2">
      <c r="A757"/>
      <c r="B757"/>
      <c r="D757" s="5"/>
    </row>
    <row r="758" spans="1:4" x14ac:dyDescent="0.2">
      <c r="A758"/>
      <c r="B758"/>
      <c r="D758" s="5"/>
    </row>
    <row r="759" spans="1:4" x14ac:dyDescent="0.2">
      <c r="A759"/>
      <c r="B759"/>
      <c r="D759" s="5"/>
    </row>
    <row r="760" spans="1:4" x14ac:dyDescent="0.2">
      <c r="A760"/>
      <c r="B760"/>
      <c r="D760" s="5"/>
    </row>
    <row r="761" spans="1:4" x14ac:dyDescent="0.2">
      <c r="A761"/>
      <c r="B761"/>
      <c r="D761" s="5"/>
    </row>
    <row r="762" spans="1:4" x14ac:dyDescent="0.2">
      <c r="A762"/>
      <c r="B762"/>
      <c r="D762" s="5"/>
    </row>
    <row r="763" spans="1:4" x14ac:dyDescent="0.2">
      <c r="A763"/>
      <c r="B763"/>
      <c r="D763" s="5"/>
    </row>
    <row r="764" spans="1:4" x14ac:dyDescent="0.2">
      <c r="A764"/>
      <c r="B764"/>
      <c r="D764" s="5"/>
    </row>
    <row r="765" spans="1:4" x14ac:dyDescent="0.2">
      <c r="A765"/>
      <c r="B765"/>
      <c r="D765" s="5"/>
    </row>
    <row r="766" spans="1:4" x14ac:dyDescent="0.2">
      <c r="A766"/>
      <c r="B766"/>
      <c r="D766" s="5"/>
    </row>
    <row r="767" spans="1:4" x14ac:dyDescent="0.2">
      <c r="A767"/>
      <c r="B767"/>
      <c r="D767" s="5"/>
    </row>
    <row r="768" spans="1:4" x14ac:dyDescent="0.2">
      <c r="A768"/>
      <c r="B768"/>
      <c r="D768" s="5"/>
    </row>
    <row r="769" spans="1:4" x14ac:dyDescent="0.2">
      <c r="A769"/>
      <c r="B769"/>
      <c r="D769" s="5"/>
    </row>
    <row r="770" spans="1:4" x14ac:dyDescent="0.2">
      <c r="A770"/>
      <c r="B770"/>
      <c r="D770" s="5"/>
    </row>
    <row r="771" spans="1:4" x14ac:dyDescent="0.2">
      <c r="A771"/>
      <c r="B771"/>
      <c r="D771" s="5"/>
    </row>
    <row r="772" spans="1:4" x14ac:dyDescent="0.2">
      <c r="A772"/>
      <c r="B772"/>
      <c r="D772" s="5"/>
    </row>
    <row r="773" spans="1:4" x14ac:dyDescent="0.2">
      <c r="A773"/>
      <c r="B773"/>
      <c r="D773" s="5"/>
    </row>
    <row r="774" spans="1:4" x14ac:dyDescent="0.2">
      <c r="A774"/>
      <c r="B774"/>
      <c r="D774" s="5"/>
    </row>
    <row r="775" spans="1:4" x14ac:dyDescent="0.2">
      <c r="A775"/>
      <c r="B775"/>
      <c r="D775" s="5"/>
    </row>
    <row r="776" spans="1:4" x14ac:dyDescent="0.2">
      <c r="A776"/>
      <c r="B776"/>
      <c r="D776" s="5"/>
    </row>
    <row r="777" spans="1:4" x14ac:dyDescent="0.2">
      <c r="A777"/>
      <c r="B777"/>
      <c r="D777" s="5"/>
    </row>
    <row r="778" spans="1:4" x14ac:dyDescent="0.2">
      <c r="A778"/>
      <c r="B778"/>
      <c r="D778" s="5"/>
    </row>
    <row r="779" spans="1:4" x14ac:dyDescent="0.2">
      <c r="A779"/>
      <c r="B779"/>
      <c r="D779" s="5"/>
    </row>
    <row r="780" spans="1:4" x14ac:dyDescent="0.2">
      <c r="A780"/>
      <c r="B780"/>
      <c r="D780" s="5"/>
    </row>
    <row r="781" spans="1:4" x14ac:dyDescent="0.2">
      <c r="A781"/>
      <c r="B781"/>
      <c r="D781" s="5"/>
    </row>
    <row r="782" spans="1:4" x14ac:dyDescent="0.2">
      <c r="A782"/>
      <c r="B782"/>
      <c r="D782" s="5"/>
    </row>
    <row r="783" spans="1:4" x14ac:dyDescent="0.2">
      <c r="A783"/>
      <c r="B783"/>
      <c r="D783" s="5"/>
    </row>
    <row r="784" spans="1:4" x14ac:dyDescent="0.2">
      <c r="A784"/>
      <c r="B784"/>
      <c r="D784" s="5"/>
    </row>
    <row r="785" spans="1:4" x14ac:dyDescent="0.2">
      <c r="A785"/>
      <c r="B785"/>
      <c r="D785" s="5"/>
    </row>
    <row r="786" spans="1:4" x14ac:dyDescent="0.2">
      <c r="A786"/>
      <c r="B786"/>
      <c r="D786" s="5"/>
    </row>
    <row r="787" spans="1:4" x14ac:dyDescent="0.2">
      <c r="A787"/>
      <c r="B787"/>
      <c r="D787" s="5"/>
    </row>
    <row r="788" spans="1:4" x14ac:dyDescent="0.2">
      <c r="A788"/>
      <c r="B788"/>
      <c r="D788" s="5"/>
    </row>
    <row r="789" spans="1:4" x14ac:dyDescent="0.2">
      <c r="A789"/>
      <c r="B789"/>
      <c r="D789" s="5"/>
    </row>
    <row r="790" spans="1:4" x14ac:dyDescent="0.2">
      <c r="A790"/>
      <c r="B790"/>
      <c r="D790" s="5"/>
    </row>
    <row r="791" spans="1:4" x14ac:dyDescent="0.2">
      <c r="A791"/>
      <c r="B791"/>
      <c r="D791" s="5"/>
    </row>
    <row r="792" spans="1:4" x14ac:dyDescent="0.2">
      <c r="A792"/>
      <c r="B792"/>
      <c r="D792" s="5"/>
    </row>
    <row r="793" spans="1:4" x14ac:dyDescent="0.2">
      <c r="A793"/>
      <c r="B793"/>
      <c r="D793" s="5"/>
    </row>
    <row r="794" spans="1:4" x14ac:dyDescent="0.2">
      <c r="A794"/>
      <c r="B794"/>
      <c r="D794" s="5"/>
    </row>
    <row r="795" spans="1:4" x14ac:dyDescent="0.2">
      <c r="A795"/>
      <c r="B795"/>
      <c r="D795" s="5"/>
    </row>
    <row r="796" spans="1:4" x14ac:dyDescent="0.2">
      <c r="A796"/>
      <c r="B796"/>
      <c r="D796" s="5"/>
    </row>
    <row r="797" spans="1:4" x14ac:dyDescent="0.2">
      <c r="A797"/>
      <c r="B797"/>
      <c r="D797" s="5"/>
    </row>
    <row r="798" spans="1:4" x14ac:dyDescent="0.2">
      <c r="A798"/>
      <c r="B798"/>
      <c r="D798" s="5"/>
    </row>
    <row r="799" spans="1:4" x14ac:dyDescent="0.2">
      <c r="A799"/>
      <c r="B799"/>
      <c r="D799" s="5"/>
    </row>
    <row r="800" spans="1:4" x14ac:dyDescent="0.2">
      <c r="A800"/>
      <c r="B800"/>
      <c r="D800" s="5"/>
    </row>
    <row r="801" spans="1:4" x14ac:dyDescent="0.2">
      <c r="A801"/>
      <c r="B801"/>
      <c r="D801" s="5"/>
    </row>
    <row r="802" spans="1:4" x14ac:dyDescent="0.2">
      <c r="A802"/>
      <c r="B802"/>
      <c r="D802" s="5"/>
    </row>
    <row r="803" spans="1:4" x14ac:dyDescent="0.2">
      <c r="A803"/>
      <c r="B803"/>
      <c r="D803" s="5"/>
    </row>
    <row r="804" spans="1:4" x14ac:dyDescent="0.2">
      <c r="A804"/>
      <c r="B804"/>
      <c r="D804" s="5"/>
    </row>
    <row r="805" spans="1:4" x14ac:dyDescent="0.2">
      <c r="A805"/>
      <c r="B805"/>
      <c r="D805" s="5"/>
    </row>
    <row r="806" spans="1:4" x14ac:dyDescent="0.2">
      <c r="A806"/>
      <c r="B806"/>
      <c r="D806" s="5"/>
    </row>
    <row r="807" spans="1:4" x14ac:dyDescent="0.2">
      <c r="A807"/>
      <c r="B807"/>
      <c r="D807" s="5"/>
    </row>
    <row r="808" spans="1:4" x14ac:dyDescent="0.2">
      <c r="A808"/>
      <c r="B808"/>
      <c r="D808" s="5"/>
    </row>
    <row r="809" spans="1:4" x14ac:dyDescent="0.2">
      <c r="A809"/>
      <c r="B809"/>
      <c r="D809" s="5"/>
    </row>
    <row r="810" spans="1:4" x14ac:dyDescent="0.2">
      <c r="A810"/>
      <c r="B810"/>
      <c r="D810" s="5"/>
    </row>
    <row r="811" spans="1:4" x14ac:dyDescent="0.2">
      <c r="A811"/>
      <c r="B811"/>
      <c r="D811" s="5"/>
    </row>
    <row r="812" spans="1:4" x14ac:dyDescent="0.2">
      <c r="A812"/>
      <c r="B812"/>
      <c r="D812" s="5"/>
    </row>
    <row r="813" spans="1:4" x14ac:dyDescent="0.2">
      <c r="A813"/>
      <c r="B813"/>
      <c r="D813" s="5"/>
    </row>
    <row r="814" spans="1:4" x14ac:dyDescent="0.2">
      <c r="A814"/>
      <c r="B814"/>
      <c r="D814" s="5"/>
    </row>
    <row r="815" spans="1:4" x14ac:dyDescent="0.2">
      <c r="A815"/>
      <c r="B815"/>
      <c r="D815" s="5"/>
    </row>
    <row r="816" spans="1:4" x14ac:dyDescent="0.2">
      <c r="A816"/>
      <c r="B816"/>
      <c r="D816" s="5"/>
    </row>
    <row r="817" spans="1:4" x14ac:dyDescent="0.2">
      <c r="A817"/>
      <c r="B817"/>
      <c r="D817" s="5"/>
    </row>
    <row r="818" spans="1:4" x14ac:dyDescent="0.2">
      <c r="A818"/>
      <c r="B818"/>
      <c r="D818" s="5"/>
    </row>
    <row r="819" spans="1:4" x14ac:dyDescent="0.2">
      <c r="A819"/>
      <c r="B819"/>
      <c r="D819" s="5"/>
    </row>
    <row r="820" spans="1:4" x14ac:dyDescent="0.2">
      <c r="A820"/>
      <c r="B820"/>
      <c r="D820" s="5"/>
    </row>
    <row r="821" spans="1:4" x14ac:dyDescent="0.2">
      <c r="A821"/>
      <c r="B821"/>
      <c r="D821" s="5"/>
    </row>
    <row r="822" spans="1:4" x14ac:dyDescent="0.2">
      <c r="A822"/>
      <c r="B822"/>
      <c r="D822" s="5"/>
    </row>
    <row r="823" spans="1:4" x14ac:dyDescent="0.2">
      <c r="A823"/>
      <c r="B823"/>
      <c r="D823" s="5"/>
    </row>
    <row r="824" spans="1:4" x14ac:dyDescent="0.2">
      <c r="A824"/>
      <c r="B824"/>
      <c r="D824" s="5"/>
    </row>
    <row r="825" spans="1:4" x14ac:dyDescent="0.2">
      <c r="A825"/>
      <c r="B825"/>
      <c r="D825" s="5"/>
    </row>
    <row r="826" spans="1:4" x14ac:dyDescent="0.2">
      <c r="A826"/>
      <c r="B826"/>
      <c r="D826" s="5"/>
    </row>
    <row r="827" spans="1:4" x14ac:dyDescent="0.2">
      <c r="A827"/>
      <c r="B827"/>
      <c r="D827" s="5"/>
    </row>
    <row r="828" spans="1:4" x14ac:dyDescent="0.2">
      <c r="A828"/>
      <c r="B828"/>
      <c r="D828" s="5"/>
    </row>
    <row r="829" spans="1:4" x14ac:dyDescent="0.2">
      <c r="A829"/>
      <c r="B829"/>
      <c r="D829" s="5"/>
    </row>
    <row r="830" spans="1:4" x14ac:dyDescent="0.2">
      <c r="A830"/>
      <c r="B830"/>
      <c r="D830" s="5"/>
    </row>
    <row r="831" spans="1:4" x14ac:dyDescent="0.2">
      <c r="A831"/>
      <c r="B831"/>
      <c r="D831" s="5"/>
    </row>
    <row r="832" spans="1:4" x14ac:dyDescent="0.2">
      <c r="A832"/>
      <c r="B832"/>
      <c r="D832" s="5"/>
    </row>
    <row r="833" spans="1:4" x14ac:dyDescent="0.2">
      <c r="A833"/>
      <c r="B833"/>
      <c r="D833" s="5"/>
    </row>
    <row r="834" spans="1:4" x14ac:dyDescent="0.2">
      <c r="A834"/>
      <c r="B834"/>
      <c r="D834" s="5"/>
    </row>
    <row r="835" spans="1:4" x14ac:dyDescent="0.2">
      <c r="A835"/>
      <c r="B835"/>
      <c r="D835" s="5"/>
    </row>
    <row r="836" spans="1:4" x14ac:dyDescent="0.2">
      <c r="A836"/>
      <c r="B836"/>
      <c r="D836" s="5"/>
    </row>
    <row r="837" spans="1:4" x14ac:dyDescent="0.2">
      <c r="A837"/>
      <c r="B837"/>
      <c r="D837" s="5"/>
    </row>
    <row r="838" spans="1:4" x14ac:dyDescent="0.2">
      <c r="A838"/>
      <c r="B838"/>
      <c r="D838" s="5"/>
    </row>
    <row r="839" spans="1:4" x14ac:dyDescent="0.2">
      <c r="A839"/>
      <c r="B839"/>
      <c r="D839" s="5"/>
    </row>
    <row r="840" spans="1:4" x14ac:dyDescent="0.2">
      <c r="A840"/>
      <c r="B840"/>
      <c r="D840" s="5"/>
    </row>
    <row r="841" spans="1:4" x14ac:dyDescent="0.2">
      <c r="A841"/>
      <c r="B841"/>
      <c r="D841" s="5"/>
    </row>
    <row r="842" spans="1:4" x14ac:dyDescent="0.2">
      <c r="A842"/>
      <c r="B842"/>
      <c r="D842" s="5"/>
    </row>
    <row r="843" spans="1:4" x14ac:dyDescent="0.2">
      <c r="A843"/>
      <c r="B843"/>
      <c r="D843" s="5"/>
    </row>
    <row r="844" spans="1:4" x14ac:dyDescent="0.2">
      <c r="A844"/>
      <c r="B844"/>
      <c r="D844" s="5"/>
    </row>
    <row r="845" spans="1:4" x14ac:dyDescent="0.2">
      <c r="A845"/>
      <c r="B845"/>
      <c r="D845" s="5"/>
    </row>
    <row r="846" spans="1:4" x14ac:dyDescent="0.2">
      <c r="A846"/>
      <c r="B846"/>
      <c r="D846" s="5"/>
    </row>
    <row r="847" spans="1:4" x14ac:dyDescent="0.2">
      <c r="A847"/>
      <c r="B847"/>
      <c r="D847" s="5"/>
    </row>
    <row r="848" spans="1:4" x14ac:dyDescent="0.2">
      <c r="A848"/>
      <c r="B848"/>
      <c r="D848" s="5"/>
    </row>
    <row r="849" spans="1:4" x14ac:dyDescent="0.2">
      <c r="A849"/>
      <c r="B849"/>
      <c r="D849" s="5"/>
    </row>
    <row r="850" spans="1:4" x14ac:dyDescent="0.2">
      <c r="A850"/>
      <c r="B850"/>
      <c r="D850" s="5"/>
    </row>
    <row r="851" spans="1:4" x14ac:dyDescent="0.2">
      <c r="A851"/>
      <c r="B851"/>
      <c r="D851" s="5"/>
    </row>
    <row r="852" spans="1:4" x14ac:dyDescent="0.2">
      <c r="A852"/>
      <c r="B852"/>
      <c r="D852" s="5"/>
    </row>
    <row r="853" spans="1:4" x14ac:dyDescent="0.2">
      <c r="A853"/>
      <c r="B853"/>
      <c r="D853" s="5"/>
    </row>
    <row r="854" spans="1:4" x14ac:dyDescent="0.2">
      <c r="A854"/>
      <c r="B854"/>
      <c r="D854" s="5"/>
    </row>
    <row r="855" spans="1:4" x14ac:dyDescent="0.2">
      <c r="A855"/>
      <c r="B855"/>
      <c r="D855" s="5"/>
    </row>
    <row r="856" spans="1:4" x14ac:dyDescent="0.2">
      <c r="A856"/>
      <c r="B856"/>
      <c r="D856" s="5"/>
    </row>
    <row r="857" spans="1:4" x14ac:dyDescent="0.2">
      <c r="A857"/>
      <c r="B857"/>
      <c r="D857" s="5"/>
    </row>
    <row r="858" spans="1:4" x14ac:dyDescent="0.2">
      <c r="A858"/>
      <c r="B858"/>
      <c r="D858" s="5"/>
    </row>
    <row r="859" spans="1:4" x14ac:dyDescent="0.2">
      <c r="A859"/>
      <c r="B859"/>
      <c r="D859" s="5"/>
    </row>
    <row r="860" spans="1:4" x14ac:dyDescent="0.2">
      <c r="A860"/>
      <c r="B860"/>
      <c r="D860" s="5"/>
    </row>
    <row r="861" spans="1:4" x14ac:dyDescent="0.2">
      <c r="A861"/>
      <c r="B861"/>
      <c r="D861" s="5"/>
    </row>
    <row r="862" spans="1:4" x14ac:dyDescent="0.2">
      <c r="A862"/>
      <c r="B862"/>
      <c r="D862" s="5"/>
    </row>
    <row r="863" spans="1:4" x14ac:dyDescent="0.2">
      <c r="A863"/>
      <c r="B863"/>
      <c r="D863" s="5"/>
    </row>
    <row r="864" spans="1:4" x14ac:dyDescent="0.2">
      <c r="A864"/>
      <c r="B864"/>
      <c r="D864" s="5"/>
    </row>
    <row r="865" spans="1:4" x14ac:dyDescent="0.2">
      <c r="A865"/>
      <c r="B865"/>
      <c r="D865" s="5"/>
    </row>
    <row r="866" spans="1:4" x14ac:dyDescent="0.2">
      <c r="A866"/>
      <c r="B866"/>
      <c r="D866" s="5"/>
    </row>
    <row r="867" spans="1:4" x14ac:dyDescent="0.2">
      <c r="A867"/>
      <c r="B867"/>
      <c r="D867" s="5"/>
    </row>
    <row r="868" spans="1:4" x14ac:dyDescent="0.2">
      <c r="A868"/>
      <c r="B868"/>
      <c r="D868" s="5"/>
    </row>
    <row r="869" spans="1:4" x14ac:dyDescent="0.2">
      <c r="A869"/>
      <c r="B869"/>
      <c r="D869" s="5"/>
    </row>
    <row r="870" spans="1:4" x14ac:dyDescent="0.2">
      <c r="A870"/>
      <c r="B870"/>
      <c r="D870" s="5"/>
    </row>
    <row r="871" spans="1:4" x14ac:dyDescent="0.2">
      <c r="A871"/>
      <c r="B871"/>
      <c r="D871" s="5"/>
    </row>
    <row r="872" spans="1:4" x14ac:dyDescent="0.2">
      <c r="A872"/>
      <c r="B872"/>
      <c r="D872" s="5"/>
    </row>
    <row r="873" spans="1:4" x14ac:dyDescent="0.2">
      <c r="A873"/>
      <c r="B873"/>
      <c r="D873" s="5"/>
    </row>
    <row r="874" spans="1:4" x14ac:dyDescent="0.2">
      <c r="A874"/>
      <c r="B874"/>
      <c r="D874" s="5"/>
    </row>
    <row r="875" spans="1:4" x14ac:dyDescent="0.2">
      <c r="A875"/>
      <c r="B875"/>
      <c r="D875" s="5"/>
    </row>
    <row r="876" spans="1:4" x14ac:dyDescent="0.2">
      <c r="A876"/>
      <c r="B876"/>
      <c r="D876" s="5"/>
    </row>
    <row r="877" spans="1:4" x14ac:dyDescent="0.2">
      <c r="A877"/>
      <c r="B877"/>
      <c r="D877" s="5"/>
    </row>
    <row r="878" spans="1:4" x14ac:dyDescent="0.2">
      <c r="A878"/>
      <c r="B878"/>
      <c r="D878" s="5"/>
    </row>
    <row r="879" spans="1:4" x14ac:dyDescent="0.2">
      <c r="A879"/>
      <c r="B879"/>
      <c r="D879" s="5"/>
    </row>
    <row r="880" spans="1:4" x14ac:dyDescent="0.2">
      <c r="A880"/>
      <c r="B880"/>
      <c r="D880" s="5"/>
    </row>
    <row r="881" spans="1:4" x14ac:dyDescent="0.2">
      <c r="A881"/>
      <c r="B881"/>
      <c r="D881" s="5"/>
    </row>
    <row r="882" spans="1:4" x14ac:dyDescent="0.2">
      <c r="A882"/>
      <c r="B882"/>
      <c r="D882" s="5"/>
    </row>
    <row r="883" spans="1:4" x14ac:dyDescent="0.2">
      <c r="A883"/>
      <c r="B883"/>
      <c r="D883" s="5"/>
    </row>
    <row r="884" spans="1:4" x14ac:dyDescent="0.2">
      <c r="A884"/>
      <c r="B884"/>
      <c r="D884" s="5"/>
    </row>
    <row r="885" spans="1:4" x14ac:dyDescent="0.2">
      <c r="A885"/>
      <c r="B885"/>
      <c r="D885" s="5"/>
    </row>
    <row r="886" spans="1:4" x14ac:dyDescent="0.2">
      <c r="A886"/>
      <c r="B886"/>
      <c r="D886" s="5"/>
    </row>
    <row r="887" spans="1:4" x14ac:dyDescent="0.2">
      <c r="A887"/>
      <c r="B887"/>
      <c r="D887" s="5"/>
    </row>
    <row r="888" spans="1:4" x14ac:dyDescent="0.2">
      <c r="A888"/>
      <c r="B888"/>
      <c r="D888" s="5"/>
    </row>
    <row r="889" spans="1:4" x14ac:dyDescent="0.2">
      <c r="A889"/>
      <c r="B889"/>
      <c r="D889" s="5"/>
    </row>
    <row r="890" spans="1:4" x14ac:dyDescent="0.2">
      <c r="A890"/>
      <c r="B890"/>
      <c r="D890" s="5"/>
    </row>
    <row r="891" spans="1:4" x14ac:dyDescent="0.2">
      <c r="A891"/>
      <c r="B891"/>
      <c r="D891" s="5"/>
    </row>
    <row r="892" spans="1:4" x14ac:dyDescent="0.2">
      <c r="A892"/>
      <c r="B892"/>
      <c r="D892" s="5"/>
    </row>
    <row r="893" spans="1:4" x14ac:dyDescent="0.2">
      <c r="A893"/>
      <c r="B893"/>
      <c r="D893" s="5"/>
    </row>
    <row r="894" spans="1:4" x14ac:dyDescent="0.2">
      <c r="A894"/>
      <c r="B894"/>
      <c r="D894" s="5"/>
    </row>
    <row r="895" spans="1:4" x14ac:dyDescent="0.2">
      <c r="A895"/>
      <c r="B895"/>
      <c r="D895" s="5"/>
    </row>
    <row r="896" spans="1:4" x14ac:dyDescent="0.2">
      <c r="A896"/>
      <c r="B896"/>
      <c r="D896" s="5"/>
    </row>
    <row r="897" spans="1:4" x14ac:dyDescent="0.2">
      <c r="A897"/>
      <c r="B897"/>
      <c r="D897" s="5"/>
    </row>
    <row r="898" spans="1:4" x14ac:dyDescent="0.2">
      <c r="A898"/>
      <c r="B898"/>
      <c r="D898" s="5"/>
    </row>
    <row r="899" spans="1:4" x14ac:dyDescent="0.2">
      <c r="A899"/>
      <c r="B899"/>
      <c r="D899" s="5"/>
    </row>
    <row r="900" spans="1:4" x14ac:dyDescent="0.2">
      <c r="A900"/>
      <c r="B900"/>
      <c r="D900" s="5"/>
    </row>
    <row r="901" spans="1:4" x14ac:dyDescent="0.2">
      <c r="A901"/>
      <c r="B901"/>
      <c r="D901" s="5"/>
    </row>
    <row r="902" spans="1:4" x14ac:dyDescent="0.2">
      <c r="A902"/>
      <c r="B902"/>
      <c r="D902" s="5"/>
    </row>
    <row r="903" spans="1:4" x14ac:dyDescent="0.2">
      <c r="A903"/>
      <c r="B903"/>
      <c r="D903" s="5"/>
    </row>
    <row r="904" spans="1:4" x14ac:dyDescent="0.2">
      <c r="A904"/>
      <c r="B904"/>
      <c r="D904" s="5"/>
    </row>
    <row r="905" spans="1:4" x14ac:dyDescent="0.2">
      <c r="A905"/>
      <c r="B905"/>
      <c r="D905" s="5"/>
    </row>
    <row r="906" spans="1:4" x14ac:dyDescent="0.2">
      <c r="A906"/>
      <c r="B906"/>
      <c r="D906" s="5"/>
    </row>
    <row r="907" spans="1:4" x14ac:dyDescent="0.2">
      <c r="A907"/>
      <c r="B907"/>
      <c r="D907" s="5"/>
    </row>
    <row r="908" spans="1:4" x14ac:dyDescent="0.2">
      <c r="A908"/>
      <c r="B908"/>
      <c r="D908" s="5"/>
    </row>
    <row r="909" spans="1:4" x14ac:dyDescent="0.2">
      <c r="A909"/>
      <c r="B909"/>
      <c r="D909" s="5"/>
    </row>
    <row r="910" spans="1:4" x14ac:dyDescent="0.2">
      <c r="A910"/>
      <c r="B910"/>
      <c r="D910" s="5"/>
    </row>
    <row r="911" spans="1:4" x14ac:dyDescent="0.2">
      <c r="A911"/>
      <c r="B911"/>
      <c r="D911" s="5"/>
    </row>
    <row r="912" spans="1:4" x14ac:dyDescent="0.2">
      <c r="A912"/>
      <c r="B912"/>
      <c r="D912" s="5"/>
    </row>
    <row r="913" spans="1:4" x14ac:dyDescent="0.2">
      <c r="A913"/>
      <c r="B913"/>
      <c r="D913" s="5"/>
    </row>
    <row r="914" spans="1:4" x14ac:dyDescent="0.2">
      <c r="A914"/>
      <c r="B914"/>
      <c r="D914" s="5"/>
    </row>
    <row r="915" spans="1:4" x14ac:dyDescent="0.2">
      <c r="A915"/>
      <c r="B915"/>
      <c r="D915" s="5"/>
    </row>
    <row r="916" spans="1:4" x14ac:dyDescent="0.2">
      <c r="A916"/>
      <c r="B916"/>
      <c r="D916" s="5"/>
    </row>
    <row r="917" spans="1:4" x14ac:dyDescent="0.2">
      <c r="A917"/>
      <c r="B917"/>
      <c r="D917" s="5"/>
    </row>
    <row r="918" spans="1:4" x14ac:dyDescent="0.2">
      <c r="A918"/>
      <c r="B918"/>
      <c r="D918" s="5"/>
    </row>
    <row r="919" spans="1:4" x14ac:dyDescent="0.2">
      <c r="A919"/>
      <c r="B919"/>
      <c r="D919" s="5"/>
    </row>
    <row r="920" spans="1:4" x14ac:dyDescent="0.2">
      <c r="A920"/>
      <c r="B920"/>
      <c r="D920" s="5"/>
    </row>
    <row r="921" spans="1:4" x14ac:dyDescent="0.2">
      <c r="A921"/>
      <c r="B921"/>
      <c r="D921" s="5"/>
    </row>
    <row r="922" spans="1:4" x14ac:dyDescent="0.2">
      <c r="A922"/>
      <c r="B922"/>
      <c r="D922" s="5"/>
    </row>
    <row r="923" spans="1:4" x14ac:dyDescent="0.2">
      <c r="A923"/>
      <c r="B923"/>
      <c r="D923" s="5"/>
    </row>
    <row r="924" spans="1:4" x14ac:dyDescent="0.2">
      <c r="A924"/>
      <c r="B924"/>
      <c r="D924" s="5"/>
    </row>
    <row r="925" spans="1:4" x14ac:dyDescent="0.2">
      <c r="A925"/>
      <c r="B925"/>
      <c r="D925" s="5"/>
    </row>
    <row r="926" spans="1:4" x14ac:dyDescent="0.2">
      <c r="A926"/>
      <c r="B926"/>
      <c r="D926" s="5"/>
    </row>
    <row r="927" spans="1:4" x14ac:dyDescent="0.2">
      <c r="A927"/>
      <c r="B927"/>
      <c r="D927" s="5"/>
    </row>
    <row r="928" spans="1:4" x14ac:dyDescent="0.2">
      <c r="A928"/>
      <c r="B928"/>
      <c r="D928" s="5"/>
    </row>
    <row r="929" spans="1:4" x14ac:dyDescent="0.2">
      <c r="A929"/>
      <c r="B929"/>
      <c r="D929" s="5"/>
    </row>
    <row r="930" spans="1:4" x14ac:dyDescent="0.2">
      <c r="A930"/>
      <c r="B930"/>
      <c r="D930" s="5"/>
    </row>
    <row r="931" spans="1:4" x14ac:dyDescent="0.2">
      <c r="A931"/>
      <c r="B931"/>
      <c r="D931" s="5"/>
    </row>
    <row r="932" spans="1:4" x14ac:dyDescent="0.2">
      <c r="A932"/>
      <c r="B932"/>
      <c r="D932" s="5"/>
    </row>
    <row r="933" spans="1:4" x14ac:dyDescent="0.2">
      <c r="A933"/>
      <c r="B933"/>
      <c r="D933" s="5"/>
    </row>
    <row r="934" spans="1:4" x14ac:dyDescent="0.2">
      <c r="A934"/>
      <c r="B934"/>
      <c r="D934" s="5"/>
    </row>
    <row r="935" spans="1:4" x14ac:dyDescent="0.2">
      <c r="A935"/>
      <c r="B935"/>
      <c r="D935" s="5"/>
    </row>
    <row r="936" spans="1:4" x14ac:dyDescent="0.2">
      <c r="A936"/>
      <c r="B936"/>
      <c r="D936" s="5"/>
    </row>
    <row r="937" spans="1:4" x14ac:dyDescent="0.2">
      <c r="A937"/>
      <c r="B937"/>
      <c r="D937" s="5"/>
    </row>
    <row r="938" spans="1:4" x14ac:dyDescent="0.2">
      <c r="A938"/>
      <c r="B938"/>
      <c r="D938" s="5"/>
    </row>
    <row r="939" spans="1:4" x14ac:dyDescent="0.2">
      <c r="A939"/>
      <c r="B939"/>
      <c r="D939" s="5"/>
    </row>
    <row r="940" spans="1:4" x14ac:dyDescent="0.2">
      <c r="A940"/>
      <c r="B940"/>
      <c r="D940" s="5"/>
    </row>
    <row r="941" spans="1:4" x14ac:dyDescent="0.2">
      <c r="A941"/>
      <c r="B941"/>
      <c r="D941" s="5"/>
    </row>
    <row r="942" spans="1:4" x14ac:dyDescent="0.2">
      <c r="A942"/>
      <c r="B942"/>
      <c r="D942" s="5"/>
    </row>
    <row r="943" spans="1:4" x14ac:dyDescent="0.2">
      <c r="A943"/>
      <c r="B943"/>
      <c r="D943" s="5"/>
    </row>
    <row r="944" spans="1:4" x14ac:dyDescent="0.2">
      <c r="A944"/>
      <c r="B944"/>
      <c r="D944" s="5"/>
    </row>
    <row r="945" spans="1:4" x14ac:dyDescent="0.2">
      <c r="A945"/>
      <c r="B945"/>
      <c r="D945" s="5"/>
    </row>
    <row r="946" spans="1:4" x14ac:dyDescent="0.2">
      <c r="A946"/>
      <c r="B946"/>
      <c r="D946" s="5"/>
    </row>
    <row r="947" spans="1:4" x14ac:dyDescent="0.2">
      <c r="A947"/>
      <c r="B947"/>
      <c r="D947" s="5"/>
    </row>
    <row r="948" spans="1:4" x14ac:dyDescent="0.2">
      <c r="A948"/>
      <c r="B948"/>
      <c r="D948" s="5"/>
    </row>
    <row r="949" spans="1:4" x14ac:dyDescent="0.2">
      <c r="A949"/>
      <c r="B949"/>
      <c r="D949" s="5"/>
    </row>
    <row r="950" spans="1:4" x14ac:dyDescent="0.2">
      <c r="A950"/>
      <c r="B950"/>
      <c r="D950" s="5"/>
    </row>
    <row r="951" spans="1:4" x14ac:dyDescent="0.2">
      <c r="A951"/>
      <c r="B951"/>
      <c r="D951" s="5"/>
    </row>
    <row r="952" spans="1:4" x14ac:dyDescent="0.2">
      <c r="A952"/>
      <c r="B952"/>
      <c r="D952" s="5"/>
    </row>
    <row r="953" spans="1:4" x14ac:dyDescent="0.2">
      <c r="A953"/>
      <c r="B953"/>
      <c r="D953" s="5"/>
    </row>
    <row r="954" spans="1:4" x14ac:dyDescent="0.2">
      <c r="A954"/>
      <c r="B954"/>
      <c r="D954" s="5"/>
    </row>
    <row r="955" spans="1:4" x14ac:dyDescent="0.2">
      <c r="A955"/>
      <c r="B955"/>
      <c r="D955" s="5"/>
    </row>
    <row r="956" spans="1:4" x14ac:dyDescent="0.2">
      <c r="A956"/>
      <c r="B956"/>
      <c r="D956" s="5"/>
    </row>
    <row r="957" spans="1:4" x14ac:dyDescent="0.2">
      <c r="A957"/>
      <c r="B957"/>
      <c r="D957" s="5"/>
    </row>
    <row r="958" spans="1:4" x14ac:dyDescent="0.2">
      <c r="A958"/>
      <c r="B958"/>
      <c r="D958" s="5"/>
    </row>
    <row r="959" spans="1:4" x14ac:dyDescent="0.2">
      <c r="A959"/>
      <c r="B959"/>
      <c r="D959" s="5"/>
    </row>
    <row r="960" spans="1:4" x14ac:dyDescent="0.2">
      <c r="A960"/>
      <c r="B960"/>
      <c r="D960" s="5"/>
    </row>
    <row r="961" spans="1:4" x14ac:dyDescent="0.2">
      <c r="A961"/>
      <c r="B961"/>
      <c r="D961" s="5"/>
    </row>
    <row r="962" spans="1:4" x14ac:dyDescent="0.2">
      <c r="A962"/>
      <c r="B962"/>
      <c r="D962" s="5"/>
    </row>
    <row r="963" spans="1:4" x14ac:dyDescent="0.2">
      <c r="A963"/>
      <c r="B963"/>
      <c r="D963" s="5"/>
    </row>
    <row r="964" spans="1:4" x14ac:dyDescent="0.2">
      <c r="A964"/>
      <c r="B964"/>
      <c r="D964" s="5"/>
    </row>
    <row r="965" spans="1:4" x14ac:dyDescent="0.2">
      <c r="A965"/>
      <c r="B965"/>
      <c r="D965" s="5"/>
    </row>
    <row r="966" spans="1:4" x14ac:dyDescent="0.2">
      <c r="A966"/>
      <c r="B966"/>
      <c r="D966" s="5"/>
    </row>
    <row r="967" spans="1:4" x14ac:dyDescent="0.2">
      <c r="A967"/>
      <c r="B967"/>
      <c r="D967" s="5"/>
    </row>
    <row r="968" spans="1:4" x14ac:dyDescent="0.2">
      <c r="A968"/>
      <c r="B968"/>
      <c r="D968" s="5"/>
    </row>
    <row r="969" spans="1:4" x14ac:dyDescent="0.2">
      <c r="A969"/>
      <c r="B969"/>
      <c r="D969" s="5"/>
    </row>
    <row r="970" spans="1:4" x14ac:dyDescent="0.2">
      <c r="A970"/>
      <c r="B970"/>
      <c r="D970" s="5"/>
    </row>
    <row r="971" spans="1:4" x14ac:dyDescent="0.2">
      <c r="A971"/>
      <c r="B971"/>
      <c r="D971" s="5"/>
    </row>
    <row r="972" spans="1:4" x14ac:dyDescent="0.2">
      <c r="A972"/>
      <c r="B972"/>
      <c r="D972" s="5"/>
    </row>
    <row r="973" spans="1:4" x14ac:dyDescent="0.2">
      <c r="A973"/>
      <c r="B973"/>
      <c r="D973" s="5"/>
    </row>
    <row r="974" spans="1:4" x14ac:dyDescent="0.2">
      <c r="A974"/>
      <c r="B974"/>
      <c r="D974" s="5"/>
    </row>
    <row r="975" spans="1:4" x14ac:dyDescent="0.2">
      <c r="A975"/>
      <c r="B975"/>
      <c r="D975" s="5"/>
    </row>
    <row r="976" spans="1:4" x14ac:dyDescent="0.2">
      <c r="A976"/>
      <c r="B976"/>
      <c r="D976" s="5"/>
    </row>
    <row r="977" spans="1:4" x14ac:dyDescent="0.2">
      <c r="A977"/>
      <c r="B977"/>
      <c r="D977" s="5"/>
    </row>
    <row r="978" spans="1:4" x14ac:dyDescent="0.2">
      <c r="A978"/>
      <c r="B978"/>
      <c r="D978" s="5"/>
    </row>
    <row r="979" spans="1:4" x14ac:dyDescent="0.2">
      <c r="A979"/>
      <c r="B979"/>
      <c r="D979" s="5"/>
    </row>
    <row r="980" spans="1:4" x14ac:dyDescent="0.2">
      <c r="A980"/>
      <c r="B980"/>
      <c r="D980" s="5"/>
    </row>
    <row r="981" spans="1:4" x14ac:dyDescent="0.2">
      <c r="A981"/>
      <c r="B981"/>
      <c r="D981" s="5"/>
    </row>
    <row r="982" spans="1:4" x14ac:dyDescent="0.2">
      <c r="A982"/>
      <c r="B982"/>
      <c r="D982" s="5"/>
    </row>
    <row r="983" spans="1:4" x14ac:dyDescent="0.2">
      <c r="A983"/>
      <c r="B983"/>
      <c r="D983" s="5"/>
    </row>
    <row r="984" spans="1:4" x14ac:dyDescent="0.2">
      <c r="A984"/>
      <c r="B984"/>
      <c r="D984" s="5"/>
    </row>
    <row r="985" spans="1:4" x14ac:dyDescent="0.2">
      <c r="A985"/>
      <c r="B985"/>
      <c r="D985" s="5"/>
    </row>
    <row r="986" spans="1:4" x14ac:dyDescent="0.2">
      <c r="A986"/>
      <c r="B986"/>
      <c r="D986" s="5"/>
    </row>
    <row r="987" spans="1:4" x14ac:dyDescent="0.2">
      <c r="A987"/>
      <c r="B987"/>
      <c r="D987" s="5"/>
    </row>
    <row r="988" spans="1:4" x14ac:dyDescent="0.2">
      <c r="A988"/>
      <c r="B988"/>
      <c r="D988" s="5"/>
    </row>
    <row r="989" spans="1:4" x14ac:dyDescent="0.2">
      <c r="A989"/>
      <c r="B989"/>
      <c r="D989" s="5"/>
    </row>
    <row r="990" spans="1:4" x14ac:dyDescent="0.2">
      <c r="A990"/>
      <c r="B990"/>
      <c r="D990" s="5"/>
    </row>
    <row r="991" spans="1:4" x14ac:dyDescent="0.2">
      <c r="A991"/>
      <c r="B991"/>
      <c r="D991" s="5"/>
    </row>
    <row r="992" spans="1:4" x14ac:dyDescent="0.2">
      <c r="A992"/>
      <c r="B992"/>
      <c r="D992" s="5"/>
    </row>
    <row r="993" spans="1:4" x14ac:dyDescent="0.2">
      <c r="A993"/>
      <c r="B993"/>
      <c r="D993" s="5"/>
    </row>
    <row r="994" spans="1:4" x14ac:dyDescent="0.2">
      <c r="A994"/>
      <c r="B994"/>
      <c r="D994" s="5"/>
    </row>
  </sheetData>
  <mergeCells count="1">
    <mergeCell ref="R65:S65"/>
  </mergeCells>
  <phoneticPr fontId="9" type="noConversion"/>
  <pageMargins left="0.511811024" right="0.511811024" top="0.78740157499999996" bottom="0.78740157499999996" header="0.31496062000000002" footer="0.31496062000000002"/>
  <pageSetup paperSize="9" scale="46" orientation="landscape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AFC2-37A1-4C45-B7C2-044FBC9E6250}">
  <dimension ref="A1:F301"/>
  <sheetViews>
    <sheetView zoomScale="160" zoomScaleNormal="160" workbookViewId="0">
      <selection sqref="A1:XFD1048576"/>
    </sheetView>
  </sheetViews>
  <sheetFormatPr baseColWidth="10" defaultColWidth="0" defaultRowHeight="14" zeroHeight="1" x14ac:dyDescent="0.2"/>
  <cols>
    <col min="1" max="1" width="11.5" style="78" customWidth="1"/>
    <col min="2" max="2" width="42" style="78" customWidth="1"/>
    <col min="3" max="3" width="15.1640625" style="78" customWidth="1"/>
    <col min="4" max="4" width="8.6640625" style="78" customWidth="1"/>
    <col min="5" max="5" width="22.5" style="78" customWidth="1"/>
    <col min="6" max="6" width="12" style="78" customWidth="1"/>
    <col min="7" max="16384" width="11.5" style="78" hidden="1"/>
  </cols>
  <sheetData>
    <row r="1" spans="1:6" s="77" customFormat="1" x14ac:dyDescent="0.2">
      <c r="A1" s="74" t="s">
        <v>129</v>
      </c>
      <c r="B1" s="75" t="s">
        <v>29</v>
      </c>
      <c r="C1" s="75" t="s">
        <v>13</v>
      </c>
      <c r="D1" s="75" t="s">
        <v>9</v>
      </c>
      <c r="E1" s="75" t="s">
        <v>30</v>
      </c>
      <c r="F1" s="76" t="s">
        <v>6</v>
      </c>
    </row>
    <row r="2" spans="1:6" x14ac:dyDescent="0.2">
      <c r="A2" s="66" t="s">
        <v>213</v>
      </c>
      <c r="B2" s="67" t="s">
        <v>61</v>
      </c>
      <c r="C2" s="68">
        <v>63000</v>
      </c>
      <c r="D2" s="67"/>
      <c r="E2" s="67"/>
      <c r="F2" s="69" t="s">
        <v>10</v>
      </c>
    </row>
    <row r="3" spans="1:6" x14ac:dyDescent="0.2">
      <c r="A3" s="66" t="s">
        <v>214</v>
      </c>
      <c r="B3" s="67" t="s">
        <v>62</v>
      </c>
      <c r="C3" s="68">
        <v>45500</v>
      </c>
      <c r="D3" s="67"/>
      <c r="E3" s="67"/>
      <c r="F3" s="69" t="s">
        <v>10</v>
      </c>
    </row>
    <row r="4" spans="1:6" x14ac:dyDescent="0.2">
      <c r="A4" s="66" t="s">
        <v>215</v>
      </c>
      <c r="B4" s="67" t="s">
        <v>63</v>
      </c>
      <c r="C4" s="70">
        <v>10000</v>
      </c>
      <c r="D4" s="67"/>
      <c r="E4" s="67"/>
      <c r="F4" s="69" t="s">
        <v>40</v>
      </c>
    </row>
    <row r="5" spans="1:6" x14ac:dyDescent="0.2">
      <c r="A5" s="66" t="s">
        <v>216</v>
      </c>
      <c r="B5" s="67" t="s">
        <v>64</v>
      </c>
      <c r="C5" s="70">
        <v>10000</v>
      </c>
      <c r="D5" s="67"/>
      <c r="E5" s="67"/>
      <c r="F5" s="69" t="s">
        <v>40</v>
      </c>
    </row>
    <row r="6" spans="1:6" x14ac:dyDescent="0.2">
      <c r="A6" s="66" t="s">
        <v>217</v>
      </c>
      <c r="B6" s="67" t="s">
        <v>65</v>
      </c>
      <c r="C6" s="70">
        <v>10000</v>
      </c>
      <c r="D6" s="67"/>
      <c r="E6" s="67"/>
      <c r="F6" s="69" t="s">
        <v>40</v>
      </c>
    </row>
    <row r="7" spans="1:6" x14ac:dyDescent="0.2">
      <c r="A7" s="66" t="s">
        <v>218</v>
      </c>
      <c r="B7" s="67" t="s">
        <v>66</v>
      </c>
      <c r="C7" s="70">
        <v>500000</v>
      </c>
      <c r="D7" s="67"/>
      <c r="E7" s="67"/>
      <c r="F7" s="69" t="s">
        <v>40</v>
      </c>
    </row>
    <row r="8" spans="1:6" x14ac:dyDescent="0.2">
      <c r="A8" s="66" t="s">
        <v>219</v>
      </c>
      <c r="B8" s="67" t="s">
        <v>67</v>
      </c>
      <c r="C8" s="70">
        <v>100000</v>
      </c>
      <c r="D8" s="67"/>
      <c r="E8" s="67"/>
      <c r="F8" s="69" t="s">
        <v>40</v>
      </c>
    </row>
    <row r="9" spans="1:6" x14ac:dyDescent="0.2">
      <c r="A9" s="66" t="s">
        <v>220</v>
      </c>
      <c r="B9" s="67" t="s">
        <v>68</v>
      </c>
      <c r="C9" s="70">
        <v>100000</v>
      </c>
      <c r="D9" s="67"/>
      <c r="E9" s="67"/>
      <c r="F9" s="69" t="s">
        <v>40</v>
      </c>
    </row>
    <row r="10" spans="1:6" x14ac:dyDescent="0.2">
      <c r="A10" s="66" t="s">
        <v>221</v>
      </c>
      <c r="B10" s="67" t="s">
        <v>69</v>
      </c>
      <c r="C10" s="68">
        <v>82500</v>
      </c>
      <c r="D10" s="67"/>
      <c r="E10" s="67"/>
      <c r="F10" s="69" t="s">
        <v>40</v>
      </c>
    </row>
    <row r="11" spans="1:6" x14ac:dyDescent="0.2">
      <c r="A11" s="66" t="s">
        <v>222</v>
      </c>
      <c r="B11" s="67" t="s">
        <v>70</v>
      </c>
      <c r="C11" s="68">
        <v>55000</v>
      </c>
      <c r="D11" s="67"/>
      <c r="E11" s="67"/>
      <c r="F11" s="69" t="s">
        <v>34</v>
      </c>
    </row>
    <row r="12" spans="1:6" x14ac:dyDescent="0.2">
      <c r="A12" s="66" t="s">
        <v>223</v>
      </c>
      <c r="B12" s="67" t="s">
        <v>71</v>
      </c>
      <c r="C12" s="68">
        <v>90000</v>
      </c>
      <c r="D12" s="67"/>
      <c r="E12" s="67"/>
      <c r="F12" s="69" t="s">
        <v>34</v>
      </c>
    </row>
    <row r="13" spans="1:6" x14ac:dyDescent="0.2">
      <c r="A13" s="66" t="s">
        <v>224</v>
      </c>
      <c r="B13" s="67" t="s">
        <v>39</v>
      </c>
      <c r="C13" s="68">
        <v>30000</v>
      </c>
      <c r="D13" s="67"/>
      <c r="E13" s="67"/>
      <c r="F13" s="69" t="s">
        <v>34</v>
      </c>
    </row>
    <row r="14" spans="1:6" x14ac:dyDescent="0.2">
      <c r="A14" s="66" t="s">
        <v>225</v>
      </c>
      <c r="B14" s="67"/>
      <c r="C14" s="67"/>
      <c r="D14" s="67"/>
      <c r="E14" s="67"/>
      <c r="F14" s="69"/>
    </row>
    <row r="15" spans="1:6" x14ac:dyDescent="0.2">
      <c r="A15" s="66" t="s">
        <v>226</v>
      </c>
      <c r="B15" s="67"/>
      <c r="C15" s="67"/>
      <c r="D15" s="67"/>
      <c r="E15" s="67"/>
      <c r="F15" s="69"/>
    </row>
    <row r="16" spans="1:6" x14ac:dyDescent="0.2">
      <c r="A16" s="66" t="s">
        <v>227</v>
      </c>
      <c r="B16" s="67"/>
      <c r="C16" s="67"/>
      <c r="D16" s="67"/>
      <c r="E16" s="67"/>
      <c r="F16" s="69"/>
    </row>
    <row r="17" spans="1:6" x14ac:dyDescent="0.2">
      <c r="A17" s="66" t="s">
        <v>228</v>
      </c>
      <c r="B17" s="67"/>
      <c r="C17" s="67"/>
      <c r="D17" s="67"/>
      <c r="E17" s="67"/>
      <c r="F17" s="69"/>
    </row>
    <row r="18" spans="1:6" x14ac:dyDescent="0.2">
      <c r="A18" s="66" t="s">
        <v>229</v>
      </c>
      <c r="B18" s="67"/>
      <c r="C18" s="67"/>
      <c r="D18" s="67"/>
      <c r="E18" s="67"/>
      <c r="F18" s="69"/>
    </row>
    <row r="19" spans="1:6" x14ac:dyDescent="0.2">
      <c r="A19" s="66" t="s">
        <v>230</v>
      </c>
      <c r="B19" s="67"/>
      <c r="C19" s="67"/>
      <c r="D19" s="67"/>
      <c r="E19" s="67"/>
      <c r="F19" s="69"/>
    </row>
    <row r="20" spans="1:6" x14ac:dyDescent="0.2">
      <c r="A20" s="66" t="s">
        <v>231</v>
      </c>
      <c r="B20" s="67"/>
      <c r="C20" s="67"/>
      <c r="D20" s="67"/>
      <c r="E20" s="67"/>
      <c r="F20" s="69"/>
    </row>
    <row r="21" spans="1:6" x14ac:dyDescent="0.2">
      <c r="A21" s="66" t="s">
        <v>232</v>
      </c>
      <c r="B21" s="67"/>
      <c r="C21" s="67"/>
      <c r="D21" s="67"/>
      <c r="E21" s="67"/>
      <c r="F21" s="69"/>
    </row>
    <row r="22" spans="1:6" x14ac:dyDescent="0.2">
      <c r="A22" s="66" t="s">
        <v>233</v>
      </c>
      <c r="B22" s="67"/>
      <c r="C22" s="67"/>
      <c r="D22" s="67"/>
      <c r="E22" s="67"/>
      <c r="F22" s="69"/>
    </row>
    <row r="23" spans="1:6" x14ac:dyDescent="0.2">
      <c r="A23" s="66" t="s">
        <v>234</v>
      </c>
      <c r="B23" s="67"/>
      <c r="C23" s="67"/>
      <c r="D23" s="67"/>
      <c r="E23" s="67"/>
      <c r="F23" s="69"/>
    </row>
    <row r="24" spans="1:6" x14ac:dyDescent="0.2">
      <c r="A24" s="66" t="s">
        <v>235</v>
      </c>
      <c r="B24" s="67"/>
      <c r="C24" s="67"/>
      <c r="D24" s="67"/>
      <c r="E24" s="67"/>
      <c r="F24" s="69"/>
    </row>
    <row r="25" spans="1:6" x14ac:dyDescent="0.2">
      <c r="A25" s="66" t="s">
        <v>236</v>
      </c>
      <c r="B25" s="67"/>
      <c r="C25" s="67"/>
      <c r="D25" s="67"/>
      <c r="E25" s="67"/>
      <c r="F25" s="69"/>
    </row>
    <row r="26" spans="1:6" x14ac:dyDescent="0.2">
      <c r="A26" s="66" t="s">
        <v>237</v>
      </c>
      <c r="B26" s="67"/>
      <c r="C26" s="67"/>
      <c r="D26" s="67"/>
      <c r="E26" s="67"/>
      <c r="F26" s="69"/>
    </row>
    <row r="27" spans="1:6" x14ac:dyDescent="0.2">
      <c r="A27" s="66" t="s">
        <v>238</v>
      </c>
      <c r="B27" s="67"/>
      <c r="C27" s="67"/>
      <c r="D27" s="67"/>
      <c r="E27" s="67"/>
      <c r="F27" s="69"/>
    </row>
    <row r="28" spans="1:6" x14ac:dyDescent="0.2">
      <c r="A28" s="66" t="s">
        <v>239</v>
      </c>
      <c r="B28" s="67"/>
      <c r="C28" s="67"/>
      <c r="D28" s="67"/>
      <c r="E28" s="67"/>
      <c r="F28" s="69"/>
    </row>
    <row r="29" spans="1:6" x14ac:dyDescent="0.2">
      <c r="A29" s="66" t="s">
        <v>240</v>
      </c>
      <c r="B29" s="67"/>
      <c r="C29" s="67"/>
      <c r="D29" s="67"/>
      <c r="E29" s="67"/>
      <c r="F29" s="69"/>
    </row>
    <row r="30" spans="1:6" x14ac:dyDescent="0.2">
      <c r="A30" s="66" t="s">
        <v>241</v>
      </c>
      <c r="B30" s="67"/>
      <c r="C30" s="67"/>
      <c r="D30" s="67"/>
      <c r="E30" s="67"/>
      <c r="F30" s="69"/>
    </row>
    <row r="31" spans="1:6" x14ac:dyDescent="0.2">
      <c r="A31" s="66" t="s">
        <v>242</v>
      </c>
      <c r="B31" s="67"/>
      <c r="C31" s="67"/>
      <c r="D31" s="67"/>
      <c r="E31" s="67"/>
      <c r="F31" s="69"/>
    </row>
    <row r="32" spans="1:6" x14ac:dyDescent="0.2">
      <c r="A32" s="66" t="s">
        <v>243</v>
      </c>
      <c r="B32" s="67"/>
      <c r="C32" s="67"/>
      <c r="D32" s="67"/>
      <c r="E32" s="67"/>
      <c r="F32" s="69"/>
    </row>
    <row r="33" spans="1:6" x14ac:dyDescent="0.2">
      <c r="A33" s="66" t="s">
        <v>244</v>
      </c>
      <c r="B33" s="67"/>
      <c r="C33" s="67"/>
      <c r="D33" s="67"/>
      <c r="E33" s="67"/>
      <c r="F33" s="69"/>
    </row>
    <row r="34" spans="1:6" x14ac:dyDescent="0.2">
      <c r="A34" s="66" t="s">
        <v>245</v>
      </c>
      <c r="B34" s="67"/>
      <c r="C34" s="67"/>
      <c r="D34" s="67"/>
      <c r="E34" s="67"/>
      <c r="F34" s="69"/>
    </row>
    <row r="35" spans="1:6" x14ac:dyDescent="0.2">
      <c r="A35" s="66" t="s">
        <v>246</v>
      </c>
      <c r="B35" s="67"/>
      <c r="C35" s="67"/>
      <c r="D35" s="67"/>
      <c r="E35" s="67"/>
      <c r="F35" s="69"/>
    </row>
    <row r="36" spans="1:6" x14ac:dyDescent="0.2">
      <c r="A36" s="66" t="s">
        <v>247</v>
      </c>
      <c r="B36" s="67"/>
      <c r="C36" s="67"/>
      <c r="D36" s="67"/>
      <c r="E36" s="67"/>
      <c r="F36" s="69"/>
    </row>
    <row r="37" spans="1:6" x14ac:dyDescent="0.2">
      <c r="A37" s="66" t="s">
        <v>248</v>
      </c>
      <c r="B37" s="67"/>
      <c r="C37" s="67"/>
      <c r="D37" s="67"/>
      <c r="E37" s="67"/>
      <c r="F37" s="69"/>
    </row>
    <row r="38" spans="1:6" x14ac:dyDescent="0.2">
      <c r="A38" s="66" t="s">
        <v>249</v>
      </c>
      <c r="B38" s="67"/>
      <c r="C38" s="67"/>
      <c r="D38" s="67"/>
      <c r="E38" s="67"/>
      <c r="F38" s="69"/>
    </row>
    <row r="39" spans="1:6" x14ac:dyDescent="0.2">
      <c r="A39" s="66" t="s">
        <v>250</v>
      </c>
      <c r="B39" s="67"/>
      <c r="C39" s="67"/>
      <c r="D39" s="67"/>
      <c r="E39" s="67"/>
      <c r="F39" s="69"/>
    </row>
    <row r="40" spans="1:6" x14ac:dyDescent="0.2">
      <c r="A40" s="66" t="s">
        <v>251</v>
      </c>
      <c r="B40" s="67"/>
      <c r="C40" s="67"/>
      <c r="D40" s="67"/>
      <c r="E40" s="67"/>
      <c r="F40" s="69"/>
    </row>
    <row r="41" spans="1:6" x14ac:dyDescent="0.2">
      <c r="A41" s="66" t="s">
        <v>252</v>
      </c>
      <c r="B41" s="67"/>
      <c r="C41" s="67"/>
      <c r="D41" s="67"/>
      <c r="E41" s="67"/>
      <c r="F41" s="69"/>
    </row>
    <row r="42" spans="1:6" x14ac:dyDescent="0.2">
      <c r="A42" s="66" t="s">
        <v>253</v>
      </c>
      <c r="B42" s="67"/>
      <c r="C42" s="67"/>
      <c r="D42" s="67"/>
      <c r="E42" s="67"/>
      <c r="F42" s="69"/>
    </row>
    <row r="43" spans="1:6" x14ac:dyDescent="0.2">
      <c r="A43" s="66" t="s">
        <v>254</v>
      </c>
      <c r="B43" s="67"/>
      <c r="C43" s="67"/>
      <c r="D43" s="67"/>
      <c r="E43" s="67"/>
      <c r="F43" s="69"/>
    </row>
    <row r="44" spans="1:6" x14ac:dyDescent="0.2">
      <c r="A44" s="66" t="s">
        <v>255</v>
      </c>
      <c r="B44" s="67"/>
      <c r="C44" s="67"/>
      <c r="D44" s="67"/>
      <c r="E44" s="67"/>
      <c r="F44" s="69"/>
    </row>
    <row r="45" spans="1:6" x14ac:dyDescent="0.2">
      <c r="A45" s="66" t="s">
        <v>256</v>
      </c>
      <c r="B45" s="67"/>
      <c r="C45" s="67"/>
      <c r="D45" s="67"/>
      <c r="E45" s="67"/>
      <c r="F45" s="69"/>
    </row>
    <row r="46" spans="1:6" x14ac:dyDescent="0.2">
      <c r="A46" s="66" t="s">
        <v>257</v>
      </c>
      <c r="B46" s="67"/>
      <c r="C46" s="67"/>
      <c r="D46" s="67"/>
      <c r="E46" s="67"/>
      <c r="F46" s="69"/>
    </row>
    <row r="47" spans="1:6" x14ac:dyDescent="0.2">
      <c r="A47" s="66" t="s">
        <v>258</v>
      </c>
      <c r="B47" s="67"/>
      <c r="C47" s="67"/>
      <c r="D47" s="67"/>
      <c r="E47" s="67"/>
      <c r="F47" s="69"/>
    </row>
    <row r="48" spans="1:6" x14ac:dyDescent="0.2">
      <c r="A48" s="66" t="s">
        <v>259</v>
      </c>
      <c r="B48" s="67"/>
      <c r="C48" s="67"/>
      <c r="D48" s="67"/>
      <c r="E48" s="67"/>
      <c r="F48" s="69"/>
    </row>
    <row r="49" spans="1:6" x14ac:dyDescent="0.2">
      <c r="A49" s="66" t="s">
        <v>260</v>
      </c>
      <c r="B49" s="67"/>
      <c r="C49" s="67"/>
      <c r="D49" s="67"/>
      <c r="E49" s="67"/>
      <c r="F49" s="69"/>
    </row>
    <row r="50" spans="1:6" x14ac:dyDescent="0.2">
      <c r="A50" s="66" t="s">
        <v>261</v>
      </c>
      <c r="B50" s="67"/>
      <c r="C50" s="67"/>
      <c r="D50" s="67"/>
      <c r="E50" s="67"/>
      <c r="F50" s="69"/>
    </row>
    <row r="51" spans="1:6" x14ac:dyDescent="0.2">
      <c r="A51" s="66" t="s">
        <v>262</v>
      </c>
      <c r="B51" s="67"/>
      <c r="C51" s="67"/>
      <c r="D51" s="67"/>
      <c r="E51" s="67"/>
      <c r="F51" s="69"/>
    </row>
    <row r="52" spans="1:6" x14ac:dyDescent="0.2">
      <c r="A52" s="66" t="s">
        <v>263</v>
      </c>
      <c r="B52" s="67"/>
      <c r="C52" s="67"/>
      <c r="D52" s="67"/>
      <c r="E52" s="67"/>
      <c r="F52" s="69"/>
    </row>
    <row r="53" spans="1:6" x14ac:dyDescent="0.2">
      <c r="A53" s="66" t="s">
        <v>264</v>
      </c>
      <c r="B53" s="67"/>
      <c r="C53" s="67"/>
      <c r="D53" s="67"/>
      <c r="E53" s="67"/>
      <c r="F53" s="69"/>
    </row>
    <row r="54" spans="1:6" x14ac:dyDescent="0.2">
      <c r="A54" s="66" t="s">
        <v>265</v>
      </c>
      <c r="B54" s="67"/>
      <c r="C54" s="67"/>
      <c r="D54" s="67"/>
      <c r="E54" s="67"/>
      <c r="F54" s="69"/>
    </row>
    <row r="55" spans="1:6" x14ac:dyDescent="0.2">
      <c r="A55" s="66" t="s">
        <v>266</v>
      </c>
      <c r="B55" s="67"/>
      <c r="C55" s="67"/>
      <c r="D55" s="67"/>
      <c r="E55" s="67"/>
      <c r="F55" s="69"/>
    </row>
    <row r="56" spans="1:6" x14ac:dyDescent="0.2">
      <c r="A56" s="66" t="s">
        <v>267</v>
      </c>
      <c r="B56" s="67"/>
      <c r="C56" s="67"/>
      <c r="D56" s="67"/>
      <c r="E56" s="67"/>
      <c r="F56" s="69"/>
    </row>
    <row r="57" spans="1:6" x14ac:dyDescent="0.2">
      <c r="A57" s="66" t="s">
        <v>268</v>
      </c>
      <c r="B57" s="67"/>
      <c r="C57" s="67"/>
      <c r="D57" s="67"/>
      <c r="E57" s="67"/>
      <c r="F57" s="69"/>
    </row>
    <row r="58" spans="1:6" x14ac:dyDescent="0.2">
      <c r="A58" s="66" t="s">
        <v>269</v>
      </c>
      <c r="B58" s="67"/>
      <c r="C58" s="67"/>
      <c r="D58" s="67"/>
      <c r="E58" s="67"/>
      <c r="F58" s="69"/>
    </row>
    <row r="59" spans="1:6" x14ac:dyDescent="0.2">
      <c r="A59" s="66" t="s">
        <v>270</v>
      </c>
      <c r="B59" s="67"/>
      <c r="C59" s="67"/>
      <c r="D59" s="67"/>
      <c r="E59" s="67"/>
      <c r="F59" s="69"/>
    </row>
    <row r="60" spans="1:6" x14ac:dyDescent="0.2">
      <c r="A60" s="66" t="s">
        <v>271</v>
      </c>
      <c r="B60" s="67"/>
      <c r="C60" s="67"/>
      <c r="D60" s="67"/>
      <c r="E60" s="67"/>
      <c r="F60" s="69"/>
    </row>
    <row r="61" spans="1:6" x14ac:dyDescent="0.2">
      <c r="A61" s="66" t="s">
        <v>272</v>
      </c>
      <c r="B61" s="67"/>
      <c r="C61" s="67"/>
      <c r="D61" s="67"/>
      <c r="E61" s="67"/>
      <c r="F61" s="69"/>
    </row>
    <row r="62" spans="1:6" x14ac:dyDescent="0.2">
      <c r="A62" s="66" t="s">
        <v>273</v>
      </c>
      <c r="B62" s="67"/>
      <c r="C62" s="67"/>
      <c r="D62" s="67"/>
      <c r="E62" s="67"/>
      <c r="F62" s="69"/>
    </row>
    <row r="63" spans="1:6" x14ac:dyDescent="0.2">
      <c r="A63" s="66" t="s">
        <v>274</v>
      </c>
      <c r="B63" s="67"/>
      <c r="C63" s="67"/>
      <c r="D63" s="67"/>
      <c r="E63" s="67"/>
      <c r="F63" s="69"/>
    </row>
    <row r="64" spans="1:6" x14ac:dyDescent="0.2">
      <c r="A64" s="66" t="s">
        <v>275</v>
      </c>
      <c r="B64" s="67"/>
      <c r="C64" s="67"/>
      <c r="D64" s="67"/>
      <c r="E64" s="67"/>
      <c r="F64" s="69"/>
    </row>
    <row r="65" spans="1:6" x14ac:dyDescent="0.2">
      <c r="A65" s="66" t="s">
        <v>276</v>
      </c>
      <c r="B65" s="67"/>
      <c r="C65" s="67"/>
      <c r="D65" s="67"/>
      <c r="E65" s="67"/>
      <c r="F65" s="69"/>
    </row>
    <row r="66" spans="1:6" x14ac:dyDescent="0.2">
      <c r="A66" s="66" t="s">
        <v>277</v>
      </c>
      <c r="B66" s="67"/>
      <c r="C66" s="67"/>
      <c r="D66" s="67"/>
      <c r="E66" s="67"/>
      <c r="F66" s="69"/>
    </row>
    <row r="67" spans="1:6" x14ac:dyDescent="0.2">
      <c r="A67" s="66" t="s">
        <v>278</v>
      </c>
      <c r="B67" s="67"/>
      <c r="C67" s="67"/>
      <c r="D67" s="67"/>
      <c r="E67" s="67"/>
      <c r="F67" s="69"/>
    </row>
    <row r="68" spans="1:6" x14ac:dyDescent="0.2">
      <c r="A68" s="66" t="s">
        <v>279</v>
      </c>
      <c r="B68" s="67"/>
      <c r="C68" s="67"/>
      <c r="D68" s="67"/>
      <c r="E68" s="67"/>
      <c r="F68" s="69"/>
    </row>
    <row r="69" spans="1:6" x14ac:dyDescent="0.2">
      <c r="A69" s="66" t="s">
        <v>280</v>
      </c>
      <c r="B69" s="67"/>
      <c r="C69" s="67"/>
      <c r="D69" s="67"/>
      <c r="E69" s="67"/>
      <c r="F69" s="69"/>
    </row>
    <row r="70" spans="1:6" x14ac:dyDescent="0.2">
      <c r="A70" s="66" t="s">
        <v>281</v>
      </c>
      <c r="B70" s="67"/>
      <c r="C70" s="67"/>
      <c r="D70" s="67"/>
      <c r="E70" s="67"/>
      <c r="F70" s="69"/>
    </row>
    <row r="71" spans="1:6" x14ac:dyDescent="0.2">
      <c r="A71" s="66" t="s">
        <v>282</v>
      </c>
      <c r="B71" s="67"/>
      <c r="C71" s="67"/>
      <c r="D71" s="67"/>
      <c r="E71" s="67"/>
      <c r="F71" s="69"/>
    </row>
    <row r="72" spans="1:6" x14ac:dyDescent="0.2">
      <c r="A72" s="66" t="s">
        <v>283</v>
      </c>
      <c r="B72" s="67"/>
      <c r="C72" s="67"/>
      <c r="D72" s="67"/>
      <c r="E72" s="67"/>
      <c r="F72" s="69"/>
    </row>
    <row r="73" spans="1:6" x14ac:dyDescent="0.2">
      <c r="A73" s="66" t="s">
        <v>284</v>
      </c>
      <c r="B73" s="67"/>
      <c r="C73" s="67"/>
      <c r="D73" s="67"/>
      <c r="E73" s="67"/>
      <c r="F73" s="69"/>
    </row>
    <row r="74" spans="1:6" x14ac:dyDescent="0.2">
      <c r="A74" s="66" t="s">
        <v>285</v>
      </c>
      <c r="B74" s="67"/>
      <c r="C74" s="67"/>
      <c r="D74" s="67"/>
      <c r="E74" s="67"/>
      <c r="F74" s="69"/>
    </row>
    <row r="75" spans="1:6" x14ac:dyDescent="0.2">
      <c r="A75" s="66" t="s">
        <v>286</v>
      </c>
      <c r="B75" s="67"/>
      <c r="C75" s="67"/>
      <c r="D75" s="67"/>
      <c r="E75" s="67"/>
      <c r="F75" s="69"/>
    </row>
    <row r="76" spans="1:6" x14ac:dyDescent="0.2">
      <c r="A76" s="66" t="s">
        <v>287</v>
      </c>
      <c r="B76" s="67"/>
      <c r="C76" s="67"/>
      <c r="D76" s="67"/>
      <c r="E76" s="67"/>
      <c r="F76" s="69"/>
    </row>
    <row r="77" spans="1:6" x14ac:dyDescent="0.2">
      <c r="A77" s="66" t="s">
        <v>288</v>
      </c>
      <c r="B77" s="67"/>
      <c r="C77" s="67"/>
      <c r="D77" s="67"/>
      <c r="E77" s="67"/>
      <c r="F77" s="69"/>
    </row>
    <row r="78" spans="1:6" x14ac:dyDescent="0.2">
      <c r="A78" s="66" t="s">
        <v>289</v>
      </c>
      <c r="B78" s="67"/>
      <c r="C78" s="67"/>
      <c r="D78" s="67"/>
      <c r="E78" s="67"/>
      <c r="F78" s="69"/>
    </row>
    <row r="79" spans="1:6" x14ac:dyDescent="0.2">
      <c r="A79" s="66" t="s">
        <v>290</v>
      </c>
      <c r="B79" s="67"/>
      <c r="C79" s="67"/>
      <c r="D79" s="67"/>
      <c r="E79" s="67"/>
      <c r="F79" s="69"/>
    </row>
    <row r="80" spans="1:6" x14ac:dyDescent="0.2">
      <c r="A80" s="66" t="s">
        <v>291</v>
      </c>
      <c r="B80" s="67"/>
      <c r="C80" s="67"/>
      <c r="D80" s="67"/>
      <c r="E80" s="67"/>
      <c r="F80" s="69"/>
    </row>
    <row r="81" spans="1:6" x14ac:dyDescent="0.2">
      <c r="A81" s="66" t="s">
        <v>292</v>
      </c>
      <c r="B81" s="67"/>
      <c r="C81" s="67"/>
      <c r="D81" s="67"/>
      <c r="E81" s="67"/>
      <c r="F81" s="69"/>
    </row>
    <row r="82" spans="1:6" x14ac:dyDescent="0.2">
      <c r="A82" s="66" t="s">
        <v>293</v>
      </c>
      <c r="B82" s="67"/>
      <c r="C82" s="67"/>
      <c r="D82" s="67"/>
      <c r="E82" s="67"/>
      <c r="F82" s="69"/>
    </row>
    <row r="83" spans="1:6" x14ac:dyDescent="0.2">
      <c r="A83" s="66" t="s">
        <v>294</v>
      </c>
      <c r="B83" s="67"/>
      <c r="C83" s="67"/>
      <c r="D83" s="67"/>
      <c r="E83" s="67"/>
      <c r="F83" s="69"/>
    </row>
    <row r="84" spans="1:6" x14ac:dyDescent="0.2">
      <c r="A84" s="66" t="s">
        <v>295</v>
      </c>
      <c r="B84" s="67"/>
      <c r="C84" s="67"/>
      <c r="D84" s="67"/>
      <c r="E84" s="67"/>
      <c r="F84" s="69"/>
    </row>
    <row r="85" spans="1:6" x14ac:dyDescent="0.2">
      <c r="A85" s="66" t="s">
        <v>296</v>
      </c>
      <c r="B85" s="67"/>
      <c r="C85" s="67"/>
      <c r="D85" s="67"/>
      <c r="E85" s="67"/>
      <c r="F85" s="69"/>
    </row>
    <row r="86" spans="1:6" x14ac:dyDescent="0.2">
      <c r="A86" s="66" t="s">
        <v>297</v>
      </c>
      <c r="B86" s="67"/>
      <c r="C86" s="67"/>
      <c r="D86" s="67"/>
      <c r="E86" s="67"/>
      <c r="F86" s="69"/>
    </row>
    <row r="87" spans="1:6" x14ac:dyDescent="0.2">
      <c r="A87" s="66" t="s">
        <v>298</v>
      </c>
      <c r="B87" s="67"/>
      <c r="C87" s="67"/>
      <c r="D87" s="67"/>
      <c r="E87" s="67"/>
      <c r="F87" s="69"/>
    </row>
    <row r="88" spans="1:6" x14ac:dyDescent="0.2">
      <c r="A88" s="66" t="s">
        <v>299</v>
      </c>
      <c r="B88" s="67"/>
      <c r="C88" s="67"/>
      <c r="D88" s="67"/>
      <c r="E88" s="67"/>
      <c r="F88" s="69"/>
    </row>
    <row r="89" spans="1:6" x14ac:dyDescent="0.2">
      <c r="A89" s="66" t="s">
        <v>300</v>
      </c>
      <c r="B89" s="67"/>
      <c r="C89" s="67"/>
      <c r="D89" s="67"/>
      <c r="E89" s="67"/>
      <c r="F89" s="69"/>
    </row>
    <row r="90" spans="1:6" x14ac:dyDescent="0.2">
      <c r="A90" s="66" t="s">
        <v>301</v>
      </c>
      <c r="B90" s="67"/>
      <c r="C90" s="67"/>
      <c r="D90" s="67"/>
      <c r="E90" s="67"/>
      <c r="F90" s="69"/>
    </row>
    <row r="91" spans="1:6" x14ac:dyDescent="0.2">
      <c r="A91" s="66" t="s">
        <v>302</v>
      </c>
      <c r="B91" s="67"/>
      <c r="C91" s="67"/>
      <c r="D91" s="67"/>
      <c r="E91" s="67"/>
      <c r="F91" s="69"/>
    </row>
    <row r="92" spans="1:6" x14ac:dyDescent="0.2">
      <c r="A92" s="66" t="s">
        <v>303</v>
      </c>
      <c r="B92" s="67"/>
      <c r="C92" s="67"/>
      <c r="D92" s="67"/>
      <c r="E92" s="67"/>
      <c r="F92" s="69"/>
    </row>
    <row r="93" spans="1:6" x14ac:dyDescent="0.2">
      <c r="A93" s="66" t="s">
        <v>304</v>
      </c>
      <c r="B93" s="67"/>
      <c r="C93" s="67"/>
      <c r="D93" s="67"/>
      <c r="E93" s="67"/>
      <c r="F93" s="69"/>
    </row>
    <row r="94" spans="1:6" x14ac:dyDescent="0.2">
      <c r="A94" s="66" t="s">
        <v>305</v>
      </c>
      <c r="B94" s="67"/>
      <c r="C94" s="67"/>
      <c r="D94" s="67"/>
      <c r="E94" s="67"/>
      <c r="F94" s="69"/>
    </row>
    <row r="95" spans="1:6" x14ac:dyDescent="0.2">
      <c r="A95" s="66" t="s">
        <v>306</v>
      </c>
      <c r="B95" s="67"/>
      <c r="C95" s="67"/>
      <c r="D95" s="67"/>
      <c r="E95" s="67"/>
      <c r="F95" s="69"/>
    </row>
    <row r="96" spans="1:6" x14ac:dyDescent="0.2">
      <c r="A96" s="66" t="s">
        <v>307</v>
      </c>
      <c r="B96" s="67"/>
      <c r="C96" s="67"/>
      <c r="D96" s="67"/>
      <c r="E96" s="67"/>
      <c r="F96" s="69"/>
    </row>
    <row r="97" spans="1:6" x14ac:dyDescent="0.2">
      <c r="A97" s="66" t="s">
        <v>308</v>
      </c>
      <c r="B97" s="67"/>
      <c r="C97" s="67"/>
      <c r="D97" s="67"/>
      <c r="E97" s="67"/>
      <c r="F97" s="69"/>
    </row>
    <row r="98" spans="1:6" x14ac:dyDescent="0.2">
      <c r="A98" s="66" t="s">
        <v>309</v>
      </c>
      <c r="B98" s="67"/>
      <c r="C98" s="67"/>
      <c r="D98" s="67"/>
      <c r="E98" s="67"/>
      <c r="F98" s="69"/>
    </row>
    <row r="99" spans="1:6" x14ac:dyDescent="0.2">
      <c r="A99" s="66" t="s">
        <v>310</v>
      </c>
      <c r="B99" s="67"/>
      <c r="C99" s="67"/>
      <c r="D99" s="67"/>
      <c r="E99" s="67"/>
      <c r="F99" s="69"/>
    </row>
    <row r="100" spans="1:6" x14ac:dyDescent="0.2">
      <c r="A100" s="66" t="s">
        <v>311</v>
      </c>
      <c r="B100" s="67"/>
      <c r="C100" s="67"/>
      <c r="D100" s="67"/>
      <c r="E100" s="67"/>
      <c r="F100" s="69"/>
    </row>
    <row r="101" spans="1:6" x14ac:dyDescent="0.2">
      <c r="A101" s="66" t="s">
        <v>312</v>
      </c>
      <c r="B101" s="67"/>
      <c r="C101" s="67"/>
      <c r="D101" s="67"/>
      <c r="E101" s="67"/>
      <c r="F101" s="69"/>
    </row>
    <row r="102" spans="1:6" x14ac:dyDescent="0.2">
      <c r="A102" s="66" t="s">
        <v>313</v>
      </c>
      <c r="B102" s="67"/>
      <c r="C102" s="67"/>
      <c r="D102" s="67"/>
      <c r="E102" s="67"/>
      <c r="F102" s="69"/>
    </row>
    <row r="103" spans="1:6" x14ac:dyDescent="0.2">
      <c r="A103" s="66" t="s">
        <v>314</v>
      </c>
      <c r="B103" s="67"/>
      <c r="C103" s="67"/>
      <c r="D103" s="67"/>
      <c r="E103" s="67"/>
      <c r="F103" s="69"/>
    </row>
    <row r="104" spans="1:6" x14ac:dyDescent="0.2">
      <c r="A104" s="66" t="s">
        <v>315</v>
      </c>
      <c r="B104" s="67"/>
      <c r="C104" s="67"/>
      <c r="D104" s="67"/>
      <c r="E104" s="67"/>
      <c r="F104" s="69"/>
    </row>
    <row r="105" spans="1:6" x14ac:dyDescent="0.2">
      <c r="A105" s="66" t="s">
        <v>316</v>
      </c>
      <c r="B105" s="67"/>
      <c r="C105" s="67"/>
      <c r="D105" s="67"/>
      <c r="E105" s="67"/>
      <c r="F105" s="69"/>
    </row>
    <row r="106" spans="1:6" x14ac:dyDescent="0.2">
      <c r="A106" s="66" t="s">
        <v>317</v>
      </c>
      <c r="B106" s="67"/>
      <c r="C106" s="67"/>
      <c r="D106" s="67"/>
      <c r="E106" s="67"/>
      <c r="F106" s="69"/>
    </row>
    <row r="107" spans="1:6" x14ac:dyDescent="0.2">
      <c r="A107" s="66" t="s">
        <v>318</v>
      </c>
      <c r="B107" s="67"/>
      <c r="C107" s="67"/>
      <c r="D107" s="67"/>
      <c r="E107" s="67"/>
      <c r="F107" s="69"/>
    </row>
    <row r="108" spans="1:6" x14ac:dyDescent="0.2">
      <c r="A108" s="66" t="s">
        <v>319</v>
      </c>
      <c r="B108" s="67"/>
      <c r="C108" s="67"/>
      <c r="D108" s="67"/>
      <c r="E108" s="67"/>
      <c r="F108" s="69"/>
    </row>
    <row r="109" spans="1:6" x14ac:dyDescent="0.2">
      <c r="A109" s="66" t="s">
        <v>320</v>
      </c>
      <c r="B109" s="67"/>
      <c r="C109" s="67"/>
      <c r="D109" s="67"/>
      <c r="E109" s="67"/>
      <c r="F109" s="69"/>
    </row>
    <row r="110" spans="1:6" x14ac:dyDescent="0.2">
      <c r="A110" s="66" t="s">
        <v>321</v>
      </c>
      <c r="B110" s="67"/>
      <c r="C110" s="67"/>
      <c r="D110" s="67"/>
      <c r="E110" s="67"/>
      <c r="F110" s="69"/>
    </row>
    <row r="111" spans="1:6" x14ac:dyDescent="0.2">
      <c r="A111" s="66" t="s">
        <v>322</v>
      </c>
      <c r="B111" s="67"/>
      <c r="C111" s="67"/>
      <c r="D111" s="67"/>
      <c r="E111" s="67"/>
      <c r="F111" s="69"/>
    </row>
    <row r="112" spans="1:6" x14ac:dyDescent="0.2">
      <c r="A112" s="66" t="s">
        <v>323</v>
      </c>
      <c r="B112" s="67"/>
      <c r="C112" s="67"/>
      <c r="D112" s="67"/>
      <c r="E112" s="67"/>
      <c r="F112" s="69"/>
    </row>
    <row r="113" spans="1:6" x14ac:dyDescent="0.2">
      <c r="A113" s="66" t="s">
        <v>324</v>
      </c>
      <c r="B113" s="67"/>
      <c r="C113" s="67"/>
      <c r="D113" s="67"/>
      <c r="E113" s="67"/>
      <c r="F113" s="69"/>
    </row>
    <row r="114" spans="1:6" x14ac:dyDescent="0.2">
      <c r="A114" s="66" t="s">
        <v>325</v>
      </c>
      <c r="B114" s="67"/>
      <c r="C114" s="67"/>
      <c r="D114" s="67"/>
      <c r="E114" s="67"/>
      <c r="F114" s="69"/>
    </row>
    <row r="115" spans="1:6" x14ac:dyDescent="0.2">
      <c r="A115" s="66" t="s">
        <v>326</v>
      </c>
      <c r="B115" s="67"/>
      <c r="C115" s="67"/>
      <c r="D115" s="67"/>
      <c r="E115" s="67"/>
      <c r="F115" s="69"/>
    </row>
    <row r="116" spans="1:6" x14ac:dyDescent="0.2">
      <c r="A116" s="66" t="s">
        <v>327</v>
      </c>
      <c r="B116" s="67"/>
      <c r="C116" s="67"/>
      <c r="D116" s="67"/>
      <c r="E116" s="67"/>
      <c r="F116" s="69"/>
    </row>
    <row r="117" spans="1:6" x14ac:dyDescent="0.2">
      <c r="A117" s="66" t="s">
        <v>328</v>
      </c>
      <c r="B117" s="67"/>
      <c r="C117" s="67"/>
      <c r="D117" s="67"/>
      <c r="E117" s="67"/>
      <c r="F117" s="69"/>
    </row>
    <row r="118" spans="1:6" x14ac:dyDescent="0.2">
      <c r="A118" s="66" t="s">
        <v>329</v>
      </c>
      <c r="B118" s="67"/>
      <c r="C118" s="67"/>
      <c r="D118" s="67"/>
      <c r="E118" s="67"/>
      <c r="F118" s="69"/>
    </row>
    <row r="119" spans="1:6" x14ac:dyDescent="0.2">
      <c r="A119" s="66" t="s">
        <v>330</v>
      </c>
      <c r="B119" s="67"/>
      <c r="C119" s="67"/>
      <c r="D119" s="67"/>
      <c r="E119" s="67"/>
      <c r="F119" s="69"/>
    </row>
    <row r="120" spans="1:6" x14ac:dyDescent="0.2">
      <c r="A120" s="66" t="s">
        <v>331</v>
      </c>
      <c r="B120" s="67"/>
      <c r="C120" s="67"/>
      <c r="D120" s="67"/>
      <c r="E120" s="67"/>
      <c r="F120" s="69"/>
    </row>
    <row r="121" spans="1:6" x14ac:dyDescent="0.2">
      <c r="A121" s="66" t="s">
        <v>332</v>
      </c>
      <c r="B121" s="67"/>
      <c r="C121" s="67"/>
      <c r="D121" s="67"/>
      <c r="E121" s="67"/>
      <c r="F121" s="69"/>
    </row>
    <row r="122" spans="1:6" x14ac:dyDescent="0.2">
      <c r="A122" s="66" t="s">
        <v>333</v>
      </c>
      <c r="B122" s="67"/>
      <c r="C122" s="67"/>
      <c r="D122" s="67"/>
      <c r="E122" s="67"/>
      <c r="F122" s="69"/>
    </row>
    <row r="123" spans="1:6" x14ac:dyDescent="0.2">
      <c r="A123" s="66" t="s">
        <v>334</v>
      </c>
      <c r="B123" s="67"/>
      <c r="C123" s="67"/>
      <c r="D123" s="67"/>
      <c r="E123" s="67"/>
      <c r="F123" s="69"/>
    </row>
    <row r="124" spans="1:6" x14ac:dyDescent="0.2">
      <c r="A124" s="66" t="s">
        <v>335</v>
      </c>
      <c r="B124" s="67"/>
      <c r="C124" s="67"/>
      <c r="D124" s="67"/>
      <c r="E124" s="67"/>
      <c r="F124" s="69"/>
    </row>
    <row r="125" spans="1:6" x14ac:dyDescent="0.2">
      <c r="A125" s="66" t="s">
        <v>336</v>
      </c>
      <c r="B125" s="67"/>
      <c r="C125" s="67"/>
      <c r="D125" s="67"/>
      <c r="E125" s="67"/>
      <c r="F125" s="69"/>
    </row>
    <row r="126" spans="1:6" x14ac:dyDescent="0.2">
      <c r="A126" s="66" t="s">
        <v>337</v>
      </c>
      <c r="B126" s="67"/>
      <c r="C126" s="67"/>
      <c r="D126" s="67"/>
      <c r="E126" s="67"/>
      <c r="F126" s="69"/>
    </row>
    <row r="127" spans="1:6" x14ac:dyDescent="0.2">
      <c r="A127" s="66" t="s">
        <v>338</v>
      </c>
      <c r="B127" s="67"/>
      <c r="C127" s="67"/>
      <c r="D127" s="67"/>
      <c r="E127" s="67"/>
      <c r="F127" s="69"/>
    </row>
    <row r="128" spans="1:6" x14ac:dyDescent="0.2">
      <c r="A128" s="66" t="s">
        <v>339</v>
      </c>
      <c r="B128" s="67"/>
      <c r="C128" s="67"/>
      <c r="D128" s="67"/>
      <c r="E128" s="67"/>
      <c r="F128" s="69"/>
    </row>
    <row r="129" spans="1:6" x14ac:dyDescent="0.2">
      <c r="A129" s="66" t="s">
        <v>340</v>
      </c>
      <c r="B129" s="67"/>
      <c r="C129" s="67"/>
      <c r="D129" s="67"/>
      <c r="E129" s="67"/>
      <c r="F129" s="69"/>
    </row>
    <row r="130" spans="1:6" x14ac:dyDescent="0.2">
      <c r="A130" s="66" t="s">
        <v>341</v>
      </c>
      <c r="B130" s="67"/>
      <c r="C130" s="67"/>
      <c r="D130" s="67"/>
      <c r="E130" s="67"/>
      <c r="F130" s="69"/>
    </row>
    <row r="131" spans="1:6" x14ac:dyDescent="0.2">
      <c r="A131" s="66" t="s">
        <v>342</v>
      </c>
      <c r="B131" s="67"/>
      <c r="C131" s="67"/>
      <c r="D131" s="67"/>
      <c r="E131" s="67"/>
      <c r="F131" s="69"/>
    </row>
    <row r="132" spans="1:6" x14ac:dyDescent="0.2">
      <c r="A132" s="66" t="s">
        <v>343</v>
      </c>
      <c r="B132" s="67"/>
      <c r="C132" s="67"/>
      <c r="D132" s="67"/>
      <c r="E132" s="67"/>
      <c r="F132" s="69"/>
    </row>
    <row r="133" spans="1:6" x14ac:dyDescent="0.2">
      <c r="A133" s="66" t="s">
        <v>344</v>
      </c>
      <c r="B133" s="67"/>
      <c r="C133" s="67"/>
      <c r="D133" s="67"/>
      <c r="E133" s="67"/>
      <c r="F133" s="69"/>
    </row>
    <row r="134" spans="1:6" x14ac:dyDescent="0.2">
      <c r="A134" s="66" t="s">
        <v>345</v>
      </c>
      <c r="B134" s="67"/>
      <c r="C134" s="67"/>
      <c r="D134" s="67"/>
      <c r="E134" s="67"/>
      <c r="F134" s="69"/>
    </row>
    <row r="135" spans="1:6" x14ac:dyDescent="0.2">
      <c r="A135" s="66" t="s">
        <v>346</v>
      </c>
      <c r="B135" s="67"/>
      <c r="C135" s="67"/>
      <c r="D135" s="67"/>
      <c r="E135" s="67"/>
      <c r="F135" s="69"/>
    </row>
    <row r="136" spans="1:6" x14ac:dyDescent="0.2">
      <c r="A136" s="66" t="s">
        <v>347</v>
      </c>
      <c r="B136" s="67"/>
      <c r="C136" s="67"/>
      <c r="D136" s="67"/>
      <c r="E136" s="67"/>
      <c r="F136" s="69"/>
    </row>
    <row r="137" spans="1:6" x14ac:dyDescent="0.2">
      <c r="A137" s="66" t="s">
        <v>348</v>
      </c>
      <c r="B137" s="67"/>
      <c r="C137" s="67"/>
      <c r="D137" s="67"/>
      <c r="E137" s="67"/>
      <c r="F137" s="69"/>
    </row>
    <row r="138" spans="1:6" x14ac:dyDescent="0.2">
      <c r="A138" s="66" t="s">
        <v>349</v>
      </c>
      <c r="B138" s="67"/>
      <c r="C138" s="67"/>
      <c r="D138" s="67"/>
      <c r="E138" s="67"/>
      <c r="F138" s="69"/>
    </row>
    <row r="139" spans="1:6" x14ac:dyDescent="0.2">
      <c r="A139" s="66" t="s">
        <v>350</v>
      </c>
      <c r="B139" s="67"/>
      <c r="C139" s="67"/>
      <c r="D139" s="67"/>
      <c r="E139" s="67"/>
      <c r="F139" s="69"/>
    </row>
    <row r="140" spans="1:6" x14ac:dyDescent="0.2">
      <c r="A140" s="66" t="s">
        <v>351</v>
      </c>
      <c r="B140" s="67"/>
      <c r="C140" s="67"/>
      <c r="D140" s="67"/>
      <c r="E140" s="67"/>
      <c r="F140" s="69"/>
    </row>
    <row r="141" spans="1:6" x14ac:dyDescent="0.2">
      <c r="A141" s="66" t="s">
        <v>352</v>
      </c>
      <c r="B141" s="67"/>
      <c r="C141" s="67"/>
      <c r="D141" s="67"/>
      <c r="E141" s="67"/>
      <c r="F141" s="69"/>
    </row>
    <row r="142" spans="1:6" x14ac:dyDescent="0.2">
      <c r="A142" s="66" t="s">
        <v>353</v>
      </c>
      <c r="B142" s="67"/>
      <c r="C142" s="67"/>
      <c r="D142" s="67"/>
      <c r="E142" s="67"/>
      <c r="F142" s="69"/>
    </row>
    <row r="143" spans="1:6" x14ac:dyDescent="0.2">
      <c r="A143" s="66" t="s">
        <v>354</v>
      </c>
      <c r="B143" s="67"/>
      <c r="C143" s="67"/>
      <c r="D143" s="67"/>
      <c r="E143" s="67"/>
      <c r="F143" s="69"/>
    </row>
    <row r="144" spans="1:6" x14ac:dyDescent="0.2">
      <c r="A144" s="66" t="s">
        <v>355</v>
      </c>
      <c r="B144" s="67"/>
      <c r="C144" s="67"/>
      <c r="D144" s="67"/>
      <c r="E144" s="67"/>
      <c r="F144" s="69"/>
    </row>
    <row r="145" spans="1:6" x14ac:dyDescent="0.2">
      <c r="A145" s="66" t="s">
        <v>356</v>
      </c>
      <c r="B145" s="67"/>
      <c r="C145" s="67"/>
      <c r="D145" s="67"/>
      <c r="E145" s="67"/>
      <c r="F145" s="69"/>
    </row>
    <row r="146" spans="1:6" x14ac:dyDescent="0.2">
      <c r="A146" s="66" t="s">
        <v>357</v>
      </c>
      <c r="B146" s="67"/>
      <c r="C146" s="67"/>
      <c r="D146" s="67"/>
      <c r="E146" s="67"/>
      <c r="F146" s="69"/>
    </row>
    <row r="147" spans="1:6" x14ac:dyDescent="0.2">
      <c r="A147" s="66" t="s">
        <v>358</v>
      </c>
      <c r="B147" s="67"/>
      <c r="C147" s="67"/>
      <c r="D147" s="67"/>
      <c r="E147" s="67"/>
      <c r="F147" s="69"/>
    </row>
    <row r="148" spans="1:6" x14ac:dyDescent="0.2">
      <c r="A148" s="66" t="s">
        <v>359</v>
      </c>
      <c r="B148" s="67"/>
      <c r="C148" s="67"/>
      <c r="D148" s="67"/>
      <c r="E148" s="67"/>
      <c r="F148" s="69"/>
    </row>
    <row r="149" spans="1:6" x14ac:dyDescent="0.2">
      <c r="A149" s="66" t="s">
        <v>360</v>
      </c>
      <c r="B149" s="67"/>
      <c r="C149" s="67"/>
      <c r="D149" s="67"/>
      <c r="E149" s="67"/>
      <c r="F149" s="69"/>
    </row>
    <row r="150" spans="1:6" x14ac:dyDescent="0.2">
      <c r="A150" s="66" t="s">
        <v>361</v>
      </c>
      <c r="B150" s="67"/>
      <c r="C150" s="67"/>
      <c r="D150" s="67"/>
      <c r="E150" s="67"/>
      <c r="F150" s="69"/>
    </row>
    <row r="151" spans="1:6" x14ac:dyDescent="0.2">
      <c r="A151" s="66" t="s">
        <v>362</v>
      </c>
      <c r="B151" s="67"/>
      <c r="C151" s="67"/>
      <c r="D151" s="67"/>
      <c r="E151" s="67"/>
      <c r="F151" s="69"/>
    </row>
    <row r="152" spans="1:6" x14ac:dyDescent="0.2">
      <c r="A152" s="66" t="s">
        <v>363</v>
      </c>
      <c r="B152" s="67"/>
      <c r="C152" s="67"/>
      <c r="D152" s="67"/>
      <c r="E152" s="67"/>
      <c r="F152" s="69"/>
    </row>
    <row r="153" spans="1:6" x14ac:dyDescent="0.2">
      <c r="A153" s="66" t="s">
        <v>364</v>
      </c>
      <c r="B153" s="67"/>
      <c r="C153" s="67"/>
      <c r="D153" s="67"/>
      <c r="E153" s="67"/>
      <c r="F153" s="69"/>
    </row>
    <row r="154" spans="1:6" x14ac:dyDescent="0.2">
      <c r="A154" s="66" t="s">
        <v>365</v>
      </c>
      <c r="B154" s="67"/>
      <c r="C154" s="67"/>
      <c r="D154" s="67"/>
      <c r="E154" s="67"/>
      <c r="F154" s="69"/>
    </row>
    <row r="155" spans="1:6" x14ac:dyDescent="0.2">
      <c r="A155" s="66" t="s">
        <v>366</v>
      </c>
      <c r="B155" s="67"/>
      <c r="C155" s="67"/>
      <c r="D155" s="67"/>
      <c r="E155" s="67"/>
      <c r="F155" s="69"/>
    </row>
    <row r="156" spans="1:6" x14ac:dyDescent="0.2">
      <c r="A156" s="66" t="s">
        <v>367</v>
      </c>
      <c r="B156" s="67"/>
      <c r="C156" s="67"/>
      <c r="D156" s="67"/>
      <c r="E156" s="67"/>
      <c r="F156" s="69"/>
    </row>
    <row r="157" spans="1:6" x14ac:dyDescent="0.2">
      <c r="A157" s="66" t="s">
        <v>368</v>
      </c>
      <c r="B157" s="67"/>
      <c r="C157" s="67"/>
      <c r="D157" s="67"/>
      <c r="E157" s="67"/>
      <c r="F157" s="69"/>
    </row>
    <row r="158" spans="1:6" x14ac:dyDescent="0.2">
      <c r="A158" s="66" t="s">
        <v>369</v>
      </c>
      <c r="B158" s="67"/>
      <c r="C158" s="67"/>
      <c r="D158" s="67"/>
      <c r="E158" s="67"/>
      <c r="F158" s="69"/>
    </row>
    <row r="159" spans="1:6" x14ac:dyDescent="0.2">
      <c r="A159" s="66" t="s">
        <v>370</v>
      </c>
      <c r="B159" s="67"/>
      <c r="C159" s="67"/>
      <c r="D159" s="67"/>
      <c r="E159" s="67"/>
      <c r="F159" s="69"/>
    </row>
    <row r="160" spans="1:6" x14ac:dyDescent="0.2">
      <c r="A160" s="66" t="s">
        <v>371</v>
      </c>
      <c r="B160" s="67"/>
      <c r="C160" s="67"/>
      <c r="D160" s="67"/>
      <c r="E160" s="67"/>
      <c r="F160" s="69"/>
    </row>
    <row r="161" spans="1:6" x14ac:dyDescent="0.2">
      <c r="A161" s="66" t="s">
        <v>372</v>
      </c>
      <c r="B161" s="67"/>
      <c r="C161" s="67"/>
      <c r="D161" s="67"/>
      <c r="E161" s="67"/>
      <c r="F161" s="69"/>
    </row>
    <row r="162" spans="1:6" x14ac:dyDescent="0.2">
      <c r="A162" s="66" t="s">
        <v>373</v>
      </c>
      <c r="B162" s="67"/>
      <c r="C162" s="67"/>
      <c r="D162" s="67"/>
      <c r="E162" s="67"/>
      <c r="F162" s="69"/>
    </row>
    <row r="163" spans="1:6" x14ac:dyDescent="0.2">
      <c r="A163" s="66" t="s">
        <v>374</v>
      </c>
      <c r="B163" s="67"/>
      <c r="C163" s="67"/>
      <c r="D163" s="67"/>
      <c r="E163" s="67"/>
      <c r="F163" s="69"/>
    </row>
    <row r="164" spans="1:6" x14ac:dyDescent="0.2">
      <c r="A164" s="66" t="s">
        <v>375</v>
      </c>
      <c r="B164" s="67"/>
      <c r="C164" s="67"/>
      <c r="D164" s="67"/>
      <c r="E164" s="67"/>
      <c r="F164" s="69"/>
    </row>
    <row r="165" spans="1:6" x14ac:dyDescent="0.2">
      <c r="A165" s="66" t="s">
        <v>376</v>
      </c>
      <c r="B165" s="67"/>
      <c r="C165" s="67"/>
      <c r="D165" s="67"/>
      <c r="E165" s="67"/>
      <c r="F165" s="69"/>
    </row>
    <row r="166" spans="1:6" x14ac:dyDescent="0.2">
      <c r="A166" s="66" t="s">
        <v>377</v>
      </c>
      <c r="B166" s="67"/>
      <c r="C166" s="67"/>
      <c r="D166" s="67"/>
      <c r="E166" s="67"/>
      <c r="F166" s="69"/>
    </row>
    <row r="167" spans="1:6" x14ac:dyDescent="0.2">
      <c r="A167" s="66" t="s">
        <v>378</v>
      </c>
      <c r="B167" s="67"/>
      <c r="C167" s="67"/>
      <c r="D167" s="67"/>
      <c r="E167" s="67"/>
      <c r="F167" s="69"/>
    </row>
    <row r="168" spans="1:6" x14ac:dyDescent="0.2">
      <c r="A168" s="66" t="s">
        <v>379</v>
      </c>
      <c r="B168" s="67"/>
      <c r="C168" s="67"/>
      <c r="D168" s="67"/>
      <c r="E168" s="67"/>
      <c r="F168" s="69"/>
    </row>
    <row r="169" spans="1:6" x14ac:dyDescent="0.2">
      <c r="A169" s="66" t="s">
        <v>380</v>
      </c>
      <c r="B169" s="67"/>
      <c r="C169" s="67"/>
      <c r="D169" s="67"/>
      <c r="E169" s="67"/>
      <c r="F169" s="69"/>
    </row>
    <row r="170" spans="1:6" x14ac:dyDescent="0.2">
      <c r="A170" s="66" t="s">
        <v>381</v>
      </c>
      <c r="B170" s="67"/>
      <c r="C170" s="67"/>
      <c r="D170" s="67"/>
      <c r="E170" s="67"/>
      <c r="F170" s="69"/>
    </row>
    <row r="171" spans="1:6" x14ac:dyDescent="0.2">
      <c r="A171" s="66" t="s">
        <v>382</v>
      </c>
      <c r="B171" s="67"/>
      <c r="C171" s="67"/>
      <c r="D171" s="67"/>
      <c r="E171" s="67"/>
      <c r="F171" s="69"/>
    </row>
    <row r="172" spans="1:6" x14ac:dyDescent="0.2">
      <c r="A172" s="66" t="s">
        <v>383</v>
      </c>
      <c r="B172" s="67"/>
      <c r="C172" s="67"/>
      <c r="D172" s="67"/>
      <c r="E172" s="67"/>
      <c r="F172" s="69"/>
    </row>
    <row r="173" spans="1:6" x14ac:dyDescent="0.2">
      <c r="A173" s="66" t="s">
        <v>384</v>
      </c>
      <c r="B173" s="67"/>
      <c r="C173" s="67"/>
      <c r="D173" s="67"/>
      <c r="E173" s="67"/>
      <c r="F173" s="69"/>
    </row>
    <row r="174" spans="1:6" x14ac:dyDescent="0.2">
      <c r="A174" s="66" t="s">
        <v>385</v>
      </c>
      <c r="B174" s="67"/>
      <c r="C174" s="67"/>
      <c r="D174" s="67"/>
      <c r="E174" s="67"/>
      <c r="F174" s="69"/>
    </row>
    <row r="175" spans="1:6" x14ac:dyDescent="0.2">
      <c r="A175" s="66" t="s">
        <v>386</v>
      </c>
      <c r="B175" s="67"/>
      <c r="C175" s="67"/>
      <c r="D175" s="67"/>
      <c r="E175" s="67"/>
      <c r="F175" s="69"/>
    </row>
    <row r="176" spans="1:6" x14ac:dyDescent="0.2">
      <c r="A176" s="66" t="s">
        <v>387</v>
      </c>
      <c r="B176" s="67"/>
      <c r="C176" s="67"/>
      <c r="D176" s="67"/>
      <c r="E176" s="67"/>
      <c r="F176" s="69"/>
    </row>
    <row r="177" spans="1:6" x14ac:dyDescent="0.2">
      <c r="A177" s="66" t="s">
        <v>388</v>
      </c>
      <c r="B177" s="67"/>
      <c r="C177" s="67"/>
      <c r="D177" s="67"/>
      <c r="E177" s="67"/>
      <c r="F177" s="69"/>
    </row>
    <row r="178" spans="1:6" x14ac:dyDescent="0.2">
      <c r="A178" s="66" t="s">
        <v>389</v>
      </c>
      <c r="B178" s="67"/>
      <c r="C178" s="67"/>
      <c r="D178" s="67"/>
      <c r="E178" s="67"/>
      <c r="F178" s="69"/>
    </row>
    <row r="179" spans="1:6" x14ac:dyDescent="0.2">
      <c r="A179" s="66" t="s">
        <v>390</v>
      </c>
      <c r="B179" s="67"/>
      <c r="C179" s="67"/>
      <c r="D179" s="67"/>
      <c r="E179" s="67"/>
      <c r="F179" s="69"/>
    </row>
    <row r="180" spans="1:6" x14ac:dyDescent="0.2">
      <c r="A180" s="66" t="s">
        <v>391</v>
      </c>
      <c r="B180" s="67"/>
      <c r="C180" s="67"/>
      <c r="D180" s="67"/>
      <c r="E180" s="67"/>
      <c r="F180" s="69"/>
    </row>
    <row r="181" spans="1:6" x14ac:dyDescent="0.2">
      <c r="A181" s="66" t="s">
        <v>392</v>
      </c>
      <c r="B181" s="67"/>
      <c r="C181" s="67"/>
      <c r="D181" s="67"/>
      <c r="E181" s="67"/>
      <c r="F181" s="69"/>
    </row>
    <row r="182" spans="1:6" x14ac:dyDescent="0.2">
      <c r="A182" s="66" t="s">
        <v>393</v>
      </c>
      <c r="B182" s="67"/>
      <c r="C182" s="67"/>
      <c r="D182" s="67"/>
      <c r="E182" s="67"/>
      <c r="F182" s="69"/>
    </row>
    <row r="183" spans="1:6" x14ac:dyDescent="0.2">
      <c r="A183" s="66" t="s">
        <v>394</v>
      </c>
      <c r="B183" s="67"/>
      <c r="C183" s="67"/>
      <c r="D183" s="67"/>
      <c r="E183" s="67"/>
      <c r="F183" s="69"/>
    </row>
    <row r="184" spans="1:6" x14ac:dyDescent="0.2">
      <c r="A184" s="66" t="s">
        <v>395</v>
      </c>
      <c r="B184" s="67"/>
      <c r="C184" s="67"/>
      <c r="D184" s="67"/>
      <c r="E184" s="67"/>
      <c r="F184" s="69"/>
    </row>
    <row r="185" spans="1:6" x14ac:dyDescent="0.2">
      <c r="A185" s="66" t="s">
        <v>396</v>
      </c>
      <c r="B185" s="67"/>
      <c r="C185" s="67"/>
      <c r="D185" s="67"/>
      <c r="E185" s="67"/>
      <c r="F185" s="69"/>
    </row>
    <row r="186" spans="1:6" x14ac:dyDescent="0.2">
      <c r="A186" s="66" t="s">
        <v>397</v>
      </c>
      <c r="B186" s="67"/>
      <c r="C186" s="67"/>
      <c r="D186" s="67"/>
      <c r="E186" s="67"/>
      <c r="F186" s="69"/>
    </row>
    <row r="187" spans="1:6" x14ac:dyDescent="0.2">
      <c r="A187" s="66" t="s">
        <v>398</v>
      </c>
      <c r="B187" s="67"/>
      <c r="C187" s="67"/>
      <c r="D187" s="67"/>
      <c r="E187" s="67"/>
      <c r="F187" s="69"/>
    </row>
    <row r="188" spans="1:6" x14ac:dyDescent="0.2">
      <c r="A188" s="66" t="s">
        <v>399</v>
      </c>
      <c r="B188" s="67"/>
      <c r="C188" s="67"/>
      <c r="D188" s="67"/>
      <c r="E188" s="67"/>
      <c r="F188" s="69"/>
    </row>
    <row r="189" spans="1:6" x14ac:dyDescent="0.2">
      <c r="A189" s="66" t="s">
        <v>400</v>
      </c>
      <c r="B189" s="67"/>
      <c r="C189" s="67"/>
      <c r="D189" s="67"/>
      <c r="E189" s="67"/>
      <c r="F189" s="69"/>
    </row>
    <row r="190" spans="1:6" x14ac:dyDescent="0.2">
      <c r="A190" s="66" t="s">
        <v>401</v>
      </c>
      <c r="B190" s="67"/>
      <c r="C190" s="67"/>
      <c r="D190" s="67"/>
      <c r="E190" s="67"/>
      <c r="F190" s="69"/>
    </row>
    <row r="191" spans="1:6" x14ac:dyDescent="0.2">
      <c r="A191" s="66" t="s">
        <v>402</v>
      </c>
      <c r="B191" s="67"/>
      <c r="C191" s="67"/>
      <c r="D191" s="67"/>
      <c r="E191" s="67"/>
      <c r="F191" s="69"/>
    </row>
    <row r="192" spans="1:6" x14ac:dyDescent="0.2">
      <c r="A192" s="66" t="s">
        <v>403</v>
      </c>
      <c r="B192" s="67"/>
      <c r="C192" s="67"/>
      <c r="D192" s="67"/>
      <c r="E192" s="67"/>
      <c r="F192" s="69"/>
    </row>
    <row r="193" spans="1:6" x14ac:dyDescent="0.2">
      <c r="A193" s="66" t="s">
        <v>404</v>
      </c>
      <c r="B193" s="67"/>
      <c r="C193" s="67"/>
      <c r="D193" s="67"/>
      <c r="E193" s="67"/>
      <c r="F193" s="69"/>
    </row>
    <row r="194" spans="1:6" x14ac:dyDescent="0.2">
      <c r="A194" s="66" t="s">
        <v>405</v>
      </c>
      <c r="B194" s="67"/>
      <c r="C194" s="67"/>
      <c r="D194" s="67"/>
      <c r="E194" s="67"/>
      <c r="F194" s="69"/>
    </row>
    <row r="195" spans="1:6" x14ac:dyDescent="0.2">
      <c r="A195" s="66" t="s">
        <v>406</v>
      </c>
      <c r="B195" s="67"/>
      <c r="C195" s="67"/>
      <c r="D195" s="67"/>
      <c r="E195" s="67"/>
      <c r="F195" s="69"/>
    </row>
    <row r="196" spans="1:6" x14ac:dyDescent="0.2">
      <c r="A196" s="66" t="s">
        <v>407</v>
      </c>
      <c r="B196" s="67"/>
      <c r="C196" s="67"/>
      <c r="D196" s="67"/>
      <c r="E196" s="67"/>
      <c r="F196" s="69"/>
    </row>
    <row r="197" spans="1:6" x14ac:dyDescent="0.2">
      <c r="A197" s="66" t="s">
        <v>408</v>
      </c>
      <c r="B197" s="67"/>
      <c r="C197" s="67"/>
      <c r="D197" s="67"/>
      <c r="E197" s="67"/>
      <c r="F197" s="69"/>
    </row>
    <row r="198" spans="1:6" x14ac:dyDescent="0.2">
      <c r="A198" s="66" t="s">
        <v>409</v>
      </c>
      <c r="B198" s="67"/>
      <c r="C198" s="67"/>
      <c r="D198" s="67"/>
      <c r="E198" s="67"/>
      <c r="F198" s="69"/>
    </row>
    <row r="199" spans="1:6" x14ac:dyDescent="0.2">
      <c r="A199" s="66" t="s">
        <v>410</v>
      </c>
      <c r="B199" s="67"/>
      <c r="C199" s="67"/>
      <c r="D199" s="67"/>
      <c r="E199" s="67"/>
      <c r="F199" s="69"/>
    </row>
    <row r="200" spans="1:6" x14ac:dyDescent="0.2">
      <c r="A200" s="66" t="s">
        <v>411</v>
      </c>
      <c r="B200" s="67"/>
      <c r="C200" s="67"/>
      <c r="D200" s="67"/>
      <c r="E200" s="67"/>
      <c r="F200" s="69"/>
    </row>
    <row r="201" spans="1:6" x14ac:dyDescent="0.2">
      <c r="A201" s="66" t="s">
        <v>412</v>
      </c>
      <c r="B201" s="67"/>
      <c r="C201" s="67"/>
      <c r="D201" s="67"/>
      <c r="E201" s="67"/>
      <c r="F201" s="69"/>
    </row>
    <row r="202" spans="1:6" x14ac:dyDescent="0.2">
      <c r="A202" s="66" t="s">
        <v>413</v>
      </c>
      <c r="B202" s="67"/>
      <c r="C202" s="67"/>
      <c r="D202" s="67"/>
      <c r="E202" s="67"/>
      <c r="F202" s="69"/>
    </row>
    <row r="203" spans="1:6" x14ac:dyDescent="0.2">
      <c r="A203" s="66" t="s">
        <v>414</v>
      </c>
      <c r="B203" s="67"/>
      <c r="C203" s="67"/>
      <c r="D203" s="67"/>
      <c r="E203" s="67"/>
      <c r="F203" s="69"/>
    </row>
    <row r="204" spans="1:6" x14ac:dyDescent="0.2">
      <c r="A204" s="66" t="s">
        <v>415</v>
      </c>
      <c r="B204" s="67"/>
      <c r="C204" s="67"/>
      <c r="D204" s="67"/>
      <c r="E204" s="67"/>
      <c r="F204" s="69"/>
    </row>
    <row r="205" spans="1:6" x14ac:dyDescent="0.2">
      <c r="A205" s="66" t="s">
        <v>416</v>
      </c>
      <c r="B205" s="67"/>
      <c r="C205" s="67"/>
      <c r="D205" s="67"/>
      <c r="E205" s="67"/>
      <c r="F205" s="69"/>
    </row>
    <row r="206" spans="1:6" x14ac:dyDescent="0.2">
      <c r="A206" s="66" t="s">
        <v>417</v>
      </c>
      <c r="B206" s="67"/>
      <c r="C206" s="67"/>
      <c r="D206" s="67"/>
      <c r="E206" s="67"/>
      <c r="F206" s="69"/>
    </row>
    <row r="207" spans="1:6" x14ac:dyDescent="0.2">
      <c r="A207" s="66" t="s">
        <v>418</v>
      </c>
      <c r="B207" s="67"/>
      <c r="C207" s="67"/>
      <c r="D207" s="67"/>
      <c r="E207" s="67"/>
      <c r="F207" s="69"/>
    </row>
    <row r="208" spans="1:6" x14ac:dyDescent="0.2">
      <c r="A208" s="66" t="s">
        <v>419</v>
      </c>
      <c r="B208" s="67"/>
      <c r="C208" s="67"/>
      <c r="D208" s="67"/>
      <c r="E208" s="67"/>
      <c r="F208" s="69"/>
    </row>
    <row r="209" spans="1:6" x14ac:dyDescent="0.2">
      <c r="A209" s="66" t="s">
        <v>420</v>
      </c>
      <c r="B209" s="67"/>
      <c r="C209" s="67"/>
      <c r="D209" s="67"/>
      <c r="E209" s="67"/>
      <c r="F209" s="69"/>
    </row>
    <row r="210" spans="1:6" x14ac:dyDescent="0.2">
      <c r="A210" s="66" t="s">
        <v>421</v>
      </c>
      <c r="B210" s="67"/>
      <c r="C210" s="67"/>
      <c r="D210" s="67"/>
      <c r="E210" s="67"/>
      <c r="F210" s="69"/>
    </row>
    <row r="211" spans="1:6" x14ac:dyDescent="0.2">
      <c r="A211" s="66" t="s">
        <v>422</v>
      </c>
      <c r="B211" s="67"/>
      <c r="C211" s="67"/>
      <c r="D211" s="67"/>
      <c r="E211" s="67"/>
      <c r="F211" s="69"/>
    </row>
    <row r="212" spans="1:6" x14ac:dyDescent="0.2">
      <c r="A212" s="66" t="s">
        <v>423</v>
      </c>
      <c r="B212" s="67"/>
      <c r="C212" s="67"/>
      <c r="D212" s="67"/>
      <c r="E212" s="67"/>
      <c r="F212" s="69"/>
    </row>
    <row r="213" spans="1:6" x14ac:dyDescent="0.2">
      <c r="A213" s="66" t="s">
        <v>424</v>
      </c>
      <c r="B213" s="67"/>
      <c r="C213" s="67"/>
      <c r="D213" s="67"/>
      <c r="E213" s="67"/>
      <c r="F213" s="69"/>
    </row>
    <row r="214" spans="1:6" x14ac:dyDescent="0.2">
      <c r="A214" s="66" t="s">
        <v>425</v>
      </c>
      <c r="B214" s="67"/>
      <c r="C214" s="67"/>
      <c r="D214" s="67"/>
      <c r="E214" s="67"/>
      <c r="F214" s="69"/>
    </row>
    <row r="215" spans="1:6" x14ac:dyDescent="0.2">
      <c r="A215" s="66" t="s">
        <v>426</v>
      </c>
      <c r="B215" s="67"/>
      <c r="C215" s="67"/>
      <c r="D215" s="67"/>
      <c r="E215" s="67"/>
      <c r="F215" s="69"/>
    </row>
    <row r="216" spans="1:6" x14ac:dyDescent="0.2">
      <c r="A216" s="66" t="s">
        <v>427</v>
      </c>
      <c r="B216" s="67"/>
      <c r="C216" s="67"/>
      <c r="D216" s="67"/>
      <c r="E216" s="67"/>
      <c r="F216" s="69"/>
    </row>
    <row r="217" spans="1:6" x14ac:dyDescent="0.2">
      <c r="A217" s="66" t="s">
        <v>428</v>
      </c>
      <c r="B217" s="67"/>
      <c r="C217" s="67"/>
      <c r="D217" s="67"/>
      <c r="E217" s="67"/>
      <c r="F217" s="69"/>
    </row>
    <row r="218" spans="1:6" x14ac:dyDescent="0.2">
      <c r="A218" s="66" t="s">
        <v>429</v>
      </c>
      <c r="B218" s="67"/>
      <c r="C218" s="67"/>
      <c r="D218" s="67"/>
      <c r="E218" s="67"/>
      <c r="F218" s="69"/>
    </row>
    <row r="219" spans="1:6" x14ac:dyDescent="0.2">
      <c r="A219" s="66" t="s">
        <v>430</v>
      </c>
      <c r="B219" s="67"/>
      <c r="C219" s="67"/>
      <c r="D219" s="67"/>
      <c r="E219" s="67"/>
      <c r="F219" s="69"/>
    </row>
    <row r="220" spans="1:6" x14ac:dyDescent="0.2">
      <c r="A220" s="66" t="s">
        <v>431</v>
      </c>
      <c r="B220" s="67"/>
      <c r="C220" s="67"/>
      <c r="D220" s="67"/>
      <c r="E220" s="67"/>
      <c r="F220" s="69"/>
    </row>
    <row r="221" spans="1:6" x14ac:dyDescent="0.2">
      <c r="A221" s="66" t="s">
        <v>432</v>
      </c>
      <c r="B221" s="67"/>
      <c r="C221" s="67"/>
      <c r="D221" s="67"/>
      <c r="E221" s="67"/>
      <c r="F221" s="69"/>
    </row>
    <row r="222" spans="1:6" x14ac:dyDescent="0.2">
      <c r="A222" s="66" t="s">
        <v>433</v>
      </c>
      <c r="B222" s="67"/>
      <c r="C222" s="67"/>
      <c r="D222" s="67"/>
      <c r="E222" s="67"/>
      <c r="F222" s="69"/>
    </row>
    <row r="223" spans="1:6" x14ac:dyDescent="0.2">
      <c r="A223" s="66" t="s">
        <v>434</v>
      </c>
      <c r="B223" s="67"/>
      <c r="C223" s="67"/>
      <c r="D223" s="67"/>
      <c r="E223" s="67"/>
      <c r="F223" s="69"/>
    </row>
    <row r="224" spans="1:6" x14ac:dyDescent="0.2">
      <c r="A224" s="66" t="s">
        <v>435</v>
      </c>
      <c r="B224" s="67"/>
      <c r="C224" s="67"/>
      <c r="D224" s="67"/>
      <c r="E224" s="67"/>
      <c r="F224" s="69"/>
    </row>
    <row r="225" spans="1:6" x14ac:dyDescent="0.2">
      <c r="A225" s="66" t="s">
        <v>436</v>
      </c>
      <c r="B225" s="67"/>
      <c r="C225" s="67"/>
      <c r="D225" s="67"/>
      <c r="E225" s="67"/>
      <c r="F225" s="69"/>
    </row>
    <row r="226" spans="1:6" x14ac:dyDescent="0.2">
      <c r="A226" s="66" t="s">
        <v>437</v>
      </c>
      <c r="B226" s="67"/>
      <c r="C226" s="67"/>
      <c r="D226" s="67"/>
      <c r="E226" s="67"/>
      <c r="F226" s="69"/>
    </row>
    <row r="227" spans="1:6" x14ac:dyDescent="0.2">
      <c r="A227" s="66" t="s">
        <v>438</v>
      </c>
      <c r="B227" s="67"/>
      <c r="C227" s="67"/>
      <c r="D227" s="67"/>
      <c r="E227" s="67"/>
      <c r="F227" s="69"/>
    </row>
    <row r="228" spans="1:6" x14ac:dyDescent="0.2">
      <c r="A228" s="66" t="s">
        <v>439</v>
      </c>
      <c r="B228" s="67"/>
      <c r="C228" s="67"/>
      <c r="D228" s="67"/>
      <c r="E228" s="67"/>
      <c r="F228" s="69"/>
    </row>
    <row r="229" spans="1:6" x14ac:dyDescent="0.2">
      <c r="A229" s="66" t="s">
        <v>440</v>
      </c>
      <c r="B229" s="67"/>
      <c r="C229" s="67"/>
      <c r="D229" s="67"/>
      <c r="E229" s="67"/>
      <c r="F229" s="69"/>
    </row>
    <row r="230" spans="1:6" x14ac:dyDescent="0.2">
      <c r="A230" s="66" t="s">
        <v>441</v>
      </c>
      <c r="B230" s="67"/>
      <c r="C230" s="67"/>
      <c r="D230" s="67"/>
      <c r="E230" s="67"/>
      <c r="F230" s="69"/>
    </row>
    <row r="231" spans="1:6" x14ac:dyDescent="0.2">
      <c r="A231" s="66" t="s">
        <v>442</v>
      </c>
      <c r="B231" s="67"/>
      <c r="C231" s="67"/>
      <c r="D231" s="67"/>
      <c r="E231" s="67"/>
      <c r="F231" s="69"/>
    </row>
    <row r="232" spans="1:6" x14ac:dyDescent="0.2">
      <c r="A232" s="66" t="s">
        <v>443</v>
      </c>
      <c r="B232" s="67"/>
      <c r="C232" s="67"/>
      <c r="D232" s="67"/>
      <c r="E232" s="67"/>
      <c r="F232" s="69"/>
    </row>
    <row r="233" spans="1:6" x14ac:dyDescent="0.2">
      <c r="A233" s="66" t="s">
        <v>444</v>
      </c>
      <c r="B233" s="67"/>
      <c r="C233" s="67"/>
      <c r="D233" s="67"/>
      <c r="E233" s="67"/>
      <c r="F233" s="69"/>
    </row>
    <row r="234" spans="1:6" x14ac:dyDescent="0.2">
      <c r="A234" s="66" t="s">
        <v>445</v>
      </c>
      <c r="B234" s="67"/>
      <c r="C234" s="67"/>
      <c r="D234" s="67"/>
      <c r="E234" s="67"/>
      <c r="F234" s="69"/>
    </row>
    <row r="235" spans="1:6" x14ac:dyDescent="0.2">
      <c r="A235" s="66" t="s">
        <v>446</v>
      </c>
      <c r="B235" s="67"/>
      <c r="C235" s="67"/>
      <c r="D235" s="67"/>
      <c r="E235" s="67"/>
      <c r="F235" s="69"/>
    </row>
    <row r="236" spans="1:6" x14ac:dyDescent="0.2">
      <c r="A236" s="66" t="s">
        <v>447</v>
      </c>
      <c r="B236" s="67"/>
      <c r="C236" s="67"/>
      <c r="D236" s="67"/>
      <c r="E236" s="67"/>
      <c r="F236" s="69"/>
    </row>
    <row r="237" spans="1:6" x14ac:dyDescent="0.2">
      <c r="A237" s="66" t="s">
        <v>448</v>
      </c>
      <c r="B237" s="67"/>
      <c r="C237" s="67"/>
      <c r="D237" s="67"/>
      <c r="E237" s="67"/>
      <c r="F237" s="69"/>
    </row>
    <row r="238" spans="1:6" x14ac:dyDescent="0.2">
      <c r="A238" s="66" t="s">
        <v>449</v>
      </c>
      <c r="B238" s="67"/>
      <c r="C238" s="67"/>
      <c r="D238" s="67"/>
      <c r="E238" s="67"/>
      <c r="F238" s="69"/>
    </row>
    <row r="239" spans="1:6" x14ac:dyDescent="0.2">
      <c r="A239" s="66" t="s">
        <v>450</v>
      </c>
      <c r="B239" s="67"/>
      <c r="C239" s="67"/>
      <c r="D239" s="67"/>
      <c r="E239" s="67"/>
      <c r="F239" s="69"/>
    </row>
    <row r="240" spans="1:6" x14ac:dyDescent="0.2">
      <c r="A240" s="66" t="s">
        <v>451</v>
      </c>
      <c r="B240" s="67"/>
      <c r="C240" s="67"/>
      <c r="D240" s="67"/>
      <c r="E240" s="67"/>
      <c r="F240" s="69"/>
    </row>
    <row r="241" spans="1:6" x14ac:dyDescent="0.2">
      <c r="A241" s="66" t="s">
        <v>452</v>
      </c>
      <c r="B241" s="67"/>
      <c r="C241" s="67"/>
      <c r="D241" s="67"/>
      <c r="E241" s="67"/>
      <c r="F241" s="69"/>
    </row>
    <row r="242" spans="1:6" x14ac:dyDescent="0.2">
      <c r="A242" s="66" t="s">
        <v>453</v>
      </c>
      <c r="B242" s="67"/>
      <c r="C242" s="67"/>
      <c r="D242" s="67"/>
      <c r="E242" s="67"/>
      <c r="F242" s="69"/>
    </row>
    <row r="243" spans="1:6" x14ac:dyDescent="0.2">
      <c r="A243" s="66" t="s">
        <v>454</v>
      </c>
      <c r="B243" s="67"/>
      <c r="C243" s="67"/>
      <c r="D243" s="67"/>
      <c r="E243" s="67"/>
      <c r="F243" s="69"/>
    </row>
    <row r="244" spans="1:6" x14ac:dyDescent="0.2">
      <c r="A244" s="66" t="s">
        <v>455</v>
      </c>
      <c r="B244" s="67"/>
      <c r="C244" s="67"/>
      <c r="D244" s="67"/>
      <c r="E244" s="67"/>
      <c r="F244" s="69"/>
    </row>
    <row r="245" spans="1:6" x14ac:dyDescent="0.2">
      <c r="A245" s="66" t="s">
        <v>456</v>
      </c>
      <c r="B245" s="67"/>
      <c r="C245" s="67"/>
      <c r="D245" s="67"/>
      <c r="E245" s="67"/>
      <c r="F245" s="69"/>
    </row>
    <row r="246" spans="1:6" x14ac:dyDescent="0.2">
      <c r="A246" s="66" t="s">
        <v>457</v>
      </c>
      <c r="B246" s="67"/>
      <c r="C246" s="67"/>
      <c r="D246" s="67"/>
      <c r="E246" s="67"/>
      <c r="F246" s="69"/>
    </row>
    <row r="247" spans="1:6" x14ac:dyDescent="0.2">
      <c r="A247" s="66" t="s">
        <v>458</v>
      </c>
      <c r="B247" s="67"/>
      <c r="C247" s="67"/>
      <c r="D247" s="67"/>
      <c r="E247" s="67"/>
      <c r="F247" s="69"/>
    </row>
    <row r="248" spans="1:6" x14ac:dyDescent="0.2">
      <c r="A248" s="66" t="s">
        <v>459</v>
      </c>
      <c r="B248" s="67"/>
      <c r="C248" s="67"/>
      <c r="D248" s="67"/>
      <c r="E248" s="67"/>
      <c r="F248" s="69"/>
    </row>
    <row r="249" spans="1:6" x14ac:dyDescent="0.2">
      <c r="A249" s="66" t="s">
        <v>460</v>
      </c>
      <c r="B249" s="67"/>
      <c r="C249" s="67"/>
      <c r="D249" s="67"/>
      <c r="E249" s="67"/>
      <c r="F249" s="69"/>
    </row>
    <row r="250" spans="1:6" x14ac:dyDescent="0.2">
      <c r="A250" s="66" t="s">
        <v>461</v>
      </c>
      <c r="B250" s="67"/>
      <c r="C250" s="67"/>
      <c r="D250" s="67"/>
      <c r="E250" s="67"/>
      <c r="F250" s="69"/>
    </row>
    <row r="251" spans="1:6" x14ac:dyDescent="0.2">
      <c r="A251" s="66" t="s">
        <v>462</v>
      </c>
      <c r="B251" s="67"/>
      <c r="C251" s="67"/>
      <c r="D251" s="67"/>
      <c r="E251" s="67"/>
      <c r="F251" s="69"/>
    </row>
    <row r="252" spans="1:6" x14ac:dyDescent="0.2">
      <c r="A252" s="66" t="s">
        <v>463</v>
      </c>
      <c r="B252" s="67"/>
      <c r="C252" s="67"/>
      <c r="D252" s="67"/>
      <c r="E252" s="67"/>
      <c r="F252" s="69"/>
    </row>
    <row r="253" spans="1:6" x14ac:dyDescent="0.2">
      <c r="A253" s="66" t="s">
        <v>464</v>
      </c>
      <c r="B253" s="67"/>
      <c r="C253" s="67"/>
      <c r="D253" s="67"/>
      <c r="E253" s="67"/>
      <c r="F253" s="69"/>
    </row>
    <row r="254" spans="1:6" x14ac:dyDescent="0.2">
      <c r="A254" s="66" t="s">
        <v>465</v>
      </c>
      <c r="B254" s="67"/>
      <c r="C254" s="67"/>
      <c r="D254" s="67"/>
      <c r="E254" s="67"/>
      <c r="F254" s="69"/>
    </row>
    <row r="255" spans="1:6" x14ac:dyDescent="0.2">
      <c r="A255" s="66" t="s">
        <v>466</v>
      </c>
      <c r="B255" s="67"/>
      <c r="C255" s="67"/>
      <c r="D255" s="67"/>
      <c r="E255" s="67"/>
      <c r="F255" s="69"/>
    </row>
    <row r="256" spans="1:6" x14ac:dyDescent="0.2">
      <c r="A256" s="66" t="s">
        <v>467</v>
      </c>
      <c r="B256" s="67"/>
      <c r="C256" s="67"/>
      <c r="D256" s="67"/>
      <c r="E256" s="67"/>
      <c r="F256" s="69"/>
    </row>
    <row r="257" spans="1:6" x14ac:dyDescent="0.2">
      <c r="A257" s="66" t="s">
        <v>468</v>
      </c>
      <c r="B257" s="67"/>
      <c r="C257" s="67"/>
      <c r="D257" s="67"/>
      <c r="E257" s="67"/>
      <c r="F257" s="69"/>
    </row>
    <row r="258" spans="1:6" x14ac:dyDescent="0.2">
      <c r="A258" s="66" t="s">
        <v>469</v>
      </c>
      <c r="B258" s="67"/>
      <c r="C258" s="67"/>
      <c r="D258" s="67"/>
      <c r="E258" s="67"/>
      <c r="F258" s="69"/>
    </row>
    <row r="259" spans="1:6" x14ac:dyDescent="0.2">
      <c r="A259" s="66" t="s">
        <v>470</v>
      </c>
      <c r="B259" s="67"/>
      <c r="C259" s="67"/>
      <c r="D259" s="67"/>
      <c r="E259" s="67"/>
      <c r="F259" s="69"/>
    </row>
    <row r="260" spans="1:6" x14ac:dyDescent="0.2">
      <c r="A260" s="66" t="s">
        <v>471</v>
      </c>
      <c r="B260" s="67"/>
      <c r="C260" s="67"/>
      <c r="D260" s="67"/>
      <c r="E260" s="67"/>
      <c r="F260" s="69"/>
    </row>
    <row r="261" spans="1:6" x14ac:dyDescent="0.2">
      <c r="A261" s="66" t="s">
        <v>472</v>
      </c>
      <c r="B261" s="67"/>
      <c r="C261" s="67"/>
      <c r="D261" s="67"/>
      <c r="E261" s="67"/>
      <c r="F261" s="69"/>
    </row>
    <row r="262" spans="1:6" x14ac:dyDescent="0.2">
      <c r="A262" s="66" t="s">
        <v>473</v>
      </c>
      <c r="B262" s="67"/>
      <c r="C262" s="67"/>
      <c r="D262" s="67"/>
      <c r="E262" s="67"/>
      <c r="F262" s="69"/>
    </row>
    <row r="263" spans="1:6" x14ac:dyDescent="0.2">
      <c r="A263" s="66" t="s">
        <v>474</v>
      </c>
      <c r="B263" s="67"/>
      <c r="C263" s="67"/>
      <c r="D263" s="67"/>
      <c r="E263" s="67"/>
      <c r="F263" s="69"/>
    </row>
    <row r="264" spans="1:6" x14ac:dyDescent="0.2">
      <c r="A264" s="66" t="s">
        <v>475</v>
      </c>
      <c r="B264" s="67"/>
      <c r="C264" s="67"/>
      <c r="D264" s="67"/>
      <c r="E264" s="67"/>
      <c r="F264" s="69"/>
    </row>
    <row r="265" spans="1:6" x14ac:dyDescent="0.2">
      <c r="A265" s="66" t="s">
        <v>476</v>
      </c>
      <c r="B265" s="67"/>
      <c r="C265" s="67"/>
      <c r="D265" s="67"/>
      <c r="E265" s="67"/>
      <c r="F265" s="69"/>
    </row>
    <row r="266" spans="1:6" x14ac:dyDescent="0.2">
      <c r="A266" s="66" t="s">
        <v>477</v>
      </c>
      <c r="B266" s="67"/>
      <c r="C266" s="67"/>
      <c r="D266" s="67"/>
      <c r="E266" s="67"/>
      <c r="F266" s="69"/>
    </row>
    <row r="267" spans="1:6" x14ac:dyDescent="0.2">
      <c r="A267" s="66" t="s">
        <v>478</v>
      </c>
      <c r="B267" s="67"/>
      <c r="C267" s="67"/>
      <c r="D267" s="67"/>
      <c r="E267" s="67"/>
      <c r="F267" s="69"/>
    </row>
    <row r="268" spans="1:6" x14ac:dyDescent="0.2">
      <c r="A268" s="66" t="s">
        <v>479</v>
      </c>
      <c r="B268" s="67"/>
      <c r="C268" s="67"/>
      <c r="D268" s="67"/>
      <c r="E268" s="67"/>
      <c r="F268" s="69"/>
    </row>
    <row r="269" spans="1:6" x14ac:dyDescent="0.2">
      <c r="A269" s="66" t="s">
        <v>480</v>
      </c>
      <c r="B269" s="67"/>
      <c r="C269" s="67"/>
      <c r="D269" s="67"/>
      <c r="E269" s="67"/>
      <c r="F269" s="69"/>
    </row>
    <row r="270" spans="1:6" x14ac:dyDescent="0.2">
      <c r="A270" s="66" t="s">
        <v>481</v>
      </c>
      <c r="B270" s="67"/>
      <c r="C270" s="67"/>
      <c r="D270" s="67"/>
      <c r="E270" s="67"/>
      <c r="F270" s="69"/>
    </row>
    <row r="271" spans="1:6" x14ac:dyDescent="0.2">
      <c r="A271" s="66" t="s">
        <v>482</v>
      </c>
      <c r="B271" s="67"/>
      <c r="C271" s="67"/>
      <c r="D271" s="67"/>
      <c r="E271" s="67"/>
      <c r="F271" s="69"/>
    </row>
    <row r="272" spans="1:6" x14ac:dyDescent="0.2">
      <c r="A272" s="66" t="s">
        <v>483</v>
      </c>
      <c r="B272" s="67"/>
      <c r="C272" s="67"/>
      <c r="D272" s="67"/>
      <c r="E272" s="67"/>
      <c r="F272" s="69"/>
    </row>
    <row r="273" spans="1:6" x14ac:dyDescent="0.2">
      <c r="A273" s="66" t="s">
        <v>484</v>
      </c>
      <c r="B273" s="67"/>
      <c r="C273" s="67"/>
      <c r="D273" s="67"/>
      <c r="E273" s="67"/>
      <c r="F273" s="69"/>
    </row>
    <row r="274" spans="1:6" x14ac:dyDescent="0.2">
      <c r="A274" s="66" t="s">
        <v>485</v>
      </c>
      <c r="B274" s="67"/>
      <c r="C274" s="67"/>
      <c r="D274" s="67"/>
      <c r="E274" s="67"/>
      <c r="F274" s="69"/>
    </row>
    <row r="275" spans="1:6" x14ac:dyDescent="0.2">
      <c r="A275" s="66" t="s">
        <v>486</v>
      </c>
      <c r="B275" s="67"/>
      <c r="C275" s="67"/>
      <c r="D275" s="67"/>
      <c r="E275" s="67"/>
      <c r="F275" s="69"/>
    </row>
    <row r="276" spans="1:6" x14ac:dyDescent="0.2">
      <c r="A276" s="66" t="s">
        <v>487</v>
      </c>
      <c r="B276" s="67"/>
      <c r="C276" s="67"/>
      <c r="D276" s="67"/>
      <c r="E276" s="67"/>
      <c r="F276" s="69"/>
    </row>
    <row r="277" spans="1:6" x14ac:dyDescent="0.2">
      <c r="A277" s="66" t="s">
        <v>488</v>
      </c>
      <c r="B277" s="67"/>
      <c r="C277" s="67"/>
      <c r="D277" s="67"/>
      <c r="E277" s="67"/>
      <c r="F277" s="69"/>
    </row>
    <row r="278" spans="1:6" x14ac:dyDescent="0.2">
      <c r="A278" s="66" t="s">
        <v>489</v>
      </c>
      <c r="B278" s="67"/>
      <c r="C278" s="67"/>
      <c r="D278" s="67"/>
      <c r="E278" s="67"/>
      <c r="F278" s="69"/>
    </row>
    <row r="279" spans="1:6" x14ac:dyDescent="0.2">
      <c r="A279" s="66" t="s">
        <v>490</v>
      </c>
      <c r="B279" s="67"/>
      <c r="C279" s="67"/>
      <c r="D279" s="67"/>
      <c r="E279" s="67"/>
      <c r="F279" s="69"/>
    </row>
    <row r="280" spans="1:6" x14ac:dyDescent="0.2">
      <c r="A280" s="66" t="s">
        <v>491</v>
      </c>
      <c r="B280" s="67"/>
      <c r="C280" s="67"/>
      <c r="D280" s="67"/>
      <c r="E280" s="67"/>
      <c r="F280" s="69"/>
    </row>
    <row r="281" spans="1:6" x14ac:dyDescent="0.2">
      <c r="A281" s="66" t="s">
        <v>492</v>
      </c>
      <c r="B281" s="67"/>
      <c r="C281" s="67"/>
      <c r="D281" s="67"/>
      <c r="E281" s="67"/>
      <c r="F281" s="69"/>
    </row>
    <row r="282" spans="1:6" x14ac:dyDescent="0.2">
      <c r="A282" s="66" t="s">
        <v>493</v>
      </c>
      <c r="B282" s="67"/>
      <c r="C282" s="67"/>
      <c r="D282" s="67"/>
      <c r="E282" s="67"/>
      <c r="F282" s="69"/>
    </row>
    <row r="283" spans="1:6" x14ac:dyDescent="0.2">
      <c r="A283" s="66" t="s">
        <v>494</v>
      </c>
      <c r="B283" s="67"/>
      <c r="C283" s="67"/>
      <c r="D283" s="67"/>
      <c r="E283" s="67"/>
      <c r="F283" s="69"/>
    </row>
    <row r="284" spans="1:6" x14ac:dyDescent="0.2">
      <c r="A284" s="66" t="s">
        <v>495</v>
      </c>
      <c r="B284" s="67"/>
      <c r="C284" s="67"/>
      <c r="D284" s="67"/>
      <c r="E284" s="67"/>
      <c r="F284" s="69"/>
    </row>
    <row r="285" spans="1:6" x14ac:dyDescent="0.2">
      <c r="A285" s="66" t="s">
        <v>496</v>
      </c>
      <c r="B285" s="67"/>
      <c r="C285" s="67"/>
      <c r="D285" s="67"/>
      <c r="E285" s="67"/>
      <c r="F285" s="69"/>
    </row>
    <row r="286" spans="1:6" x14ac:dyDescent="0.2">
      <c r="A286" s="66" t="s">
        <v>497</v>
      </c>
      <c r="B286" s="67"/>
      <c r="C286" s="67"/>
      <c r="D286" s="67"/>
      <c r="E286" s="67"/>
      <c r="F286" s="69"/>
    </row>
    <row r="287" spans="1:6" x14ac:dyDescent="0.2">
      <c r="A287" s="66" t="s">
        <v>498</v>
      </c>
      <c r="B287" s="67"/>
      <c r="C287" s="67"/>
      <c r="D287" s="67"/>
      <c r="E287" s="67"/>
      <c r="F287" s="69"/>
    </row>
    <row r="288" spans="1:6" x14ac:dyDescent="0.2">
      <c r="A288" s="66" t="s">
        <v>499</v>
      </c>
      <c r="B288" s="67"/>
      <c r="C288" s="67"/>
      <c r="D288" s="67"/>
      <c r="E288" s="67"/>
      <c r="F288" s="69"/>
    </row>
    <row r="289" spans="1:6" x14ac:dyDescent="0.2">
      <c r="A289" s="66" t="s">
        <v>500</v>
      </c>
      <c r="B289" s="67"/>
      <c r="C289" s="67"/>
      <c r="D289" s="67"/>
      <c r="E289" s="67"/>
      <c r="F289" s="69"/>
    </row>
    <row r="290" spans="1:6" x14ac:dyDescent="0.2">
      <c r="A290" s="66" t="s">
        <v>501</v>
      </c>
      <c r="B290" s="67"/>
      <c r="C290" s="67"/>
      <c r="D290" s="67"/>
      <c r="E290" s="67"/>
      <c r="F290" s="69"/>
    </row>
    <row r="291" spans="1:6" x14ac:dyDescent="0.2">
      <c r="A291" s="66" t="s">
        <v>502</v>
      </c>
      <c r="B291" s="67"/>
      <c r="C291" s="67"/>
      <c r="D291" s="67"/>
      <c r="E291" s="67"/>
      <c r="F291" s="69"/>
    </row>
    <row r="292" spans="1:6" x14ac:dyDescent="0.2">
      <c r="A292" s="66" t="s">
        <v>503</v>
      </c>
      <c r="B292" s="67"/>
      <c r="C292" s="67"/>
      <c r="D292" s="67"/>
      <c r="E292" s="67"/>
      <c r="F292" s="69"/>
    </row>
    <row r="293" spans="1:6" x14ac:dyDescent="0.2">
      <c r="A293" s="66" t="s">
        <v>504</v>
      </c>
      <c r="B293" s="67"/>
      <c r="C293" s="67"/>
      <c r="D293" s="67"/>
      <c r="E293" s="67"/>
      <c r="F293" s="69"/>
    </row>
    <row r="294" spans="1:6" x14ac:dyDescent="0.2">
      <c r="A294" s="66" t="s">
        <v>505</v>
      </c>
      <c r="B294" s="67"/>
      <c r="C294" s="67"/>
      <c r="D294" s="67"/>
      <c r="E294" s="67"/>
      <c r="F294" s="69"/>
    </row>
    <row r="295" spans="1:6" x14ac:dyDescent="0.2">
      <c r="A295" s="66" t="s">
        <v>506</v>
      </c>
      <c r="B295" s="67"/>
      <c r="C295" s="67"/>
      <c r="D295" s="67"/>
      <c r="E295" s="67"/>
      <c r="F295" s="69"/>
    </row>
    <row r="296" spans="1:6" x14ac:dyDescent="0.2">
      <c r="A296" s="66" t="s">
        <v>507</v>
      </c>
      <c r="B296" s="67"/>
      <c r="C296" s="67"/>
      <c r="D296" s="67"/>
      <c r="E296" s="67"/>
      <c r="F296" s="69"/>
    </row>
    <row r="297" spans="1:6" x14ac:dyDescent="0.2">
      <c r="A297" s="66" t="s">
        <v>508</v>
      </c>
      <c r="B297" s="67"/>
      <c r="C297" s="67"/>
      <c r="D297" s="67"/>
      <c r="E297" s="67"/>
      <c r="F297" s="69"/>
    </row>
    <row r="298" spans="1:6" x14ac:dyDescent="0.2">
      <c r="A298" s="66" t="s">
        <v>509</v>
      </c>
      <c r="B298" s="67"/>
      <c r="C298" s="67"/>
      <c r="D298" s="67"/>
      <c r="E298" s="67"/>
      <c r="F298" s="69"/>
    </row>
    <row r="299" spans="1:6" x14ac:dyDescent="0.2">
      <c r="A299" s="66" t="s">
        <v>510</v>
      </c>
      <c r="B299" s="67"/>
      <c r="C299" s="67"/>
      <c r="D299" s="67"/>
      <c r="E299" s="67"/>
      <c r="F299" s="69"/>
    </row>
    <row r="300" spans="1:6" x14ac:dyDescent="0.2">
      <c r="A300" s="66" t="s">
        <v>511</v>
      </c>
      <c r="B300" s="67"/>
      <c r="C300" s="67"/>
      <c r="D300" s="67"/>
      <c r="E300" s="67"/>
      <c r="F300" s="69"/>
    </row>
    <row r="301" spans="1:6" x14ac:dyDescent="0.2">
      <c r="A301" s="71" t="s">
        <v>512</v>
      </c>
      <c r="B301" s="72"/>
      <c r="C301" s="72"/>
      <c r="D301" s="72"/>
      <c r="E301" s="72"/>
      <c r="F301" s="73"/>
    </row>
  </sheetData>
  <phoneticPr fontId="9" type="noConversion"/>
  <dataValidations count="1">
    <dataValidation type="list" allowBlank="1" showInputMessage="1" showErrorMessage="1" sqref="F2:F151" xr:uid="{9B7E10D6-C0DD-5443-9DDB-61FEC5018521}">
      <formula1>"Trabalhista,EPI's,Locações,Materiais,Consumiveis"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3A13-4D93-3E40-9C9E-E80DDF407343}">
  <dimension ref="A1:D27"/>
  <sheetViews>
    <sheetView workbookViewId="0">
      <selection activeCell="D12" sqref="D12"/>
    </sheetView>
  </sheetViews>
  <sheetFormatPr baseColWidth="10" defaultColWidth="0" defaultRowHeight="13" zeroHeight="1" x14ac:dyDescent="0.15"/>
  <cols>
    <col min="1" max="1" width="19.1640625" style="6" bestFit="1" customWidth="1"/>
    <col min="2" max="2" width="31" bestFit="1" customWidth="1"/>
    <col min="3" max="3" width="28.6640625" style="60" bestFit="1" customWidth="1"/>
    <col min="4" max="4" width="34.5" style="60" bestFit="1" customWidth="1"/>
    <col min="5" max="16384" width="10.83203125" hidden="1"/>
  </cols>
  <sheetData>
    <row r="1" spans="1:4" ht="19" x14ac:dyDescent="0.2">
      <c r="A1" s="55" t="s">
        <v>168</v>
      </c>
      <c r="B1" s="56" t="s">
        <v>169</v>
      </c>
      <c r="C1" s="57" t="s">
        <v>170</v>
      </c>
      <c r="D1" s="57" t="s">
        <v>171</v>
      </c>
    </row>
    <row r="2" spans="1:4" ht="19" x14ac:dyDescent="0.2">
      <c r="A2" s="54" t="s">
        <v>172</v>
      </c>
      <c r="B2" s="54" t="s">
        <v>173</v>
      </c>
      <c r="C2" s="58">
        <v>10.5</v>
      </c>
      <c r="D2" s="59">
        <v>0.18</v>
      </c>
    </row>
    <row r="3" spans="1:4" ht="19" x14ac:dyDescent="0.2">
      <c r="A3" s="54" t="s">
        <v>172</v>
      </c>
      <c r="B3" s="54" t="s">
        <v>174</v>
      </c>
      <c r="C3" s="58">
        <v>9.8000000000000007</v>
      </c>
      <c r="D3" s="59">
        <v>0.22</v>
      </c>
    </row>
    <row r="4" spans="1:4" ht="19" x14ac:dyDescent="0.2">
      <c r="A4" s="54" t="s">
        <v>172</v>
      </c>
      <c r="B4" s="54" t="s">
        <v>175</v>
      </c>
      <c r="C4" s="58">
        <v>8.6999999999999993</v>
      </c>
      <c r="D4" s="59">
        <v>0.25</v>
      </c>
    </row>
    <row r="5" spans="1:4" ht="19" x14ac:dyDescent="0.2">
      <c r="A5" s="54" t="s">
        <v>172</v>
      </c>
      <c r="B5" s="54" t="s">
        <v>176</v>
      </c>
      <c r="C5" s="58">
        <v>9.1999999999999993</v>
      </c>
      <c r="D5" s="59">
        <v>0.28000000000000003</v>
      </c>
    </row>
    <row r="6" spans="1:4" ht="19" x14ac:dyDescent="0.2">
      <c r="A6" s="54" t="s">
        <v>177</v>
      </c>
      <c r="B6" s="54" t="s">
        <v>178</v>
      </c>
      <c r="C6" s="58">
        <v>10.199999999999999</v>
      </c>
      <c r="D6" s="59">
        <v>0.17</v>
      </c>
    </row>
    <row r="7" spans="1:4" ht="19" x14ac:dyDescent="0.2">
      <c r="A7" s="54" t="s">
        <v>177</v>
      </c>
      <c r="B7" s="54" t="s">
        <v>179</v>
      </c>
      <c r="C7" s="58">
        <v>9.5</v>
      </c>
      <c r="D7" s="59">
        <v>0.2</v>
      </c>
    </row>
    <row r="8" spans="1:4" ht="19" x14ac:dyDescent="0.2">
      <c r="A8" s="54" t="s">
        <v>177</v>
      </c>
      <c r="B8" s="54" t="s">
        <v>180</v>
      </c>
      <c r="C8" s="58">
        <v>8.9</v>
      </c>
      <c r="D8" s="59">
        <v>0.23</v>
      </c>
    </row>
    <row r="9" spans="1:4" ht="19" x14ac:dyDescent="0.2">
      <c r="A9" s="54" t="s">
        <v>177</v>
      </c>
      <c r="B9" s="54" t="s">
        <v>181</v>
      </c>
      <c r="C9" s="58">
        <v>7.8</v>
      </c>
      <c r="D9" s="59">
        <v>0.26</v>
      </c>
    </row>
    <row r="10" spans="1:4" ht="19" x14ac:dyDescent="0.2">
      <c r="A10" s="54" t="s">
        <v>182</v>
      </c>
      <c r="B10" s="54" t="s">
        <v>183</v>
      </c>
      <c r="C10" s="58">
        <v>10.8</v>
      </c>
      <c r="D10" s="59">
        <v>0.19</v>
      </c>
    </row>
    <row r="11" spans="1:4" ht="19" x14ac:dyDescent="0.2">
      <c r="A11" s="54" t="s">
        <v>182</v>
      </c>
      <c r="B11" s="54" t="s">
        <v>184</v>
      </c>
      <c r="C11" s="58">
        <v>9.6</v>
      </c>
      <c r="D11" s="59">
        <v>0.21</v>
      </c>
    </row>
    <row r="12" spans="1:4" ht="19" x14ac:dyDescent="0.2">
      <c r="A12" s="54" t="s">
        <v>182</v>
      </c>
      <c r="B12" s="54" t="s">
        <v>185</v>
      </c>
      <c r="C12" s="58">
        <v>9.3000000000000007</v>
      </c>
      <c r="D12" s="59">
        <v>0.2</v>
      </c>
    </row>
    <row r="13" spans="1:4" ht="19" x14ac:dyDescent="0.2">
      <c r="A13" s="54" t="s">
        <v>186</v>
      </c>
      <c r="B13" s="54" t="s">
        <v>187</v>
      </c>
      <c r="C13" s="58">
        <v>10</v>
      </c>
      <c r="D13" s="59">
        <v>0.18</v>
      </c>
    </row>
    <row r="14" spans="1:4" ht="19" x14ac:dyDescent="0.2">
      <c r="A14" s="54" t="s">
        <v>186</v>
      </c>
      <c r="B14" s="54" t="s">
        <v>188</v>
      </c>
      <c r="C14" s="58">
        <v>8.5</v>
      </c>
      <c r="D14" s="59">
        <v>0.24</v>
      </c>
    </row>
    <row r="15" spans="1:4" ht="19" x14ac:dyDescent="0.2">
      <c r="A15" s="54" t="s">
        <v>186</v>
      </c>
      <c r="B15" s="54" t="s">
        <v>189</v>
      </c>
      <c r="C15" s="58">
        <v>9.1999999999999993</v>
      </c>
      <c r="D15" s="59">
        <v>0.22</v>
      </c>
    </row>
    <row r="16" spans="1:4" ht="19" x14ac:dyDescent="0.2">
      <c r="A16" s="54" t="s">
        <v>190</v>
      </c>
      <c r="B16" s="54" t="s">
        <v>191</v>
      </c>
      <c r="C16" s="58">
        <v>10.4</v>
      </c>
      <c r="D16" s="59">
        <v>0.19</v>
      </c>
    </row>
    <row r="17" spans="1:4" ht="19" x14ac:dyDescent="0.2">
      <c r="A17" s="54" t="s">
        <v>190</v>
      </c>
      <c r="B17" s="54" t="s">
        <v>192</v>
      </c>
      <c r="C17" s="58">
        <v>9</v>
      </c>
      <c r="D17" s="59">
        <v>0.25</v>
      </c>
    </row>
    <row r="18" spans="1:4" ht="19" x14ac:dyDescent="0.2">
      <c r="A18" s="54" t="s">
        <v>193</v>
      </c>
      <c r="B18" s="54" t="s">
        <v>194</v>
      </c>
      <c r="C18" s="58">
        <v>10.6</v>
      </c>
      <c r="D18" s="59">
        <v>0.17</v>
      </c>
    </row>
    <row r="19" spans="1:4" ht="19" x14ac:dyDescent="0.2">
      <c r="A19" s="54" t="s">
        <v>193</v>
      </c>
      <c r="B19" s="54" t="s">
        <v>195</v>
      </c>
      <c r="C19" s="58">
        <v>9.4</v>
      </c>
      <c r="D19" s="59">
        <v>0.2</v>
      </c>
    </row>
    <row r="20" spans="1:4" ht="19" x14ac:dyDescent="0.2">
      <c r="A20" s="54" t="s">
        <v>193</v>
      </c>
      <c r="B20" s="54" t="s">
        <v>196</v>
      </c>
      <c r="C20" s="58">
        <v>9.1</v>
      </c>
      <c r="D20" s="59">
        <v>0.21</v>
      </c>
    </row>
    <row r="21" spans="1:4" ht="19" x14ac:dyDescent="0.2">
      <c r="A21" s="54" t="s">
        <v>193</v>
      </c>
      <c r="B21" s="54" t="s">
        <v>197</v>
      </c>
      <c r="C21" s="58">
        <v>8.1999999999999993</v>
      </c>
      <c r="D21" s="59">
        <v>0.24</v>
      </c>
    </row>
    <row r="22" spans="1:4" ht="19" x14ac:dyDescent="0.2">
      <c r="A22" s="54" t="s">
        <v>198</v>
      </c>
      <c r="B22" s="54" t="s">
        <v>199</v>
      </c>
      <c r="C22" s="58">
        <v>10.3</v>
      </c>
      <c r="D22" s="59">
        <v>0.23</v>
      </c>
    </row>
    <row r="23" spans="1:4" ht="19" x14ac:dyDescent="0.2">
      <c r="A23" s="54" t="s">
        <v>198</v>
      </c>
      <c r="B23" s="54" t="s">
        <v>200</v>
      </c>
      <c r="C23" s="58">
        <v>8.6999999999999993</v>
      </c>
      <c r="D23" s="59">
        <v>0.26</v>
      </c>
    </row>
    <row r="24" spans="1:4" ht="19" x14ac:dyDescent="0.2">
      <c r="A24" s="54" t="s">
        <v>198</v>
      </c>
      <c r="B24" s="54" t="s">
        <v>201</v>
      </c>
      <c r="C24" s="58">
        <v>9.9</v>
      </c>
      <c r="D24" s="59">
        <v>0.22</v>
      </c>
    </row>
    <row r="25" spans="1:4" ht="19" x14ac:dyDescent="0.2">
      <c r="A25" s="54" t="s">
        <v>202</v>
      </c>
      <c r="B25" s="54" t="s">
        <v>203</v>
      </c>
      <c r="C25" s="58">
        <v>9.5</v>
      </c>
      <c r="D25" s="59">
        <v>0.28000000000000003</v>
      </c>
    </row>
    <row r="26" spans="1:4" ht="19" x14ac:dyDescent="0.2">
      <c r="A26" s="54" t="s">
        <v>202</v>
      </c>
      <c r="B26" s="54" t="s">
        <v>204</v>
      </c>
      <c r="C26" s="58">
        <v>10.1</v>
      </c>
      <c r="D26" s="59">
        <v>0.21</v>
      </c>
    </row>
    <row r="27" spans="1:4" ht="19" x14ac:dyDescent="0.2">
      <c r="A27" s="54" t="s">
        <v>202</v>
      </c>
      <c r="B27" s="54" t="s">
        <v>205</v>
      </c>
      <c r="C27" s="58">
        <v>9.8000000000000007</v>
      </c>
      <c r="D27" s="59">
        <v>0.2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0FD92-F1BC-E343-9BBE-9AE0E349112D}">
  <dimension ref="A1:J16"/>
  <sheetViews>
    <sheetView zoomScale="210" zoomScaleNormal="210" workbookViewId="0">
      <selection activeCell="B8" sqref="B8"/>
    </sheetView>
  </sheetViews>
  <sheetFormatPr baseColWidth="10" defaultColWidth="11.5" defaultRowHeight="13" x14ac:dyDescent="0.15"/>
  <cols>
    <col min="1" max="1" width="30.1640625" bestFit="1" customWidth="1"/>
    <col min="2" max="2" width="17.5" customWidth="1"/>
    <col min="4" max="4" width="12.6640625" bestFit="1" customWidth="1"/>
    <col min="10" max="10" width="13.83203125" bestFit="1" customWidth="1"/>
  </cols>
  <sheetData>
    <row r="1" spans="1:10" x14ac:dyDescent="0.15">
      <c r="A1" s="7" t="s">
        <v>26</v>
      </c>
      <c r="B1" s="7" t="s">
        <v>13</v>
      </c>
    </row>
    <row r="2" spans="1:10" x14ac:dyDescent="0.15">
      <c r="A2" s="6" t="s">
        <v>0</v>
      </c>
      <c r="B2" s="5">
        <v>3000</v>
      </c>
    </row>
    <row r="3" spans="1:10" x14ac:dyDescent="0.15">
      <c r="A3" s="6" t="s">
        <v>1</v>
      </c>
      <c r="B3" s="5">
        <v>700</v>
      </c>
    </row>
    <row r="4" spans="1:10" x14ac:dyDescent="0.15">
      <c r="A4" s="6" t="s">
        <v>27</v>
      </c>
      <c r="B4" s="5">
        <v>200</v>
      </c>
    </row>
    <row r="5" spans="1:10" x14ac:dyDescent="0.15">
      <c r="A5" s="6" t="s">
        <v>17</v>
      </c>
      <c r="B5" s="5">
        <v>0</v>
      </c>
    </row>
    <row r="6" spans="1:10" x14ac:dyDescent="0.15">
      <c r="A6" s="6" t="s">
        <v>28</v>
      </c>
      <c r="B6" s="5">
        <v>5000</v>
      </c>
    </row>
    <row r="7" spans="1:10" x14ac:dyDescent="0.15">
      <c r="A7" s="6" t="s">
        <v>32</v>
      </c>
      <c r="B7" s="5">
        <v>8000</v>
      </c>
    </row>
    <row r="8" spans="1:10" x14ac:dyDescent="0.15">
      <c r="A8" s="6" t="s">
        <v>59</v>
      </c>
      <c r="B8" s="5">
        <f>400*7/12</f>
        <v>233.33333333333334</v>
      </c>
    </row>
    <row r="9" spans="1:10" x14ac:dyDescent="0.15">
      <c r="A9" s="6" t="s">
        <v>36</v>
      </c>
      <c r="B9" s="5">
        <v>3000</v>
      </c>
    </row>
    <row r="10" spans="1:10" x14ac:dyDescent="0.15">
      <c r="A10" s="6" t="s">
        <v>60</v>
      </c>
      <c r="B10" s="8">
        <v>25000</v>
      </c>
    </row>
    <row r="11" spans="1:10" x14ac:dyDescent="0.15">
      <c r="B11" s="8"/>
      <c r="J11" s="5"/>
    </row>
    <row r="14" spans="1:10" x14ac:dyDescent="0.15">
      <c r="J14" s="8"/>
    </row>
    <row r="16" spans="1:10" x14ac:dyDescent="0.15">
      <c r="A16" s="6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538-2B7E-9342-A408-58314E9E78C9}">
  <sheetPr>
    <pageSetUpPr fitToPage="1"/>
  </sheetPr>
  <dimension ref="A1:R51"/>
  <sheetViews>
    <sheetView topLeftCell="A16" zoomScale="90" zoomScaleNormal="90" workbookViewId="0">
      <selection activeCell="B31" sqref="B31"/>
    </sheetView>
  </sheetViews>
  <sheetFormatPr baseColWidth="10" defaultColWidth="0" defaultRowHeight="16" zeroHeight="1" x14ac:dyDescent="0.2"/>
  <cols>
    <col min="1" max="1" width="13.33203125" style="45" customWidth="1"/>
    <col min="2" max="2" width="34.83203125" style="45" customWidth="1"/>
    <col min="3" max="3" width="15.83203125" style="46" customWidth="1"/>
    <col min="4" max="14" width="10.83203125" style="47" hidden="1"/>
    <col min="15" max="17" width="10.83203125" style="45" hidden="1"/>
    <col min="18" max="18" width="10.83203125" style="48" hidden="1"/>
    <col min="19" max="16384" width="10.83203125" style="45" hidden="1"/>
  </cols>
  <sheetData>
    <row r="1" spans="1:3" x14ac:dyDescent="0.2">
      <c r="A1" s="50" t="s">
        <v>129</v>
      </c>
      <c r="B1" s="50" t="s">
        <v>8</v>
      </c>
      <c r="C1" s="51" t="s">
        <v>11</v>
      </c>
    </row>
    <row r="2" spans="1:3" x14ac:dyDescent="0.2">
      <c r="A2" s="45" t="s">
        <v>111</v>
      </c>
      <c r="C2" s="49"/>
    </row>
    <row r="3" spans="1:3" x14ac:dyDescent="0.2">
      <c r="A3" s="45" t="s">
        <v>112</v>
      </c>
      <c r="C3" s="49"/>
    </row>
    <row r="4" spans="1:3" x14ac:dyDescent="0.2">
      <c r="A4" s="45" t="s">
        <v>113</v>
      </c>
      <c r="C4" s="49"/>
    </row>
    <row r="5" spans="1:3" x14ac:dyDescent="0.2">
      <c r="A5" s="45" t="s">
        <v>114</v>
      </c>
      <c r="C5" s="49"/>
    </row>
    <row r="6" spans="1:3" x14ac:dyDescent="0.2">
      <c r="A6" s="45" t="s">
        <v>115</v>
      </c>
      <c r="C6" s="49"/>
    </row>
    <row r="7" spans="1:3" x14ac:dyDescent="0.2">
      <c r="A7" s="45" t="s">
        <v>116</v>
      </c>
      <c r="C7" s="49"/>
    </row>
    <row r="8" spans="1:3" x14ac:dyDescent="0.2">
      <c r="A8" s="45" t="s">
        <v>117</v>
      </c>
      <c r="C8" s="49"/>
    </row>
    <row r="9" spans="1:3" x14ac:dyDescent="0.2">
      <c r="A9" s="45" t="s">
        <v>118</v>
      </c>
      <c r="C9" s="49"/>
    </row>
    <row r="10" spans="1:3" x14ac:dyDescent="0.2">
      <c r="A10" s="45" t="s">
        <v>119</v>
      </c>
      <c r="C10" s="49"/>
    </row>
    <row r="11" spans="1:3" x14ac:dyDescent="0.2">
      <c r="A11" s="45" t="s">
        <v>120</v>
      </c>
      <c r="C11" s="49"/>
    </row>
    <row r="12" spans="1:3" x14ac:dyDescent="0.2">
      <c r="A12" s="45" t="s">
        <v>121</v>
      </c>
      <c r="C12" s="49"/>
    </row>
    <row r="13" spans="1:3" x14ac:dyDescent="0.2">
      <c r="A13" s="45" t="s">
        <v>122</v>
      </c>
      <c r="C13" s="49"/>
    </row>
    <row r="14" spans="1:3" x14ac:dyDescent="0.2">
      <c r="A14" s="45" t="s">
        <v>123</v>
      </c>
      <c r="C14" s="49"/>
    </row>
    <row r="15" spans="1:3" x14ac:dyDescent="0.2">
      <c r="A15" s="45" t="s">
        <v>124</v>
      </c>
      <c r="C15" s="49"/>
    </row>
    <row r="16" spans="1:3" x14ac:dyDescent="0.2">
      <c r="A16" s="45" t="s">
        <v>125</v>
      </c>
      <c r="C16" s="49"/>
    </row>
    <row r="17" spans="1:3" x14ac:dyDescent="0.2">
      <c r="A17" s="45" t="s">
        <v>126</v>
      </c>
      <c r="C17" s="49"/>
    </row>
    <row r="18" spans="1:3" x14ac:dyDescent="0.2">
      <c r="A18" s="45" t="s">
        <v>127</v>
      </c>
      <c r="C18" s="49"/>
    </row>
    <row r="19" spans="1:3" x14ac:dyDescent="0.2">
      <c r="A19" s="45" t="s">
        <v>128</v>
      </c>
      <c r="C19" s="49"/>
    </row>
    <row r="20" spans="1:3" x14ac:dyDescent="0.2">
      <c r="A20" s="45" t="s">
        <v>132</v>
      </c>
      <c r="C20" s="49"/>
    </row>
    <row r="21" spans="1:3" x14ac:dyDescent="0.2">
      <c r="A21" s="45" t="s">
        <v>133</v>
      </c>
      <c r="C21" s="49"/>
    </row>
    <row r="22" spans="1:3" x14ac:dyDescent="0.2">
      <c r="A22" s="45" t="s">
        <v>134</v>
      </c>
      <c r="C22" s="49"/>
    </row>
    <row r="23" spans="1:3" x14ac:dyDescent="0.2">
      <c r="A23" s="45" t="s">
        <v>135</v>
      </c>
      <c r="C23" s="49"/>
    </row>
    <row r="24" spans="1:3" x14ac:dyDescent="0.2">
      <c r="A24" s="45" t="s">
        <v>136</v>
      </c>
      <c r="C24" s="49"/>
    </row>
    <row r="25" spans="1:3" x14ac:dyDescent="0.2">
      <c r="A25" s="45" t="s">
        <v>137</v>
      </c>
      <c r="C25" s="49"/>
    </row>
    <row r="26" spans="1:3" x14ac:dyDescent="0.2">
      <c r="A26" s="45" t="s">
        <v>138</v>
      </c>
      <c r="C26" s="49"/>
    </row>
    <row r="27" spans="1:3" x14ac:dyDescent="0.2">
      <c r="A27" s="45" t="s">
        <v>139</v>
      </c>
      <c r="C27" s="49"/>
    </row>
    <row r="28" spans="1:3" x14ac:dyDescent="0.2">
      <c r="A28" s="45" t="s">
        <v>140</v>
      </c>
      <c r="C28" s="49"/>
    </row>
    <row r="29" spans="1:3" x14ac:dyDescent="0.2">
      <c r="A29" s="45" t="s">
        <v>141</v>
      </c>
      <c r="C29" s="49"/>
    </row>
    <row r="30" spans="1:3" x14ac:dyDescent="0.2">
      <c r="A30" s="45" t="s">
        <v>142</v>
      </c>
      <c r="C30" s="49"/>
    </row>
    <row r="31" spans="1:3" x14ac:dyDescent="0.2">
      <c r="A31" s="45" t="s">
        <v>143</v>
      </c>
      <c r="C31" s="49"/>
    </row>
    <row r="32" spans="1:3" x14ac:dyDescent="0.2">
      <c r="A32" s="45" t="s">
        <v>144</v>
      </c>
      <c r="C32" s="49"/>
    </row>
    <row r="33" spans="1:3" x14ac:dyDescent="0.2">
      <c r="A33" s="45" t="s">
        <v>145</v>
      </c>
      <c r="C33" s="49"/>
    </row>
    <row r="34" spans="1:3" x14ac:dyDescent="0.2">
      <c r="A34" s="45" t="s">
        <v>146</v>
      </c>
      <c r="C34" s="49"/>
    </row>
    <row r="35" spans="1:3" x14ac:dyDescent="0.2">
      <c r="A35" s="45" t="s">
        <v>147</v>
      </c>
      <c r="C35" s="49"/>
    </row>
    <row r="36" spans="1:3" x14ac:dyDescent="0.2">
      <c r="A36" s="45" t="s">
        <v>148</v>
      </c>
      <c r="C36" s="49"/>
    </row>
    <row r="37" spans="1:3" x14ac:dyDescent="0.2">
      <c r="A37" s="45" t="s">
        <v>149</v>
      </c>
      <c r="C37" s="49"/>
    </row>
    <row r="38" spans="1:3" x14ac:dyDescent="0.2">
      <c r="A38" s="45" t="s">
        <v>150</v>
      </c>
      <c r="C38" s="49"/>
    </row>
    <row r="39" spans="1:3" x14ac:dyDescent="0.2">
      <c r="A39" s="45" t="s">
        <v>151</v>
      </c>
      <c r="C39" s="49"/>
    </row>
    <row r="40" spans="1:3" x14ac:dyDescent="0.2">
      <c r="A40" s="45" t="s">
        <v>152</v>
      </c>
      <c r="C40" s="49"/>
    </row>
    <row r="41" spans="1:3" x14ac:dyDescent="0.2">
      <c r="A41" s="45" t="s">
        <v>153</v>
      </c>
      <c r="C41" s="49"/>
    </row>
    <row r="42" spans="1:3" x14ac:dyDescent="0.2">
      <c r="A42" s="45" t="s">
        <v>154</v>
      </c>
      <c r="C42" s="49"/>
    </row>
    <row r="43" spans="1:3" x14ac:dyDescent="0.2">
      <c r="A43" s="45" t="s">
        <v>155</v>
      </c>
      <c r="C43" s="49"/>
    </row>
    <row r="44" spans="1:3" x14ac:dyDescent="0.2">
      <c r="A44" s="45" t="s">
        <v>156</v>
      </c>
      <c r="C44" s="49"/>
    </row>
    <row r="45" spans="1:3" x14ac:dyDescent="0.2">
      <c r="A45" s="45" t="s">
        <v>157</v>
      </c>
      <c r="C45" s="49"/>
    </row>
    <row r="46" spans="1:3" x14ac:dyDescent="0.2">
      <c r="A46" s="45" t="s">
        <v>158</v>
      </c>
      <c r="C46" s="49"/>
    </row>
    <row r="47" spans="1:3" x14ac:dyDescent="0.2">
      <c r="A47" s="45" t="s">
        <v>159</v>
      </c>
      <c r="C47" s="49"/>
    </row>
    <row r="48" spans="1:3" x14ac:dyDescent="0.2">
      <c r="A48" s="45" t="s">
        <v>160</v>
      </c>
      <c r="C48" s="49"/>
    </row>
    <row r="49" spans="1:3" x14ac:dyDescent="0.2">
      <c r="A49" s="45" t="s">
        <v>161</v>
      </c>
      <c r="C49" s="49"/>
    </row>
    <row r="50" spans="1:3" x14ac:dyDescent="0.2">
      <c r="A50" s="45" t="s">
        <v>162</v>
      </c>
      <c r="C50" s="49"/>
    </row>
    <row r="51" spans="1:3" x14ac:dyDescent="0.2">
      <c r="A51" s="45" t="s">
        <v>163</v>
      </c>
      <c r="C51" s="49"/>
    </row>
  </sheetData>
  <phoneticPr fontId="9" type="noConversion"/>
  <pageMargins left="0.511811024" right="0.511811024" top="0.78740157499999996" bottom="0.78740157499999996" header="0.31496062000000002" footer="0.31496062000000002"/>
  <pageSetup paperSize="9" scale="46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A60C-A518-3D43-B636-A3BDA0B173B7}">
  <dimension ref="A1:F301"/>
  <sheetViews>
    <sheetView zoomScale="160" zoomScaleNormal="160" workbookViewId="0">
      <selection activeCell="B21" sqref="B21"/>
    </sheetView>
  </sheetViews>
  <sheetFormatPr baseColWidth="10" defaultColWidth="0" defaultRowHeight="13" zeroHeight="1" x14ac:dyDescent="0.15"/>
  <cols>
    <col min="1" max="1" width="11.5" customWidth="1"/>
    <col min="2" max="2" width="42" customWidth="1"/>
    <col min="3" max="3" width="38.33203125" customWidth="1"/>
    <col min="4" max="4" width="11.5" customWidth="1"/>
    <col min="5" max="5" width="22.5" customWidth="1"/>
    <col min="6" max="6" width="11.5" customWidth="1"/>
    <col min="7" max="16384" width="11.5" hidden="1"/>
  </cols>
  <sheetData>
    <row r="1" spans="1:6" s="38" customFormat="1" x14ac:dyDescent="0.15">
      <c r="A1" s="61" t="s">
        <v>129</v>
      </c>
      <c r="B1" s="61" t="s">
        <v>29</v>
      </c>
      <c r="C1" s="61" t="s">
        <v>13</v>
      </c>
      <c r="D1" s="61" t="s">
        <v>9</v>
      </c>
      <c r="E1" s="61" t="s">
        <v>30</v>
      </c>
      <c r="F1" s="61" t="s">
        <v>6</v>
      </c>
    </row>
    <row r="2" spans="1:6" x14ac:dyDescent="0.15">
      <c r="A2" s="62" t="s">
        <v>213</v>
      </c>
      <c r="B2" s="62" t="s">
        <v>61</v>
      </c>
      <c r="C2" s="63">
        <v>63000</v>
      </c>
      <c r="D2" s="62"/>
      <c r="E2" s="62"/>
      <c r="F2" s="62" t="s">
        <v>10</v>
      </c>
    </row>
    <row r="3" spans="1:6" x14ac:dyDescent="0.15">
      <c r="A3" s="62" t="s">
        <v>214</v>
      </c>
      <c r="B3" s="62" t="s">
        <v>62</v>
      </c>
      <c r="C3" s="63">
        <v>45500</v>
      </c>
      <c r="D3" s="62"/>
      <c r="E3" s="62"/>
      <c r="F3" s="62" t="s">
        <v>10</v>
      </c>
    </row>
    <row r="4" spans="1:6" x14ac:dyDescent="0.15">
      <c r="A4" s="62" t="s">
        <v>215</v>
      </c>
      <c r="B4" s="62" t="s">
        <v>63</v>
      </c>
      <c r="C4" s="64">
        <v>10000</v>
      </c>
      <c r="D4" s="62"/>
      <c r="E4" s="62"/>
      <c r="F4" s="62" t="s">
        <v>40</v>
      </c>
    </row>
    <row r="5" spans="1:6" x14ac:dyDescent="0.15">
      <c r="A5" s="62" t="s">
        <v>216</v>
      </c>
      <c r="B5" s="62" t="s">
        <v>64</v>
      </c>
      <c r="C5" s="64">
        <v>10000</v>
      </c>
      <c r="D5" s="62"/>
      <c r="E5" s="62"/>
      <c r="F5" s="62" t="s">
        <v>40</v>
      </c>
    </row>
    <row r="6" spans="1:6" x14ac:dyDescent="0.15">
      <c r="A6" s="62" t="s">
        <v>217</v>
      </c>
      <c r="B6" s="62" t="s">
        <v>65</v>
      </c>
      <c r="C6" s="64">
        <v>10000</v>
      </c>
      <c r="D6" s="62"/>
      <c r="E6" s="62"/>
      <c r="F6" s="62" t="s">
        <v>40</v>
      </c>
    </row>
    <row r="7" spans="1:6" x14ac:dyDescent="0.15">
      <c r="A7" s="62" t="s">
        <v>218</v>
      </c>
      <c r="B7" s="62" t="s">
        <v>66</v>
      </c>
      <c r="C7" s="64">
        <v>500000</v>
      </c>
      <c r="D7" s="62"/>
      <c r="E7" s="62"/>
      <c r="F7" s="62" t="s">
        <v>40</v>
      </c>
    </row>
    <row r="8" spans="1:6" x14ac:dyDescent="0.15">
      <c r="A8" s="62" t="s">
        <v>219</v>
      </c>
      <c r="B8" s="62" t="s">
        <v>67</v>
      </c>
      <c r="C8" s="64">
        <v>100000</v>
      </c>
      <c r="D8" s="62"/>
      <c r="E8" s="62"/>
      <c r="F8" s="62" t="s">
        <v>40</v>
      </c>
    </row>
    <row r="9" spans="1:6" x14ac:dyDescent="0.15">
      <c r="A9" s="62" t="s">
        <v>220</v>
      </c>
      <c r="B9" s="62" t="s">
        <v>68</v>
      </c>
      <c r="C9" s="64">
        <v>100000</v>
      </c>
      <c r="D9" s="62"/>
      <c r="E9" s="62"/>
      <c r="F9" s="62" t="s">
        <v>40</v>
      </c>
    </row>
    <row r="10" spans="1:6" x14ac:dyDescent="0.15">
      <c r="A10" s="62" t="s">
        <v>221</v>
      </c>
      <c r="B10" s="62" t="s">
        <v>69</v>
      </c>
      <c r="C10" s="63">
        <v>82500</v>
      </c>
      <c r="D10" s="62"/>
      <c r="E10" s="62"/>
      <c r="F10" s="62" t="s">
        <v>40</v>
      </c>
    </row>
    <row r="11" spans="1:6" x14ac:dyDescent="0.15">
      <c r="A11" s="62" t="s">
        <v>222</v>
      </c>
      <c r="B11" s="62" t="s">
        <v>70</v>
      </c>
      <c r="C11" s="63">
        <v>55000</v>
      </c>
      <c r="D11" s="62"/>
      <c r="E11" s="62"/>
      <c r="F11" s="62" t="s">
        <v>34</v>
      </c>
    </row>
    <row r="12" spans="1:6" x14ac:dyDescent="0.15">
      <c r="A12" s="62" t="s">
        <v>223</v>
      </c>
      <c r="B12" s="62" t="s">
        <v>71</v>
      </c>
      <c r="C12" s="63">
        <v>90000</v>
      </c>
      <c r="D12" s="62"/>
      <c r="E12" s="62"/>
      <c r="F12" s="62" t="s">
        <v>34</v>
      </c>
    </row>
    <row r="13" spans="1:6" x14ac:dyDescent="0.15">
      <c r="A13" s="62" t="s">
        <v>224</v>
      </c>
      <c r="B13" s="62" t="s">
        <v>39</v>
      </c>
      <c r="C13" s="63">
        <v>30000</v>
      </c>
      <c r="D13" s="62"/>
      <c r="E13" s="62"/>
      <c r="F13" s="62" t="s">
        <v>34</v>
      </c>
    </row>
    <row r="14" spans="1:6" x14ac:dyDescent="0.15">
      <c r="A14" s="62" t="s">
        <v>225</v>
      </c>
      <c r="B14" s="65"/>
      <c r="C14" s="65"/>
      <c r="D14" s="65"/>
      <c r="E14" s="65"/>
      <c r="F14" s="65"/>
    </row>
    <row r="15" spans="1:6" x14ac:dyDescent="0.15">
      <c r="A15" s="62" t="s">
        <v>226</v>
      </c>
      <c r="B15" s="65"/>
      <c r="C15" s="65"/>
      <c r="D15" s="65"/>
      <c r="E15" s="65"/>
      <c r="F15" s="65"/>
    </row>
    <row r="16" spans="1:6" x14ac:dyDescent="0.15">
      <c r="A16" s="62" t="s">
        <v>227</v>
      </c>
      <c r="B16" s="65"/>
      <c r="C16" s="65"/>
      <c r="D16" s="65"/>
      <c r="E16" s="65"/>
      <c r="F16" s="65"/>
    </row>
    <row r="17" spans="1:6" x14ac:dyDescent="0.15">
      <c r="A17" s="62" t="s">
        <v>228</v>
      </c>
      <c r="B17" s="65"/>
      <c r="C17" s="65"/>
      <c r="D17" s="65"/>
      <c r="E17" s="65"/>
      <c r="F17" s="65"/>
    </row>
    <row r="18" spans="1:6" x14ac:dyDescent="0.15">
      <c r="A18" s="62" t="s">
        <v>229</v>
      </c>
      <c r="B18" s="65"/>
      <c r="C18" s="65"/>
      <c r="D18" s="65"/>
      <c r="E18" s="65"/>
      <c r="F18" s="65"/>
    </row>
    <row r="19" spans="1:6" x14ac:dyDescent="0.15">
      <c r="A19" s="62" t="s">
        <v>230</v>
      </c>
      <c r="B19" s="65"/>
      <c r="C19" s="65"/>
      <c r="D19" s="65"/>
      <c r="E19" s="65"/>
      <c r="F19" s="65"/>
    </row>
    <row r="20" spans="1:6" x14ac:dyDescent="0.15">
      <c r="A20" s="62" t="s">
        <v>231</v>
      </c>
      <c r="B20" s="65"/>
      <c r="C20" s="65"/>
      <c r="D20" s="65"/>
      <c r="E20" s="65"/>
      <c r="F20" s="65"/>
    </row>
    <row r="21" spans="1:6" x14ac:dyDescent="0.15">
      <c r="A21" s="62" t="s">
        <v>232</v>
      </c>
      <c r="B21" s="65"/>
      <c r="C21" s="65"/>
      <c r="D21" s="65"/>
      <c r="E21" s="65"/>
      <c r="F21" s="65"/>
    </row>
    <row r="22" spans="1:6" x14ac:dyDescent="0.15">
      <c r="A22" s="62" t="s">
        <v>233</v>
      </c>
      <c r="B22" s="65"/>
      <c r="C22" s="65"/>
      <c r="D22" s="65"/>
      <c r="E22" s="65"/>
      <c r="F22" s="65"/>
    </row>
    <row r="23" spans="1:6" x14ac:dyDescent="0.15">
      <c r="A23" s="62" t="s">
        <v>234</v>
      </c>
      <c r="B23" s="65"/>
      <c r="C23" s="65"/>
      <c r="D23" s="65"/>
      <c r="E23" s="65"/>
      <c r="F23" s="65"/>
    </row>
    <row r="24" spans="1:6" x14ac:dyDescent="0.15">
      <c r="A24" s="62" t="s">
        <v>235</v>
      </c>
      <c r="B24" s="65"/>
      <c r="C24" s="65"/>
      <c r="D24" s="65"/>
      <c r="E24" s="65"/>
      <c r="F24" s="65"/>
    </row>
    <row r="25" spans="1:6" x14ac:dyDescent="0.15">
      <c r="A25" s="62" t="s">
        <v>236</v>
      </c>
      <c r="B25" s="65"/>
      <c r="C25" s="65"/>
      <c r="D25" s="65"/>
      <c r="E25" s="65"/>
      <c r="F25" s="65"/>
    </row>
    <row r="26" spans="1:6" x14ac:dyDescent="0.15">
      <c r="A26" s="62" t="s">
        <v>237</v>
      </c>
      <c r="B26" s="65"/>
      <c r="C26" s="65"/>
      <c r="D26" s="65"/>
      <c r="E26" s="65"/>
      <c r="F26" s="65"/>
    </row>
    <row r="27" spans="1:6" x14ac:dyDescent="0.15">
      <c r="A27" s="62" t="s">
        <v>238</v>
      </c>
      <c r="B27" s="65"/>
      <c r="C27" s="65"/>
      <c r="D27" s="65"/>
      <c r="E27" s="65"/>
      <c r="F27" s="65"/>
    </row>
    <row r="28" spans="1:6" x14ac:dyDescent="0.15">
      <c r="A28" s="62" t="s">
        <v>239</v>
      </c>
      <c r="B28" s="65"/>
      <c r="C28" s="65"/>
      <c r="D28" s="65"/>
      <c r="E28" s="65"/>
      <c r="F28" s="65"/>
    </row>
    <row r="29" spans="1:6" x14ac:dyDescent="0.15">
      <c r="A29" s="62" t="s">
        <v>240</v>
      </c>
      <c r="B29" s="65"/>
      <c r="C29" s="65"/>
      <c r="D29" s="65"/>
      <c r="E29" s="65"/>
      <c r="F29" s="65"/>
    </row>
    <row r="30" spans="1:6" x14ac:dyDescent="0.15">
      <c r="A30" s="62" t="s">
        <v>241</v>
      </c>
      <c r="B30" s="65"/>
      <c r="C30" s="65"/>
      <c r="D30" s="65"/>
      <c r="E30" s="65"/>
      <c r="F30" s="65"/>
    </row>
    <row r="31" spans="1:6" x14ac:dyDescent="0.15">
      <c r="A31" s="62" t="s">
        <v>242</v>
      </c>
      <c r="B31" s="65"/>
      <c r="C31" s="65"/>
      <c r="D31" s="65"/>
      <c r="E31" s="65"/>
      <c r="F31" s="65"/>
    </row>
    <row r="32" spans="1:6" x14ac:dyDescent="0.15">
      <c r="A32" s="62" t="s">
        <v>243</v>
      </c>
      <c r="B32" s="65"/>
      <c r="C32" s="65"/>
      <c r="D32" s="65"/>
      <c r="E32" s="65"/>
      <c r="F32" s="65"/>
    </row>
    <row r="33" spans="1:6" x14ac:dyDescent="0.15">
      <c r="A33" s="62" t="s">
        <v>244</v>
      </c>
      <c r="B33" s="65"/>
      <c r="C33" s="65"/>
      <c r="D33" s="65"/>
      <c r="E33" s="65"/>
      <c r="F33" s="65"/>
    </row>
    <row r="34" spans="1:6" x14ac:dyDescent="0.15">
      <c r="A34" s="62" t="s">
        <v>245</v>
      </c>
      <c r="B34" s="65"/>
      <c r="C34" s="65"/>
      <c r="D34" s="65"/>
      <c r="E34" s="65"/>
      <c r="F34" s="65"/>
    </row>
    <row r="35" spans="1:6" x14ac:dyDescent="0.15">
      <c r="A35" s="62" t="s">
        <v>246</v>
      </c>
      <c r="B35" s="65"/>
      <c r="C35" s="65"/>
      <c r="D35" s="65"/>
      <c r="E35" s="65"/>
      <c r="F35" s="65"/>
    </row>
    <row r="36" spans="1:6" x14ac:dyDescent="0.15">
      <c r="A36" s="62" t="s">
        <v>247</v>
      </c>
      <c r="B36" s="65"/>
      <c r="C36" s="65"/>
      <c r="D36" s="65"/>
      <c r="E36" s="65"/>
      <c r="F36" s="65"/>
    </row>
    <row r="37" spans="1:6" x14ac:dyDescent="0.15">
      <c r="A37" s="62" t="s">
        <v>248</v>
      </c>
      <c r="B37" s="65"/>
      <c r="C37" s="65"/>
      <c r="D37" s="65"/>
      <c r="E37" s="65"/>
      <c r="F37" s="65"/>
    </row>
    <row r="38" spans="1:6" x14ac:dyDescent="0.15">
      <c r="A38" s="62" t="s">
        <v>249</v>
      </c>
      <c r="B38" s="65"/>
      <c r="C38" s="65"/>
      <c r="D38" s="65"/>
      <c r="E38" s="65"/>
      <c r="F38" s="65"/>
    </row>
    <row r="39" spans="1:6" x14ac:dyDescent="0.15">
      <c r="A39" s="62" t="s">
        <v>250</v>
      </c>
      <c r="B39" s="65"/>
      <c r="C39" s="65"/>
      <c r="D39" s="65"/>
      <c r="E39" s="65"/>
      <c r="F39" s="65"/>
    </row>
    <row r="40" spans="1:6" x14ac:dyDescent="0.15">
      <c r="A40" s="62" t="s">
        <v>251</v>
      </c>
      <c r="B40" s="65"/>
      <c r="C40" s="65"/>
      <c r="D40" s="65"/>
      <c r="E40" s="65"/>
      <c r="F40" s="65"/>
    </row>
    <row r="41" spans="1:6" x14ac:dyDescent="0.15">
      <c r="A41" s="62" t="s">
        <v>252</v>
      </c>
      <c r="B41" s="65"/>
      <c r="C41" s="65"/>
      <c r="D41" s="65"/>
      <c r="E41" s="65"/>
      <c r="F41" s="65"/>
    </row>
    <row r="42" spans="1:6" x14ac:dyDescent="0.15">
      <c r="A42" s="62" t="s">
        <v>253</v>
      </c>
      <c r="B42" s="65"/>
      <c r="C42" s="65"/>
      <c r="D42" s="65"/>
      <c r="E42" s="65"/>
      <c r="F42" s="65"/>
    </row>
    <row r="43" spans="1:6" x14ac:dyDescent="0.15">
      <c r="A43" s="62" t="s">
        <v>254</v>
      </c>
      <c r="B43" s="65"/>
      <c r="C43" s="65"/>
      <c r="D43" s="65"/>
      <c r="E43" s="65"/>
      <c r="F43" s="65"/>
    </row>
    <row r="44" spans="1:6" x14ac:dyDescent="0.15">
      <c r="A44" s="62" t="s">
        <v>255</v>
      </c>
      <c r="B44" s="65"/>
      <c r="C44" s="65"/>
      <c r="D44" s="65"/>
      <c r="E44" s="65"/>
      <c r="F44" s="65"/>
    </row>
    <row r="45" spans="1:6" x14ac:dyDescent="0.15">
      <c r="A45" s="62" t="s">
        <v>256</v>
      </c>
      <c r="B45" s="65"/>
      <c r="C45" s="65"/>
      <c r="D45" s="65"/>
      <c r="E45" s="65"/>
      <c r="F45" s="65"/>
    </row>
    <row r="46" spans="1:6" x14ac:dyDescent="0.15">
      <c r="A46" s="62" t="s">
        <v>257</v>
      </c>
      <c r="B46" s="65"/>
      <c r="C46" s="65"/>
      <c r="D46" s="65"/>
      <c r="E46" s="65"/>
      <c r="F46" s="65"/>
    </row>
    <row r="47" spans="1:6" x14ac:dyDescent="0.15">
      <c r="A47" s="62" t="s">
        <v>258</v>
      </c>
      <c r="B47" s="65"/>
      <c r="C47" s="65"/>
      <c r="D47" s="65"/>
      <c r="E47" s="65"/>
      <c r="F47" s="65"/>
    </row>
    <row r="48" spans="1:6" x14ac:dyDescent="0.15">
      <c r="A48" s="62" t="s">
        <v>259</v>
      </c>
      <c r="B48" s="65"/>
      <c r="C48" s="65"/>
      <c r="D48" s="65"/>
      <c r="E48" s="65"/>
      <c r="F48" s="65"/>
    </row>
    <row r="49" spans="1:6" x14ac:dyDescent="0.15">
      <c r="A49" s="62" t="s">
        <v>260</v>
      </c>
      <c r="B49" s="65"/>
      <c r="C49" s="65"/>
      <c r="D49" s="65"/>
      <c r="E49" s="65"/>
      <c r="F49" s="65"/>
    </row>
    <row r="50" spans="1:6" x14ac:dyDescent="0.15">
      <c r="A50" s="62" t="s">
        <v>261</v>
      </c>
      <c r="B50" s="65"/>
      <c r="C50" s="65"/>
      <c r="D50" s="65"/>
      <c r="E50" s="65"/>
      <c r="F50" s="65"/>
    </row>
    <row r="51" spans="1:6" x14ac:dyDescent="0.15">
      <c r="A51" s="62" t="s">
        <v>262</v>
      </c>
      <c r="B51" s="65"/>
      <c r="C51" s="65"/>
      <c r="D51" s="65"/>
      <c r="E51" s="65"/>
      <c r="F51" s="65"/>
    </row>
    <row r="52" spans="1:6" x14ac:dyDescent="0.15">
      <c r="A52" s="62" t="s">
        <v>263</v>
      </c>
      <c r="B52" s="65"/>
      <c r="C52" s="65"/>
      <c r="D52" s="65"/>
      <c r="E52" s="65"/>
      <c r="F52" s="65"/>
    </row>
    <row r="53" spans="1:6" x14ac:dyDescent="0.15">
      <c r="A53" s="62" t="s">
        <v>264</v>
      </c>
      <c r="B53" s="65"/>
      <c r="C53" s="65"/>
      <c r="D53" s="65"/>
      <c r="E53" s="65"/>
      <c r="F53" s="65"/>
    </row>
    <row r="54" spans="1:6" x14ac:dyDescent="0.15">
      <c r="A54" s="62" t="s">
        <v>265</v>
      </c>
      <c r="B54" s="65"/>
      <c r="C54" s="65"/>
      <c r="D54" s="65"/>
      <c r="E54" s="65"/>
      <c r="F54" s="65"/>
    </row>
    <row r="55" spans="1:6" x14ac:dyDescent="0.15">
      <c r="A55" s="62" t="s">
        <v>266</v>
      </c>
      <c r="B55" s="65"/>
      <c r="C55" s="65"/>
      <c r="D55" s="65"/>
      <c r="E55" s="65"/>
      <c r="F55" s="65"/>
    </row>
    <row r="56" spans="1:6" x14ac:dyDescent="0.15">
      <c r="A56" s="62" t="s">
        <v>267</v>
      </c>
      <c r="B56" s="65"/>
      <c r="C56" s="65"/>
      <c r="D56" s="65"/>
      <c r="E56" s="65"/>
      <c r="F56" s="65"/>
    </row>
    <row r="57" spans="1:6" x14ac:dyDescent="0.15">
      <c r="A57" s="62" t="s">
        <v>268</v>
      </c>
      <c r="B57" s="65"/>
      <c r="C57" s="65"/>
      <c r="D57" s="65"/>
      <c r="E57" s="65"/>
      <c r="F57" s="65"/>
    </row>
    <row r="58" spans="1:6" x14ac:dyDescent="0.15">
      <c r="A58" s="62" t="s">
        <v>269</v>
      </c>
      <c r="B58" s="65"/>
      <c r="C58" s="65"/>
      <c r="D58" s="65"/>
      <c r="E58" s="65"/>
      <c r="F58" s="65"/>
    </row>
    <row r="59" spans="1:6" x14ac:dyDescent="0.15">
      <c r="A59" s="62" t="s">
        <v>270</v>
      </c>
      <c r="B59" s="65"/>
      <c r="C59" s="65"/>
      <c r="D59" s="65"/>
      <c r="E59" s="65"/>
      <c r="F59" s="65"/>
    </row>
    <row r="60" spans="1:6" x14ac:dyDescent="0.15">
      <c r="A60" s="62" t="s">
        <v>271</v>
      </c>
      <c r="B60" s="65"/>
      <c r="C60" s="65"/>
      <c r="D60" s="65"/>
      <c r="E60" s="65"/>
      <c r="F60" s="65"/>
    </row>
    <row r="61" spans="1:6" x14ac:dyDescent="0.15">
      <c r="A61" s="62" t="s">
        <v>272</v>
      </c>
      <c r="B61" s="65"/>
      <c r="C61" s="65"/>
      <c r="D61" s="65"/>
      <c r="E61" s="65"/>
      <c r="F61" s="65"/>
    </row>
    <row r="62" spans="1:6" x14ac:dyDescent="0.15">
      <c r="A62" s="62" t="s">
        <v>273</v>
      </c>
      <c r="B62" s="65"/>
      <c r="C62" s="65"/>
      <c r="D62" s="65"/>
      <c r="E62" s="65"/>
      <c r="F62" s="65"/>
    </row>
    <row r="63" spans="1:6" x14ac:dyDescent="0.15">
      <c r="A63" s="62" t="s">
        <v>274</v>
      </c>
      <c r="B63" s="65"/>
      <c r="C63" s="65"/>
      <c r="D63" s="65"/>
      <c r="E63" s="65"/>
      <c r="F63" s="65"/>
    </row>
    <row r="64" spans="1:6" x14ac:dyDescent="0.15">
      <c r="A64" s="62" t="s">
        <v>275</v>
      </c>
      <c r="B64" s="65"/>
      <c r="C64" s="65"/>
      <c r="D64" s="65"/>
      <c r="E64" s="65"/>
      <c r="F64" s="65"/>
    </row>
    <row r="65" spans="1:6" x14ac:dyDescent="0.15">
      <c r="A65" s="62" t="s">
        <v>276</v>
      </c>
      <c r="B65" s="65"/>
      <c r="C65" s="65"/>
      <c r="D65" s="65"/>
      <c r="E65" s="65"/>
      <c r="F65" s="65"/>
    </row>
    <row r="66" spans="1:6" x14ac:dyDescent="0.15">
      <c r="A66" s="62" t="s">
        <v>277</v>
      </c>
      <c r="B66" s="65"/>
      <c r="C66" s="65"/>
      <c r="D66" s="65"/>
      <c r="E66" s="65"/>
      <c r="F66" s="65"/>
    </row>
    <row r="67" spans="1:6" x14ac:dyDescent="0.15">
      <c r="A67" s="62" t="s">
        <v>278</v>
      </c>
      <c r="B67" s="65"/>
      <c r="C67" s="65"/>
      <c r="D67" s="65"/>
      <c r="E67" s="65"/>
      <c r="F67" s="65"/>
    </row>
    <row r="68" spans="1:6" x14ac:dyDescent="0.15">
      <c r="A68" s="62" t="s">
        <v>279</v>
      </c>
      <c r="B68" s="65"/>
      <c r="C68" s="65"/>
      <c r="D68" s="65"/>
      <c r="E68" s="65"/>
      <c r="F68" s="65"/>
    </row>
    <row r="69" spans="1:6" x14ac:dyDescent="0.15">
      <c r="A69" s="62" t="s">
        <v>280</v>
      </c>
      <c r="B69" s="65"/>
      <c r="C69" s="65"/>
      <c r="D69" s="65"/>
      <c r="E69" s="65"/>
      <c r="F69" s="65"/>
    </row>
    <row r="70" spans="1:6" x14ac:dyDescent="0.15">
      <c r="A70" s="62" t="s">
        <v>281</v>
      </c>
      <c r="B70" s="65"/>
      <c r="C70" s="65"/>
      <c r="D70" s="65"/>
      <c r="E70" s="65"/>
      <c r="F70" s="65"/>
    </row>
    <row r="71" spans="1:6" x14ac:dyDescent="0.15">
      <c r="A71" s="62" t="s">
        <v>282</v>
      </c>
      <c r="B71" s="65"/>
      <c r="C71" s="65"/>
      <c r="D71" s="65"/>
      <c r="E71" s="65"/>
      <c r="F71" s="65"/>
    </row>
    <row r="72" spans="1:6" x14ac:dyDescent="0.15">
      <c r="A72" s="62" t="s">
        <v>283</v>
      </c>
      <c r="B72" s="65"/>
      <c r="C72" s="65"/>
      <c r="D72" s="65"/>
      <c r="E72" s="65"/>
      <c r="F72" s="65"/>
    </row>
    <row r="73" spans="1:6" x14ac:dyDescent="0.15">
      <c r="A73" s="62" t="s">
        <v>284</v>
      </c>
      <c r="B73" s="65"/>
      <c r="C73" s="65"/>
      <c r="D73" s="65"/>
      <c r="E73" s="65"/>
      <c r="F73" s="65"/>
    </row>
    <row r="74" spans="1:6" x14ac:dyDescent="0.15">
      <c r="A74" s="62" t="s">
        <v>285</v>
      </c>
      <c r="B74" s="65"/>
      <c r="C74" s="65"/>
      <c r="D74" s="65"/>
      <c r="E74" s="65"/>
      <c r="F74" s="65"/>
    </row>
    <row r="75" spans="1:6" x14ac:dyDescent="0.15">
      <c r="A75" s="62" t="s">
        <v>286</v>
      </c>
      <c r="B75" s="65"/>
      <c r="C75" s="65"/>
      <c r="D75" s="65"/>
      <c r="E75" s="65"/>
      <c r="F75" s="65"/>
    </row>
    <row r="76" spans="1:6" x14ac:dyDescent="0.15">
      <c r="A76" s="62" t="s">
        <v>287</v>
      </c>
      <c r="B76" s="65"/>
      <c r="C76" s="65"/>
      <c r="D76" s="65"/>
      <c r="E76" s="65"/>
      <c r="F76" s="65"/>
    </row>
    <row r="77" spans="1:6" x14ac:dyDescent="0.15">
      <c r="A77" s="62" t="s">
        <v>288</v>
      </c>
      <c r="B77" s="65"/>
      <c r="C77" s="65"/>
      <c r="D77" s="65"/>
      <c r="E77" s="65"/>
      <c r="F77" s="65"/>
    </row>
    <row r="78" spans="1:6" x14ac:dyDescent="0.15">
      <c r="A78" s="62" t="s">
        <v>289</v>
      </c>
      <c r="B78" s="65"/>
      <c r="C78" s="65"/>
      <c r="D78" s="65"/>
      <c r="E78" s="65"/>
      <c r="F78" s="65"/>
    </row>
    <row r="79" spans="1:6" x14ac:dyDescent="0.15">
      <c r="A79" s="62" t="s">
        <v>290</v>
      </c>
      <c r="B79" s="65"/>
      <c r="C79" s="65"/>
      <c r="D79" s="65"/>
      <c r="E79" s="65"/>
      <c r="F79" s="65"/>
    </row>
    <row r="80" spans="1:6" x14ac:dyDescent="0.15">
      <c r="A80" s="62" t="s">
        <v>291</v>
      </c>
      <c r="B80" s="65"/>
      <c r="C80" s="65"/>
      <c r="D80" s="65"/>
      <c r="E80" s="65"/>
      <c r="F80" s="65"/>
    </row>
    <row r="81" spans="1:6" x14ac:dyDescent="0.15">
      <c r="A81" s="62" t="s">
        <v>292</v>
      </c>
      <c r="B81" s="65"/>
      <c r="C81" s="65"/>
      <c r="D81" s="65"/>
      <c r="E81" s="65"/>
      <c r="F81" s="65"/>
    </row>
    <row r="82" spans="1:6" x14ac:dyDescent="0.15">
      <c r="A82" s="62" t="s">
        <v>293</v>
      </c>
      <c r="B82" s="65"/>
      <c r="C82" s="65"/>
      <c r="D82" s="65"/>
      <c r="E82" s="65"/>
      <c r="F82" s="65"/>
    </row>
    <row r="83" spans="1:6" x14ac:dyDescent="0.15">
      <c r="A83" s="62" t="s">
        <v>294</v>
      </c>
      <c r="B83" s="65"/>
      <c r="C83" s="65"/>
      <c r="D83" s="65"/>
      <c r="E83" s="65"/>
      <c r="F83" s="65"/>
    </row>
    <row r="84" spans="1:6" x14ac:dyDescent="0.15">
      <c r="A84" s="62" t="s">
        <v>295</v>
      </c>
      <c r="B84" s="65"/>
      <c r="C84" s="65"/>
      <c r="D84" s="65"/>
      <c r="E84" s="65"/>
      <c r="F84" s="65"/>
    </row>
    <row r="85" spans="1:6" x14ac:dyDescent="0.15">
      <c r="A85" s="62" t="s">
        <v>296</v>
      </c>
      <c r="B85" s="65"/>
      <c r="C85" s="65"/>
      <c r="D85" s="65"/>
      <c r="E85" s="65"/>
      <c r="F85" s="65"/>
    </row>
    <row r="86" spans="1:6" x14ac:dyDescent="0.15">
      <c r="A86" s="62" t="s">
        <v>297</v>
      </c>
      <c r="B86" s="65"/>
      <c r="C86" s="65"/>
      <c r="D86" s="65"/>
      <c r="E86" s="65"/>
      <c r="F86" s="65"/>
    </row>
    <row r="87" spans="1:6" x14ac:dyDescent="0.15">
      <c r="A87" s="62" t="s">
        <v>298</v>
      </c>
      <c r="B87" s="65"/>
      <c r="C87" s="65"/>
      <c r="D87" s="65"/>
      <c r="E87" s="65"/>
      <c r="F87" s="65"/>
    </row>
    <row r="88" spans="1:6" x14ac:dyDescent="0.15">
      <c r="A88" s="62" t="s">
        <v>299</v>
      </c>
      <c r="B88" s="65"/>
      <c r="C88" s="65"/>
      <c r="D88" s="65"/>
      <c r="E88" s="65"/>
      <c r="F88" s="65"/>
    </row>
    <row r="89" spans="1:6" x14ac:dyDescent="0.15">
      <c r="A89" s="62" t="s">
        <v>300</v>
      </c>
      <c r="B89" s="65"/>
      <c r="C89" s="65"/>
      <c r="D89" s="65"/>
      <c r="E89" s="65"/>
      <c r="F89" s="65"/>
    </row>
    <row r="90" spans="1:6" x14ac:dyDescent="0.15">
      <c r="A90" s="62" t="s">
        <v>301</v>
      </c>
      <c r="B90" s="65"/>
      <c r="C90" s="65"/>
      <c r="D90" s="65"/>
      <c r="E90" s="65"/>
      <c r="F90" s="65"/>
    </row>
    <row r="91" spans="1:6" x14ac:dyDescent="0.15">
      <c r="A91" s="62" t="s">
        <v>302</v>
      </c>
      <c r="B91" s="65"/>
      <c r="C91" s="65"/>
      <c r="D91" s="65"/>
      <c r="E91" s="65"/>
      <c r="F91" s="65"/>
    </row>
    <row r="92" spans="1:6" x14ac:dyDescent="0.15">
      <c r="A92" s="62" t="s">
        <v>303</v>
      </c>
      <c r="B92" s="65"/>
      <c r="C92" s="65"/>
      <c r="D92" s="65"/>
      <c r="E92" s="65"/>
      <c r="F92" s="65"/>
    </row>
    <row r="93" spans="1:6" x14ac:dyDescent="0.15">
      <c r="A93" s="62" t="s">
        <v>304</v>
      </c>
      <c r="B93" s="65"/>
      <c r="C93" s="65"/>
      <c r="D93" s="65"/>
      <c r="E93" s="65"/>
      <c r="F93" s="65"/>
    </row>
    <row r="94" spans="1:6" x14ac:dyDescent="0.15">
      <c r="A94" s="62" t="s">
        <v>305</v>
      </c>
      <c r="B94" s="65"/>
      <c r="C94" s="65"/>
      <c r="D94" s="65"/>
      <c r="E94" s="65"/>
      <c r="F94" s="65"/>
    </row>
    <row r="95" spans="1:6" x14ac:dyDescent="0.15">
      <c r="A95" s="62" t="s">
        <v>306</v>
      </c>
      <c r="B95" s="65"/>
      <c r="C95" s="65"/>
      <c r="D95" s="65"/>
      <c r="E95" s="65"/>
      <c r="F95" s="65"/>
    </row>
    <row r="96" spans="1:6" x14ac:dyDescent="0.15">
      <c r="A96" s="62" t="s">
        <v>307</v>
      </c>
      <c r="B96" s="65"/>
      <c r="C96" s="65"/>
      <c r="D96" s="65"/>
      <c r="E96" s="65"/>
      <c r="F96" s="65"/>
    </row>
    <row r="97" spans="1:6" x14ac:dyDescent="0.15">
      <c r="A97" s="62" t="s">
        <v>308</v>
      </c>
      <c r="B97" s="65"/>
      <c r="C97" s="65"/>
      <c r="D97" s="65"/>
      <c r="E97" s="65"/>
      <c r="F97" s="65"/>
    </row>
    <row r="98" spans="1:6" x14ac:dyDescent="0.15">
      <c r="A98" s="62" t="s">
        <v>309</v>
      </c>
      <c r="B98" s="65"/>
      <c r="C98" s="65"/>
      <c r="D98" s="65"/>
      <c r="E98" s="65"/>
      <c r="F98" s="65"/>
    </row>
    <row r="99" spans="1:6" x14ac:dyDescent="0.15">
      <c r="A99" s="62" t="s">
        <v>310</v>
      </c>
      <c r="B99" s="65"/>
      <c r="C99" s="65"/>
      <c r="D99" s="65"/>
      <c r="E99" s="65"/>
      <c r="F99" s="65"/>
    </row>
    <row r="100" spans="1:6" x14ac:dyDescent="0.15">
      <c r="A100" s="62" t="s">
        <v>311</v>
      </c>
      <c r="B100" s="65"/>
      <c r="C100" s="65"/>
      <c r="D100" s="65"/>
      <c r="E100" s="65"/>
      <c r="F100" s="65"/>
    </row>
    <row r="101" spans="1:6" x14ac:dyDescent="0.15">
      <c r="A101" s="62" t="s">
        <v>312</v>
      </c>
      <c r="B101" s="65"/>
      <c r="C101" s="65"/>
      <c r="D101" s="65"/>
      <c r="E101" s="65"/>
      <c r="F101" s="65"/>
    </row>
    <row r="102" spans="1:6" x14ac:dyDescent="0.15">
      <c r="A102" s="62" t="s">
        <v>313</v>
      </c>
      <c r="B102" s="65"/>
      <c r="C102" s="65"/>
      <c r="D102" s="65"/>
      <c r="E102" s="65"/>
      <c r="F102" s="65"/>
    </row>
    <row r="103" spans="1:6" x14ac:dyDescent="0.15">
      <c r="A103" s="62" t="s">
        <v>314</v>
      </c>
      <c r="B103" s="65"/>
      <c r="C103" s="65"/>
      <c r="D103" s="65"/>
      <c r="E103" s="65"/>
      <c r="F103" s="65"/>
    </row>
    <row r="104" spans="1:6" x14ac:dyDescent="0.15">
      <c r="A104" s="62" t="s">
        <v>315</v>
      </c>
      <c r="B104" s="65"/>
      <c r="C104" s="65"/>
      <c r="D104" s="65"/>
      <c r="E104" s="65"/>
      <c r="F104" s="65"/>
    </row>
    <row r="105" spans="1:6" x14ac:dyDescent="0.15">
      <c r="A105" s="62" t="s">
        <v>316</v>
      </c>
      <c r="B105" s="65"/>
      <c r="C105" s="65"/>
      <c r="D105" s="65"/>
      <c r="E105" s="65"/>
      <c r="F105" s="65"/>
    </row>
    <row r="106" spans="1:6" x14ac:dyDescent="0.15">
      <c r="A106" s="62" t="s">
        <v>317</v>
      </c>
      <c r="B106" s="65"/>
      <c r="C106" s="65"/>
      <c r="D106" s="65"/>
      <c r="E106" s="65"/>
      <c r="F106" s="65"/>
    </row>
    <row r="107" spans="1:6" x14ac:dyDescent="0.15">
      <c r="A107" s="62" t="s">
        <v>318</v>
      </c>
      <c r="B107" s="65"/>
      <c r="C107" s="65"/>
      <c r="D107" s="65"/>
      <c r="E107" s="65"/>
      <c r="F107" s="65"/>
    </row>
    <row r="108" spans="1:6" x14ac:dyDescent="0.15">
      <c r="A108" s="62" t="s">
        <v>319</v>
      </c>
      <c r="B108" s="65"/>
      <c r="C108" s="65"/>
      <c r="D108" s="65"/>
      <c r="E108" s="65"/>
      <c r="F108" s="65"/>
    </row>
    <row r="109" spans="1:6" x14ac:dyDescent="0.15">
      <c r="A109" s="62" t="s">
        <v>320</v>
      </c>
      <c r="B109" s="65"/>
      <c r="C109" s="65"/>
      <c r="D109" s="65"/>
      <c r="E109" s="65"/>
      <c r="F109" s="65"/>
    </row>
    <row r="110" spans="1:6" x14ac:dyDescent="0.15">
      <c r="A110" s="62" t="s">
        <v>321</v>
      </c>
      <c r="B110" s="65"/>
      <c r="C110" s="65"/>
      <c r="D110" s="65"/>
      <c r="E110" s="65"/>
      <c r="F110" s="65"/>
    </row>
    <row r="111" spans="1:6" x14ac:dyDescent="0.15">
      <c r="A111" s="62" t="s">
        <v>322</v>
      </c>
      <c r="B111" s="65"/>
      <c r="C111" s="65"/>
      <c r="D111" s="65"/>
      <c r="E111" s="65"/>
      <c r="F111" s="65"/>
    </row>
    <row r="112" spans="1:6" x14ac:dyDescent="0.15">
      <c r="A112" s="62" t="s">
        <v>323</v>
      </c>
      <c r="B112" s="65"/>
      <c r="C112" s="65"/>
      <c r="D112" s="65"/>
      <c r="E112" s="65"/>
      <c r="F112" s="65"/>
    </row>
    <row r="113" spans="1:6" x14ac:dyDescent="0.15">
      <c r="A113" s="62" t="s">
        <v>324</v>
      </c>
      <c r="B113" s="65"/>
      <c r="C113" s="65"/>
      <c r="D113" s="65"/>
      <c r="E113" s="65"/>
      <c r="F113" s="65"/>
    </row>
    <row r="114" spans="1:6" x14ac:dyDescent="0.15">
      <c r="A114" s="62" t="s">
        <v>325</v>
      </c>
      <c r="B114" s="65"/>
      <c r="C114" s="65"/>
      <c r="D114" s="65"/>
      <c r="E114" s="65"/>
      <c r="F114" s="65"/>
    </row>
    <row r="115" spans="1:6" x14ac:dyDescent="0.15">
      <c r="A115" s="62" t="s">
        <v>326</v>
      </c>
      <c r="B115" s="65"/>
      <c r="C115" s="65"/>
      <c r="D115" s="65"/>
      <c r="E115" s="65"/>
      <c r="F115" s="65"/>
    </row>
    <row r="116" spans="1:6" x14ac:dyDescent="0.15">
      <c r="A116" s="62" t="s">
        <v>327</v>
      </c>
      <c r="B116" s="65"/>
      <c r="C116" s="65"/>
      <c r="D116" s="65"/>
      <c r="E116" s="65"/>
      <c r="F116" s="65"/>
    </row>
    <row r="117" spans="1:6" x14ac:dyDescent="0.15">
      <c r="A117" s="62" t="s">
        <v>328</v>
      </c>
      <c r="B117" s="65"/>
      <c r="C117" s="65"/>
      <c r="D117" s="65"/>
      <c r="E117" s="65"/>
      <c r="F117" s="65"/>
    </row>
    <row r="118" spans="1:6" x14ac:dyDescent="0.15">
      <c r="A118" s="62" t="s">
        <v>329</v>
      </c>
      <c r="B118" s="65"/>
      <c r="C118" s="65"/>
      <c r="D118" s="65"/>
      <c r="E118" s="65"/>
      <c r="F118" s="65"/>
    </row>
    <row r="119" spans="1:6" x14ac:dyDescent="0.15">
      <c r="A119" s="62" t="s">
        <v>330</v>
      </c>
      <c r="B119" s="65"/>
      <c r="C119" s="65"/>
      <c r="D119" s="65"/>
      <c r="E119" s="65"/>
      <c r="F119" s="65"/>
    </row>
    <row r="120" spans="1:6" x14ac:dyDescent="0.15">
      <c r="A120" s="62" t="s">
        <v>331</v>
      </c>
      <c r="B120" s="65"/>
      <c r="C120" s="65"/>
      <c r="D120" s="65"/>
      <c r="E120" s="65"/>
      <c r="F120" s="65"/>
    </row>
    <row r="121" spans="1:6" x14ac:dyDescent="0.15">
      <c r="A121" s="62" t="s">
        <v>332</v>
      </c>
      <c r="B121" s="65"/>
      <c r="C121" s="65"/>
      <c r="D121" s="65"/>
      <c r="E121" s="65"/>
      <c r="F121" s="65"/>
    </row>
    <row r="122" spans="1:6" x14ac:dyDescent="0.15">
      <c r="A122" s="62" t="s">
        <v>333</v>
      </c>
      <c r="B122" s="65"/>
      <c r="C122" s="65"/>
      <c r="D122" s="65"/>
      <c r="E122" s="65"/>
      <c r="F122" s="65"/>
    </row>
    <row r="123" spans="1:6" x14ac:dyDescent="0.15">
      <c r="A123" s="62" t="s">
        <v>334</v>
      </c>
      <c r="B123" s="65"/>
      <c r="C123" s="65"/>
      <c r="D123" s="65"/>
      <c r="E123" s="65"/>
      <c r="F123" s="65"/>
    </row>
    <row r="124" spans="1:6" x14ac:dyDescent="0.15">
      <c r="A124" s="62" t="s">
        <v>335</v>
      </c>
      <c r="B124" s="65"/>
      <c r="C124" s="65"/>
      <c r="D124" s="65"/>
      <c r="E124" s="65"/>
      <c r="F124" s="65"/>
    </row>
    <row r="125" spans="1:6" x14ac:dyDescent="0.15">
      <c r="A125" s="62" t="s">
        <v>336</v>
      </c>
      <c r="B125" s="65"/>
      <c r="C125" s="65"/>
      <c r="D125" s="65"/>
      <c r="E125" s="65"/>
      <c r="F125" s="65"/>
    </row>
    <row r="126" spans="1:6" x14ac:dyDescent="0.15">
      <c r="A126" s="62" t="s">
        <v>337</v>
      </c>
      <c r="B126" s="65"/>
      <c r="C126" s="65"/>
      <c r="D126" s="65"/>
      <c r="E126" s="65"/>
      <c r="F126" s="65"/>
    </row>
    <row r="127" spans="1:6" x14ac:dyDescent="0.15">
      <c r="A127" s="62" t="s">
        <v>338</v>
      </c>
      <c r="B127" s="65"/>
      <c r="C127" s="65"/>
      <c r="D127" s="65"/>
      <c r="E127" s="65"/>
      <c r="F127" s="65"/>
    </row>
    <row r="128" spans="1:6" x14ac:dyDescent="0.15">
      <c r="A128" s="62" t="s">
        <v>339</v>
      </c>
      <c r="B128" s="65"/>
      <c r="C128" s="65"/>
      <c r="D128" s="65"/>
      <c r="E128" s="65"/>
      <c r="F128" s="65"/>
    </row>
    <row r="129" spans="1:6" x14ac:dyDescent="0.15">
      <c r="A129" s="62" t="s">
        <v>340</v>
      </c>
      <c r="B129" s="65"/>
      <c r="C129" s="65"/>
      <c r="D129" s="65"/>
      <c r="E129" s="65"/>
      <c r="F129" s="65"/>
    </row>
    <row r="130" spans="1:6" x14ac:dyDescent="0.15">
      <c r="A130" s="62" t="s">
        <v>341</v>
      </c>
      <c r="B130" s="65"/>
      <c r="C130" s="65"/>
      <c r="D130" s="65"/>
      <c r="E130" s="65"/>
      <c r="F130" s="65"/>
    </row>
    <row r="131" spans="1:6" x14ac:dyDescent="0.15">
      <c r="A131" s="62" t="s">
        <v>342</v>
      </c>
      <c r="B131" s="65"/>
      <c r="C131" s="65"/>
      <c r="D131" s="65"/>
      <c r="E131" s="65"/>
      <c r="F131" s="65"/>
    </row>
    <row r="132" spans="1:6" x14ac:dyDescent="0.15">
      <c r="A132" s="62" t="s">
        <v>343</v>
      </c>
      <c r="B132" s="65"/>
      <c r="C132" s="65"/>
      <c r="D132" s="65"/>
      <c r="E132" s="65"/>
      <c r="F132" s="65"/>
    </row>
    <row r="133" spans="1:6" x14ac:dyDescent="0.15">
      <c r="A133" s="62" t="s">
        <v>344</v>
      </c>
      <c r="B133" s="65"/>
      <c r="C133" s="65"/>
      <c r="D133" s="65"/>
      <c r="E133" s="65"/>
      <c r="F133" s="65"/>
    </row>
    <row r="134" spans="1:6" x14ac:dyDescent="0.15">
      <c r="A134" s="62" t="s">
        <v>345</v>
      </c>
      <c r="B134" s="65"/>
      <c r="C134" s="65"/>
      <c r="D134" s="65"/>
      <c r="E134" s="65"/>
      <c r="F134" s="65"/>
    </row>
    <row r="135" spans="1:6" x14ac:dyDescent="0.15">
      <c r="A135" s="62" t="s">
        <v>346</v>
      </c>
      <c r="B135" s="65"/>
      <c r="C135" s="65"/>
      <c r="D135" s="65"/>
      <c r="E135" s="65"/>
      <c r="F135" s="65"/>
    </row>
    <row r="136" spans="1:6" x14ac:dyDescent="0.15">
      <c r="A136" s="62" t="s">
        <v>347</v>
      </c>
      <c r="B136" s="65"/>
      <c r="C136" s="65"/>
      <c r="D136" s="65"/>
      <c r="E136" s="65"/>
      <c r="F136" s="65"/>
    </row>
    <row r="137" spans="1:6" x14ac:dyDescent="0.15">
      <c r="A137" s="62" t="s">
        <v>348</v>
      </c>
      <c r="B137" s="65"/>
      <c r="C137" s="65"/>
      <c r="D137" s="65"/>
      <c r="E137" s="65"/>
      <c r="F137" s="65"/>
    </row>
    <row r="138" spans="1:6" x14ac:dyDescent="0.15">
      <c r="A138" s="62" t="s">
        <v>349</v>
      </c>
      <c r="B138" s="65"/>
      <c r="C138" s="65"/>
      <c r="D138" s="65"/>
      <c r="E138" s="65"/>
      <c r="F138" s="65"/>
    </row>
    <row r="139" spans="1:6" x14ac:dyDescent="0.15">
      <c r="A139" s="62" t="s">
        <v>350</v>
      </c>
      <c r="B139" s="65"/>
      <c r="C139" s="65"/>
      <c r="D139" s="65"/>
      <c r="E139" s="65"/>
      <c r="F139" s="65"/>
    </row>
    <row r="140" spans="1:6" x14ac:dyDescent="0.15">
      <c r="A140" s="62" t="s">
        <v>351</v>
      </c>
      <c r="B140" s="65"/>
      <c r="C140" s="65"/>
      <c r="D140" s="65"/>
      <c r="E140" s="65"/>
      <c r="F140" s="65"/>
    </row>
    <row r="141" spans="1:6" x14ac:dyDescent="0.15">
      <c r="A141" s="62" t="s">
        <v>352</v>
      </c>
      <c r="B141" s="65"/>
      <c r="C141" s="65"/>
      <c r="D141" s="65"/>
      <c r="E141" s="65"/>
      <c r="F141" s="65"/>
    </row>
    <row r="142" spans="1:6" x14ac:dyDescent="0.15">
      <c r="A142" s="62" t="s">
        <v>353</v>
      </c>
      <c r="B142" s="65"/>
      <c r="C142" s="65"/>
      <c r="D142" s="65"/>
      <c r="E142" s="65"/>
      <c r="F142" s="65"/>
    </row>
    <row r="143" spans="1:6" x14ac:dyDescent="0.15">
      <c r="A143" s="62" t="s">
        <v>354</v>
      </c>
      <c r="B143" s="65"/>
      <c r="C143" s="65"/>
      <c r="D143" s="65"/>
      <c r="E143" s="65"/>
      <c r="F143" s="65"/>
    </row>
    <row r="144" spans="1:6" x14ac:dyDescent="0.15">
      <c r="A144" s="62" t="s">
        <v>355</v>
      </c>
      <c r="B144" s="65"/>
      <c r="C144" s="65"/>
      <c r="D144" s="65"/>
      <c r="E144" s="65"/>
      <c r="F144" s="65"/>
    </row>
    <row r="145" spans="1:6" x14ac:dyDescent="0.15">
      <c r="A145" s="62" t="s">
        <v>356</v>
      </c>
      <c r="B145" s="65"/>
      <c r="C145" s="65"/>
      <c r="D145" s="65"/>
      <c r="E145" s="65"/>
      <c r="F145" s="65"/>
    </row>
    <row r="146" spans="1:6" x14ac:dyDescent="0.15">
      <c r="A146" s="62" t="s">
        <v>357</v>
      </c>
      <c r="B146" s="65"/>
      <c r="C146" s="65"/>
      <c r="D146" s="65"/>
      <c r="E146" s="65"/>
      <c r="F146" s="65"/>
    </row>
    <row r="147" spans="1:6" x14ac:dyDescent="0.15">
      <c r="A147" s="62" t="s">
        <v>358</v>
      </c>
      <c r="B147" s="65"/>
      <c r="C147" s="65"/>
      <c r="D147" s="65"/>
      <c r="E147" s="65"/>
      <c r="F147" s="65"/>
    </row>
    <row r="148" spans="1:6" x14ac:dyDescent="0.15">
      <c r="A148" s="62" t="s">
        <v>359</v>
      </c>
      <c r="B148" s="65"/>
      <c r="C148" s="65"/>
      <c r="D148" s="65"/>
      <c r="E148" s="65"/>
      <c r="F148" s="65"/>
    </row>
    <row r="149" spans="1:6" x14ac:dyDescent="0.15">
      <c r="A149" s="62" t="s">
        <v>360</v>
      </c>
      <c r="B149" s="65"/>
      <c r="C149" s="65"/>
      <c r="D149" s="65"/>
      <c r="E149" s="65"/>
      <c r="F149" s="65"/>
    </row>
    <row r="150" spans="1:6" x14ac:dyDescent="0.15">
      <c r="A150" s="62" t="s">
        <v>361</v>
      </c>
      <c r="B150" s="65"/>
      <c r="C150" s="65"/>
      <c r="D150" s="65"/>
      <c r="E150" s="65"/>
      <c r="F150" s="65"/>
    </row>
    <row r="151" spans="1:6" x14ac:dyDescent="0.15">
      <c r="A151" s="62" t="s">
        <v>362</v>
      </c>
      <c r="B151" s="65"/>
      <c r="C151" s="65"/>
      <c r="D151" s="65"/>
      <c r="E151" s="65"/>
      <c r="F151" s="65"/>
    </row>
    <row r="152" spans="1:6" x14ac:dyDescent="0.15">
      <c r="A152" s="62" t="s">
        <v>363</v>
      </c>
      <c r="B152" s="65"/>
      <c r="C152" s="65"/>
      <c r="D152" s="65"/>
      <c r="E152" s="65"/>
      <c r="F152" s="65"/>
    </row>
    <row r="153" spans="1:6" x14ac:dyDescent="0.15">
      <c r="A153" s="62" t="s">
        <v>364</v>
      </c>
      <c r="B153" s="65"/>
      <c r="C153" s="65"/>
      <c r="D153" s="65"/>
      <c r="E153" s="65"/>
      <c r="F153" s="65"/>
    </row>
    <row r="154" spans="1:6" x14ac:dyDescent="0.15">
      <c r="A154" s="62" t="s">
        <v>365</v>
      </c>
      <c r="B154" s="65"/>
      <c r="C154" s="65"/>
      <c r="D154" s="65"/>
      <c r="E154" s="65"/>
      <c r="F154" s="65"/>
    </row>
    <row r="155" spans="1:6" x14ac:dyDescent="0.15">
      <c r="A155" s="62" t="s">
        <v>366</v>
      </c>
      <c r="B155" s="65"/>
      <c r="C155" s="65"/>
      <c r="D155" s="65"/>
      <c r="E155" s="65"/>
      <c r="F155" s="65"/>
    </row>
    <row r="156" spans="1:6" x14ac:dyDescent="0.15">
      <c r="A156" s="62" t="s">
        <v>367</v>
      </c>
      <c r="B156" s="65"/>
      <c r="C156" s="65"/>
      <c r="D156" s="65"/>
      <c r="E156" s="65"/>
      <c r="F156" s="65"/>
    </row>
    <row r="157" spans="1:6" x14ac:dyDescent="0.15">
      <c r="A157" s="62" t="s">
        <v>368</v>
      </c>
      <c r="B157" s="65"/>
      <c r="C157" s="65"/>
      <c r="D157" s="65"/>
      <c r="E157" s="65"/>
      <c r="F157" s="65"/>
    </row>
    <row r="158" spans="1:6" x14ac:dyDescent="0.15">
      <c r="A158" s="62" t="s">
        <v>369</v>
      </c>
      <c r="B158" s="65"/>
      <c r="C158" s="65"/>
      <c r="D158" s="65"/>
      <c r="E158" s="65"/>
      <c r="F158" s="65"/>
    </row>
    <row r="159" spans="1:6" x14ac:dyDescent="0.15">
      <c r="A159" s="62" t="s">
        <v>370</v>
      </c>
      <c r="B159" s="65"/>
      <c r="C159" s="65"/>
      <c r="D159" s="65"/>
      <c r="E159" s="65"/>
      <c r="F159" s="65"/>
    </row>
    <row r="160" spans="1:6" x14ac:dyDescent="0.15">
      <c r="A160" s="62" t="s">
        <v>371</v>
      </c>
      <c r="B160" s="65"/>
      <c r="C160" s="65"/>
      <c r="D160" s="65"/>
      <c r="E160" s="65"/>
      <c r="F160" s="65"/>
    </row>
    <row r="161" spans="1:6" x14ac:dyDescent="0.15">
      <c r="A161" s="62" t="s">
        <v>372</v>
      </c>
      <c r="B161" s="65"/>
      <c r="C161" s="65"/>
      <c r="D161" s="65"/>
      <c r="E161" s="65"/>
      <c r="F161" s="65"/>
    </row>
    <row r="162" spans="1:6" x14ac:dyDescent="0.15">
      <c r="A162" s="62" t="s">
        <v>373</v>
      </c>
      <c r="B162" s="65"/>
      <c r="C162" s="65"/>
      <c r="D162" s="65"/>
      <c r="E162" s="65"/>
      <c r="F162" s="65"/>
    </row>
    <row r="163" spans="1:6" x14ac:dyDescent="0.15">
      <c r="A163" s="62" t="s">
        <v>374</v>
      </c>
      <c r="B163" s="65"/>
      <c r="C163" s="65"/>
      <c r="D163" s="65"/>
      <c r="E163" s="65"/>
      <c r="F163" s="65"/>
    </row>
    <row r="164" spans="1:6" x14ac:dyDescent="0.15">
      <c r="A164" s="62" t="s">
        <v>375</v>
      </c>
      <c r="B164" s="65"/>
      <c r="C164" s="65"/>
      <c r="D164" s="65"/>
      <c r="E164" s="65"/>
      <c r="F164" s="65"/>
    </row>
    <row r="165" spans="1:6" x14ac:dyDescent="0.15">
      <c r="A165" s="62" t="s">
        <v>376</v>
      </c>
      <c r="B165" s="65"/>
      <c r="C165" s="65"/>
      <c r="D165" s="65"/>
      <c r="E165" s="65"/>
      <c r="F165" s="65"/>
    </row>
    <row r="166" spans="1:6" x14ac:dyDescent="0.15">
      <c r="A166" s="62" t="s">
        <v>377</v>
      </c>
      <c r="B166" s="65"/>
      <c r="C166" s="65"/>
      <c r="D166" s="65"/>
      <c r="E166" s="65"/>
      <c r="F166" s="65"/>
    </row>
    <row r="167" spans="1:6" x14ac:dyDescent="0.15">
      <c r="A167" s="62" t="s">
        <v>378</v>
      </c>
      <c r="B167" s="65"/>
      <c r="C167" s="65"/>
      <c r="D167" s="65"/>
      <c r="E167" s="65"/>
      <c r="F167" s="65"/>
    </row>
    <row r="168" spans="1:6" x14ac:dyDescent="0.15">
      <c r="A168" s="62" t="s">
        <v>379</v>
      </c>
      <c r="B168" s="65"/>
      <c r="C168" s="65"/>
      <c r="D168" s="65"/>
      <c r="E168" s="65"/>
      <c r="F168" s="65"/>
    </row>
    <row r="169" spans="1:6" x14ac:dyDescent="0.15">
      <c r="A169" s="62" t="s">
        <v>380</v>
      </c>
      <c r="B169" s="65"/>
      <c r="C169" s="65"/>
      <c r="D169" s="65"/>
      <c r="E169" s="65"/>
      <c r="F169" s="65"/>
    </row>
    <row r="170" spans="1:6" x14ac:dyDescent="0.15">
      <c r="A170" s="62" t="s">
        <v>381</v>
      </c>
      <c r="B170" s="65"/>
      <c r="C170" s="65"/>
      <c r="D170" s="65"/>
      <c r="E170" s="65"/>
      <c r="F170" s="65"/>
    </row>
    <row r="171" spans="1:6" x14ac:dyDescent="0.15">
      <c r="A171" s="62" t="s">
        <v>382</v>
      </c>
      <c r="B171" s="65"/>
      <c r="C171" s="65"/>
      <c r="D171" s="65"/>
      <c r="E171" s="65"/>
      <c r="F171" s="65"/>
    </row>
    <row r="172" spans="1:6" x14ac:dyDescent="0.15">
      <c r="A172" s="62" t="s">
        <v>383</v>
      </c>
      <c r="B172" s="65"/>
      <c r="C172" s="65"/>
      <c r="D172" s="65"/>
      <c r="E172" s="65"/>
      <c r="F172" s="65"/>
    </row>
    <row r="173" spans="1:6" x14ac:dyDescent="0.15">
      <c r="A173" s="62" t="s">
        <v>384</v>
      </c>
      <c r="B173" s="65"/>
      <c r="C173" s="65"/>
      <c r="D173" s="65"/>
      <c r="E173" s="65"/>
      <c r="F173" s="65"/>
    </row>
    <row r="174" spans="1:6" x14ac:dyDescent="0.15">
      <c r="A174" s="62" t="s">
        <v>385</v>
      </c>
      <c r="B174" s="65"/>
      <c r="C174" s="65"/>
      <c r="D174" s="65"/>
      <c r="E174" s="65"/>
      <c r="F174" s="65"/>
    </row>
    <row r="175" spans="1:6" x14ac:dyDescent="0.15">
      <c r="A175" s="62" t="s">
        <v>386</v>
      </c>
      <c r="B175" s="65"/>
      <c r="C175" s="65"/>
      <c r="D175" s="65"/>
      <c r="E175" s="65"/>
      <c r="F175" s="65"/>
    </row>
    <row r="176" spans="1:6" x14ac:dyDescent="0.15">
      <c r="A176" s="62" t="s">
        <v>387</v>
      </c>
      <c r="B176" s="65"/>
      <c r="C176" s="65"/>
      <c r="D176" s="65"/>
      <c r="E176" s="65"/>
      <c r="F176" s="65"/>
    </row>
    <row r="177" spans="1:6" x14ac:dyDescent="0.15">
      <c r="A177" s="62" t="s">
        <v>388</v>
      </c>
      <c r="B177" s="65"/>
      <c r="C177" s="65"/>
      <c r="D177" s="65"/>
      <c r="E177" s="65"/>
      <c r="F177" s="65"/>
    </row>
    <row r="178" spans="1:6" x14ac:dyDescent="0.15">
      <c r="A178" s="62" t="s">
        <v>389</v>
      </c>
      <c r="B178" s="65"/>
      <c r="C178" s="65"/>
      <c r="D178" s="65"/>
      <c r="E178" s="65"/>
      <c r="F178" s="65"/>
    </row>
    <row r="179" spans="1:6" x14ac:dyDescent="0.15">
      <c r="A179" s="62" t="s">
        <v>390</v>
      </c>
      <c r="B179" s="65"/>
      <c r="C179" s="65"/>
      <c r="D179" s="65"/>
      <c r="E179" s="65"/>
      <c r="F179" s="65"/>
    </row>
    <row r="180" spans="1:6" x14ac:dyDescent="0.15">
      <c r="A180" s="62" t="s">
        <v>391</v>
      </c>
      <c r="B180" s="65"/>
      <c r="C180" s="65"/>
      <c r="D180" s="65"/>
      <c r="E180" s="65"/>
      <c r="F180" s="65"/>
    </row>
    <row r="181" spans="1:6" x14ac:dyDescent="0.15">
      <c r="A181" s="62" t="s">
        <v>392</v>
      </c>
      <c r="B181" s="65"/>
      <c r="C181" s="65"/>
      <c r="D181" s="65"/>
      <c r="E181" s="65"/>
      <c r="F181" s="65"/>
    </row>
    <row r="182" spans="1:6" x14ac:dyDescent="0.15">
      <c r="A182" s="62" t="s">
        <v>393</v>
      </c>
      <c r="B182" s="65"/>
      <c r="C182" s="65"/>
      <c r="D182" s="65"/>
      <c r="E182" s="65"/>
      <c r="F182" s="65"/>
    </row>
    <row r="183" spans="1:6" x14ac:dyDescent="0.15">
      <c r="A183" s="62" t="s">
        <v>394</v>
      </c>
      <c r="B183" s="65"/>
      <c r="C183" s="65"/>
      <c r="D183" s="65"/>
      <c r="E183" s="65"/>
      <c r="F183" s="65"/>
    </row>
    <row r="184" spans="1:6" x14ac:dyDescent="0.15">
      <c r="A184" s="62" t="s">
        <v>395</v>
      </c>
      <c r="B184" s="65"/>
      <c r="C184" s="65"/>
      <c r="D184" s="65"/>
      <c r="E184" s="65"/>
      <c r="F184" s="65"/>
    </row>
    <row r="185" spans="1:6" x14ac:dyDescent="0.15">
      <c r="A185" s="62" t="s">
        <v>396</v>
      </c>
      <c r="B185" s="65"/>
      <c r="C185" s="65"/>
      <c r="D185" s="65"/>
      <c r="E185" s="65"/>
      <c r="F185" s="65"/>
    </row>
    <row r="186" spans="1:6" x14ac:dyDescent="0.15">
      <c r="A186" s="62" t="s">
        <v>397</v>
      </c>
      <c r="B186" s="65"/>
      <c r="C186" s="65"/>
      <c r="D186" s="65"/>
      <c r="E186" s="65"/>
      <c r="F186" s="65"/>
    </row>
    <row r="187" spans="1:6" x14ac:dyDescent="0.15">
      <c r="A187" s="62" t="s">
        <v>398</v>
      </c>
      <c r="B187" s="65"/>
      <c r="C187" s="65"/>
      <c r="D187" s="65"/>
      <c r="E187" s="65"/>
      <c r="F187" s="65"/>
    </row>
    <row r="188" spans="1:6" x14ac:dyDescent="0.15">
      <c r="A188" s="62" t="s">
        <v>399</v>
      </c>
      <c r="B188" s="65"/>
      <c r="C188" s="65"/>
      <c r="D188" s="65"/>
      <c r="E188" s="65"/>
      <c r="F188" s="65"/>
    </row>
    <row r="189" spans="1:6" x14ac:dyDescent="0.15">
      <c r="A189" s="62" t="s">
        <v>400</v>
      </c>
      <c r="B189" s="65"/>
      <c r="C189" s="65"/>
      <c r="D189" s="65"/>
      <c r="E189" s="65"/>
      <c r="F189" s="65"/>
    </row>
    <row r="190" spans="1:6" x14ac:dyDescent="0.15">
      <c r="A190" s="62" t="s">
        <v>401</v>
      </c>
      <c r="B190" s="65"/>
      <c r="C190" s="65"/>
      <c r="D190" s="65"/>
      <c r="E190" s="65"/>
      <c r="F190" s="65"/>
    </row>
    <row r="191" spans="1:6" x14ac:dyDescent="0.15">
      <c r="A191" s="62" t="s">
        <v>402</v>
      </c>
      <c r="B191" s="65"/>
      <c r="C191" s="65"/>
      <c r="D191" s="65"/>
      <c r="E191" s="65"/>
      <c r="F191" s="65"/>
    </row>
    <row r="192" spans="1:6" x14ac:dyDescent="0.15">
      <c r="A192" s="62" t="s">
        <v>403</v>
      </c>
      <c r="B192" s="65"/>
      <c r="C192" s="65"/>
      <c r="D192" s="65"/>
      <c r="E192" s="65"/>
      <c r="F192" s="65"/>
    </row>
    <row r="193" spans="1:6" x14ac:dyDescent="0.15">
      <c r="A193" s="62" t="s">
        <v>404</v>
      </c>
      <c r="B193" s="65"/>
      <c r="C193" s="65"/>
      <c r="D193" s="65"/>
      <c r="E193" s="65"/>
      <c r="F193" s="65"/>
    </row>
    <row r="194" spans="1:6" x14ac:dyDescent="0.15">
      <c r="A194" s="62" t="s">
        <v>405</v>
      </c>
      <c r="B194" s="65"/>
      <c r="C194" s="65"/>
      <c r="D194" s="65"/>
      <c r="E194" s="65"/>
      <c r="F194" s="65"/>
    </row>
    <row r="195" spans="1:6" x14ac:dyDescent="0.15">
      <c r="A195" s="62" t="s">
        <v>406</v>
      </c>
      <c r="B195" s="65"/>
      <c r="C195" s="65"/>
      <c r="D195" s="65"/>
      <c r="E195" s="65"/>
      <c r="F195" s="65"/>
    </row>
    <row r="196" spans="1:6" x14ac:dyDescent="0.15">
      <c r="A196" s="62" t="s">
        <v>407</v>
      </c>
      <c r="B196" s="65"/>
      <c r="C196" s="65"/>
      <c r="D196" s="65"/>
      <c r="E196" s="65"/>
      <c r="F196" s="65"/>
    </row>
    <row r="197" spans="1:6" x14ac:dyDescent="0.15">
      <c r="A197" s="62" t="s">
        <v>408</v>
      </c>
      <c r="B197" s="65"/>
      <c r="C197" s="65"/>
      <c r="D197" s="65"/>
      <c r="E197" s="65"/>
      <c r="F197" s="65"/>
    </row>
    <row r="198" spans="1:6" x14ac:dyDescent="0.15">
      <c r="A198" s="62" t="s">
        <v>409</v>
      </c>
      <c r="B198" s="65"/>
      <c r="C198" s="65"/>
      <c r="D198" s="65"/>
      <c r="E198" s="65"/>
      <c r="F198" s="65"/>
    </row>
    <row r="199" spans="1:6" x14ac:dyDescent="0.15">
      <c r="A199" s="62" t="s">
        <v>410</v>
      </c>
      <c r="B199" s="65"/>
      <c r="C199" s="65"/>
      <c r="D199" s="65"/>
      <c r="E199" s="65"/>
      <c r="F199" s="65"/>
    </row>
    <row r="200" spans="1:6" x14ac:dyDescent="0.15">
      <c r="A200" s="62" t="s">
        <v>411</v>
      </c>
      <c r="B200" s="65"/>
      <c r="C200" s="65"/>
      <c r="D200" s="65"/>
      <c r="E200" s="65"/>
      <c r="F200" s="65"/>
    </row>
    <row r="201" spans="1:6" x14ac:dyDescent="0.15">
      <c r="A201" s="62" t="s">
        <v>412</v>
      </c>
      <c r="B201" s="65"/>
      <c r="C201" s="65"/>
      <c r="D201" s="65"/>
      <c r="E201" s="65"/>
      <c r="F201" s="65"/>
    </row>
    <row r="202" spans="1:6" x14ac:dyDescent="0.15">
      <c r="A202" s="62" t="s">
        <v>413</v>
      </c>
      <c r="B202" s="65"/>
      <c r="C202" s="65"/>
      <c r="D202" s="65"/>
      <c r="E202" s="65"/>
      <c r="F202" s="65"/>
    </row>
    <row r="203" spans="1:6" x14ac:dyDescent="0.15">
      <c r="A203" s="62" t="s">
        <v>414</v>
      </c>
      <c r="B203" s="65"/>
      <c r="C203" s="65"/>
      <c r="D203" s="65"/>
      <c r="E203" s="65"/>
      <c r="F203" s="65"/>
    </row>
    <row r="204" spans="1:6" x14ac:dyDescent="0.15">
      <c r="A204" s="62" t="s">
        <v>415</v>
      </c>
      <c r="B204" s="65"/>
      <c r="C204" s="65"/>
      <c r="D204" s="65"/>
      <c r="E204" s="65"/>
      <c r="F204" s="65"/>
    </row>
    <row r="205" spans="1:6" x14ac:dyDescent="0.15">
      <c r="A205" s="62" t="s">
        <v>416</v>
      </c>
      <c r="B205" s="65"/>
      <c r="C205" s="65"/>
      <c r="D205" s="65"/>
      <c r="E205" s="65"/>
      <c r="F205" s="65"/>
    </row>
    <row r="206" spans="1:6" x14ac:dyDescent="0.15">
      <c r="A206" s="62" t="s">
        <v>417</v>
      </c>
      <c r="B206" s="65"/>
      <c r="C206" s="65"/>
      <c r="D206" s="65"/>
      <c r="E206" s="65"/>
      <c r="F206" s="65"/>
    </row>
    <row r="207" spans="1:6" x14ac:dyDescent="0.15">
      <c r="A207" s="62" t="s">
        <v>418</v>
      </c>
      <c r="B207" s="65"/>
      <c r="C207" s="65"/>
      <c r="D207" s="65"/>
      <c r="E207" s="65"/>
      <c r="F207" s="65"/>
    </row>
    <row r="208" spans="1:6" x14ac:dyDescent="0.15">
      <c r="A208" s="62" t="s">
        <v>419</v>
      </c>
      <c r="B208" s="65"/>
      <c r="C208" s="65"/>
      <c r="D208" s="65"/>
      <c r="E208" s="65"/>
      <c r="F208" s="65"/>
    </row>
    <row r="209" spans="1:6" x14ac:dyDescent="0.15">
      <c r="A209" s="62" t="s">
        <v>420</v>
      </c>
      <c r="B209" s="65"/>
      <c r="C209" s="65"/>
      <c r="D209" s="65"/>
      <c r="E209" s="65"/>
      <c r="F209" s="65"/>
    </row>
    <row r="210" spans="1:6" x14ac:dyDescent="0.15">
      <c r="A210" s="62" t="s">
        <v>421</v>
      </c>
      <c r="B210" s="65"/>
      <c r="C210" s="65"/>
      <c r="D210" s="65"/>
      <c r="E210" s="65"/>
      <c r="F210" s="65"/>
    </row>
    <row r="211" spans="1:6" x14ac:dyDescent="0.15">
      <c r="A211" s="62" t="s">
        <v>422</v>
      </c>
      <c r="B211" s="65"/>
      <c r="C211" s="65"/>
      <c r="D211" s="65"/>
      <c r="E211" s="65"/>
      <c r="F211" s="65"/>
    </row>
    <row r="212" spans="1:6" x14ac:dyDescent="0.15">
      <c r="A212" s="62" t="s">
        <v>423</v>
      </c>
      <c r="B212" s="65"/>
      <c r="C212" s="65"/>
      <c r="D212" s="65"/>
      <c r="E212" s="65"/>
      <c r="F212" s="65"/>
    </row>
    <row r="213" spans="1:6" x14ac:dyDescent="0.15">
      <c r="A213" s="62" t="s">
        <v>424</v>
      </c>
      <c r="B213" s="65"/>
      <c r="C213" s="65"/>
      <c r="D213" s="65"/>
      <c r="E213" s="65"/>
      <c r="F213" s="65"/>
    </row>
    <row r="214" spans="1:6" x14ac:dyDescent="0.15">
      <c r="A214" s="62" t="s">
        <v>425</v>
      </c>
      <c r="B214" s="65"/>
      <c r="C214" s="65"/>
      <c r="D214" s="65"/>
      <c r="E214" s="65"/>
      <c r="F214" s="65"/>
    </row>
    <row r="215" spans="1:6" x14ac:dyDescent="0.15">
      <c r="A215" s="62" t="s">
        <v>426</v>
      </c>
      <c r="B215" s="65"/>
      <c r="C215" s="65"/>
      <c r="D215" s="65"/>
      <c r="E215" s="65"/>
      <c r="F215" s="65"/>
    </row>
    <row r="216" spans="1:6" x14ac:dyDescent="0.15">
      <c r="A216" s="62" t="s">
        <v>427</v>
      </c>
      <c r="B216" s="65"/>
      <c r="C216" s="65"/>
      <c r="D216" s="65"/>
      <c r="E216" s="65"/>
      <c r="F216" s="65"/>
    </row>
    <row r="217" spans="1:6" x14ac:dyDescent="0.15">
      <c r="A217" s="62" t="s">
        <v>428</v>
      </c>
      <c r="B217" s="65"/>
      <c r="C217" s="65"/>
      <c r="D217" s="65"/>
      <c r="E217" s="65"/>
      <c r="F217" s="65"/>
    </row>
    <row r="218" spans="1:6" x14ac:dyDescent="0.15">
      <c r="A218" s="62" t="s">
        <v>429</v>
      </c>
      <c r="B218" s="65"/>
      <c r="C218" s="65"/>
      <c r="D218" s="65"/>
      <c r="E218" s="65"/>
      <c r="F218" s="65"/>
    </row>
    <row r="219" spans="1:6" x14ac:dyDescent="0.15">
      <c r="A219" s="62" t="s">
        <v>430</v>
      </c>
      <c r="B219" s="65"/>
      <c r="C219" s="65"/>
      <c r="D219" s="65"/>
      <c r="E219" s="65"/>
      <c r="F219" s="65"/>
    </row>
    <row r="220" spans="1:6" x14ac:dyDescent="0.15">
      <c r="A220" s="62" t="s">
        <v>431</v>
      </c>
      <c r="B220" s="65"/>
      <c r="C220" s="65"/>
      <c r="D220" s="65"/>
      <c r="E220" s="65"/>
      <c r="F220" s="65"/>
    </row>
    <row r="221" spans="1:6" x14ac:dyDescent="0.15">
      <c r="A221" s="62" t="s">
        <v>432</v>
      </c>
      <c r="B221" s="65"/>
      <c r="C221" s="65"/>
      <c r="D221" s="65"/>
      <c r="E221" s="65"/>
      <c r="F221" s="65"/>
    </row>
    <row r="222" spans="1:6" x14ac:dyDescent="0.15">
      <c r="A222" s="62" t="s">
        <v>433</v>
      </c>
      <c r="B222" s="65"/>
      <c r="C222" s="65"/>
      <c r="D222" s="65"/>
      <c r="E222" s="65"/>
      <c r="F222" s="65"/>
    </row>
    <row r="223" spans="1:6" x14ac:dyDescent="0.15">
      <c r="A223" s="62" t="s">
        <v>434</v>
      </c>
      <c r="B223" s="65"/>
      <c r="C223" s="65"/>
      <c r="D223" s="65"/>
      <c r="E223" s="65"/>
      <c r="F223" s="65"/>
    </row>
    <row r="224" spans="1:6" x14ac:dyDescent="0.15">
      <c r="A224" s="62" t="s">
        <v>435</v>
      </c>
      <c r="B224" s="65"/>
      <c r="C224" s="65"/>
      <c r="D224" s="65"/>
      <c r="E224" s="65"/>
      <c r="F224" s="65"/>
    </row>
    <row r="225" spans="1:6" x14ac:dyDescent="0.15">
      <c r="A225" s="62" t="s">
        <v>436</v>
      </c>
      <c r="B225" s="65"/>
      <c r="C225" s="65"/>
      <c r="D225" s="65"/>
      <c r="E225" s="65"/>
      <c r="F225" s="65"/>
    </row>
    <row r="226" spans="1:6" x14ac:dyDescent="0.15">
      <c r="A226" s="62" t="s">
        <v>437</v>
      </c>
      <c r="B226" s="65"/>
      <c r="C226" s="65"/>
      <c r="D226" s="65"/>
      <c r="E226" s="65"/>
      <c r="F226" s="65"/>
    </row>
    <row r="227" spans="1:6" x14ac:dyDescent="0.15">
      <c r="A227" s="62" t="s">
        <v>438</v>
      </c>
      <c r="B227" s="65"/>
      <c r="C227" s="65"/>
      <c r="D227" s="65"/>
      <c r="E227" s="65"/>
      <c r="F227" s="65"/>
    </row>
    <row r="228" spans="1:6" x14ac:dyDescent="0.15">
      <c r="A228" s="62" t="s">
        <v>439</v>
      </c>
      <c r="B228" s="65"/>
      <c r="C228" s="65"/>
      <c r="D228" s="65"/>
      <c r="E228" s="65"/>
      <c r="F228" s="65"/>
    </row>
    <row r="229" spans="1:6" x14ac:dyDescent="0.15">
      <c r="A229" s="62" t="s">
        <v>440</v>
      </c>
      <c r="B229" s="65"/>
      <c r="C229" s="65"/>
      <c r="D229" s="65"/>
      <c r="E229" s="65"/>
      <c r="F229" s="65"/>
    </row>
    <row r="230" spans="1:6" x14ac:dyDescent="0.15">
      <c r="A230" s="62" t="s">
        <v>441</v>
      </c>
      <c r="B230" s="65"/>
      <c r="C230" s="65"/>
      <c r="D230" s="65"/>
      <c r="E230" s="65"/>
      <c r="F230" s="65"/>
    </row>
    <row r="231" spans="1:6" x14ac:dyDescent="0.15">
      <c r="A231" s="62" t="s">
        <v>442</v>
      </c>
      <c r="B231" s="65"/>
      <c r="C231" s="65"/>
      <c r="D231" s="65"/>
      <c r="E231" s="65"/>
      <c r="F231" s="65"/>
    </row>
    <row r="232" spans="1:6" x14ac:dyDescent="0.15">
      <c r="A232" s="62" t="s">
        <v>443</v>
      </c>
      <c r="B232" s="65"/>
      <c r="C232" s="65"/>
      <c r="D232" s="65"/>
      <c r="E232" s="65"/>
      <c r="F232" s="65"/>
    </row>
    <row r="233" spans="1:6" x14ac:dyDescent="0.15">
      <c r="A233" s="62" t="s">
        <v>444</v>
      </c>
      <c r="B233" s="65"/>
      <c r="C233" s="65"/>
      <c r="D233" s="65"/>
      <c r="E233" s="65"/>
      <c r="F233" s="65"/>
    </row>
    <row r="234" spans="1:6" x14ac:dyDescent="0.15">
      <c r="A234" s="62" t="s">
        <v>445</v>
      </c>
      <c r="B234" s="65"/>
      <c r="C234" s="65"/>
      <c r="D234" s="65"/>
      <c r="E234" s="65"/>
      <c r="F234" s="65"/>
    </row>
    <row r="235" spans="1:6" x14ac:dyDescent="0.15">
      <c r="A235" s="62" t="s">
        <v>446</v>
      </c>
      <c r="B235" s="65"/>
      <c r="C235" s="65"/>
      <c r="D235" s="65"/>
      <c r="E235" s="65"/>
      <c r="F235" s="65"/>
    </row>
    <row r="236" spans="1:6" x14ac:dyDescent="0.15">
      <c r="A236" s="62" t="s">
        <v>447</v>
      </c>
      <c r="B236" s="65"/>
      <c r="C236" s="65"/>
      <c r="D236" s="65"/>
      <c r="E236" s="65"/>
      <c r="F236" s="65"/>
    </row>
    <row r="237" spans="1:6" x14ac:dyDescent="0.15">
      <c r="A237" s="62" t="s">
        <v>448</v>
      </c>
      <c r="B237" s="65"/>
      <c r="C237" s="65"/>
      <c r="D237" s="65"/>
      <c r="E237" s="65"/>
      <c r="F237" s="65"/>
    </row>
    <row r="238" spans="1:6" x14ac:dyDescent="0.15">
      <c r="A238" s="62" t="s">
        <v>449</v>
      </c>
      <c r="B238" s="65"/>
      <c r="C238" s="65"/>
      <c r="D238" s="65"/>
      <c r="E238" s="65"/>
      <c r="F238" s="65"/>
    </row>
    <row r="239" spans="1:6" x14ac:dyDescent="0.15">
      <c r="A239" s="62" t="s">
        <v>450</v>
      </c>
      <c r="B239" s="65"/>
      <c r="C239" s="65"/>
      <c r="D239" s="65"/>
      <c r="E239" s="65"/>
      <c r="F239" s="65"/>
    </row>
    <row r="240" spans="1:6" x14ac:dyDescent="0.15">
      <c r="A240" s="62" t="s">
        <v>451</v>
      </c>
      <c r="B240" s="65"/>
      <c r="C240" s="65"/>
      <c r="D240" s="65"/>
      <c r="E240" s="65"/>
      <c r="F240" s="65"/>
    </row>
    <row r="241" spans="1:6" x14ac:dyDescent="0.15">
      <c r="A241" s="62" t="s">
        <v>452</v>
      </c>
      <c r="B241" s="65"/>
      <c r="C241" s="65"/>
      <c r="D241" s="65"/>
      <c r="E241" s="65"/>
      <c r="F241" s="65"/>
    </row>
    <row r="242" spans="1:6" x14ac:dyDescent="0.15">
      <c r="A242" s="62" t="s">
        <v>453</v>
      </c>
      <c r="B242" s="65"/>
      <c r="C242" s="65"/>
      <c r="D242" s="65"/>
      <c r="E242" s="65"/>
      <c r="F242" s="65"/>
    </row>
    <row r="243" spans="1:6" x14ac:dyDescent="0.15">
      <c r="A243" s="62" t="s">
        <v>454</v>
      </c>
      <c r="B243" s="65"/>
      <c r="C243" s="65"/>
      <c r="D243" s="65"/>
      <c r="E243" s="65"/>
      <c r="F243" s="65"/>
    </row>
    <row r="244" spans="1:6" x14ac:dyDescent="0.15">
      <c r="A244" s="62" t="s">
        <v>455</v>
      </c>
      <c r="B244" s="65"/>
      <c r="C244" s="65"/>
      <c r="D244" s="65"/>
      <c r="E244" s="65"/>
      <c r="F244" s="65"/>
    </row>
    <row r="245" spans="1:6" x14ac:dyDescent="0.15">
      <c r="A245" s="62" t="s">
        <v>456</v>
      </c>
      <c r="B245" s="65"/>
      <c r="C245" s="65"/>
      <c r="D245" s="65"/>
      <c r="E245" s="65"/>
      <c r="F245" s="65"/>
    </row>
    <row r="246" spans="1:6" x14ac:dyDescent="0.15">
      <c r="A246" s="62" t="s">
        <v>457</v>
      </c>
      <c r="B246" s="65"/>
      <c r="C246" s="65"/>
      <c r="D246" s="65"/>
      <c r="E246" s="65"/>
      <c r="F246" s="65"/>
    </row>
    <row r="247" spans="1:6" x14ac:dyDescent="0.15">
      <c r="A247" s="62" t="s">
        <v>458</v>
      </c>
      <c r="B247" s="65"/>
      <c r="C247" s="65"/>
      <c r="D247" s="65"/>
      <c r="E247" s="65"/>
      <c r="F247" s="65"/>
    </row>
    <row r="248" spans="1:6" x14ac:dyDescent="0.15">
      <c r="A248" s="62" t="s">
        <v>459</v>
      </c>
      <c r="B248" s="65"/>
      <c r="C248" s="65"/>
      <c r="D248" s="65"/>
      <c r="E248" s="65"/>
      <c r="F248" s="65"/>
    </row>
    <row r="249" spans="1:6" x14ac:dyDescent="0.15">
      <c r="A249" s="62" t="s">
        <v>460</v>
      </c>
      <c r="B249" s="65"/>
      <c r="C249" s="65"/>
      <c r="D249" s="65"/>
      <c r="E249" s="65"/>
      <c r="F249" s="65"/>
    </row>
    <row r="250" spans="1:6" x14ac:dyDescent="0.15">
      <c r="A250" s="62" t="s">
        <v>461</v>
      </c>
      <c r="B250" s="65"/>
      <c r="C250" s="65"/>
      <c r="D250" s="65"/>
      <c r="E250" s="65"/>
      <c r="F250" s="65"/>
    </row>
    <row r="251" spans="1:6" x14ac:dyDescent="0.15">
      <c r="A251" s="62" t="s">
        <v>462</v>
      </c>
      <c r="B251" s="65"/>
      <c r="C251" s="65"/>
      <c r="D251" s="65"/>
      <c r="E251" s="65"/>
      <c r="F251" s="65"/>
    </row>
    <row r="252" spans="1:6" x14ac:dyDescent="0.15">
      <c r="A252" s="62" t="s">
        <v>463</v>
      </c>
      <c r="B252" s="65"/>
      <c r="C252" s="65"/>
      <c r="D252" s="65"/>
      <c r="E252" s="65"/>
      <c r="F252" s="65"/>
    </row>
    <row r="253" spans="1:6" x14ac:dyDescent="0.15">
      <c r="A253" s="62" t="s">
        <v>464</v>
      </c>
      <c r="B253" s="65"/>
      <c r="C253" s="65"/>
      <c r="D253" s="65"/>
      <c r="E253" s="65"/>
      <c r="F253" s="65"/>
    </row>
    <row r="254" spans="1:6" x14ac:dyDescent="0.15">
      <c r="A254" s="62" t="s">
        <v>465</v>
      </c>
      <c r="B254" s="65"/>
      <c r="C254" s="65"/>
      <c r="D254" s="65"/>
      <c r="E254" s="65"/>
      <c r="F254" s="65"/>
    </row>
    <row r="255" spans="1:6" x14ac:dyDescent="0.15">
      <c r="A255" s="62" t="s">
        <v>466</v>
      </c>
      <c r="B255" s="65"/>
      <c r="C255" s="65"/>
      <c r="D255" s="65"/>
      <c r="E255" s="65"/>
      <c r="F255" s="65"/>
    </row>
    <row r="256" spans="1:6" x14ac:dyDescent="0.15">
      <c r="A256" s="62" t="s">
        <v>467</v>
      </c>
      <c r="B256" s="65"/>
      <c r="C256" s="65"/>
      <c r="D256" s="65"/>
      <c r="E256" s="65"/>
      <c r="F256" s="65"/>
    </row>
    <row r="257" spans="1:6" x14ac:dyDescent="0.15">
      <c r="A257" s="62" t="s">
        <v>468</v>
      </c>
      <c r="B257" s="65"/>
      <c r="C257" s="65"/>
      <c r="D257" s="65"/>
      <c r="E257" s="65"/>
      <c r="F257" s="65"/>
    </row>
    <row r="258" spans="1:6" x14ac:dyDescent="0.15">
      <c r="A258" s="62" t="s">
        <v>469</v>
      </c>
      <c r="B258" s="65"/>
      <c r="C258" s="65"/>
      <c r="D258" s="65"/>
      <c r="E258" s="65"/>
      <c r="F258" s="65"/>
    </row>
    <row r="259" spans="1:6" x14ac:dyDescent="0.15">
      <c r="A259" s="62" t="s">
        <v>470</v>
      </c>
      <c r="B259" s="65"/>
      <c r="C259" s="65"/>
      <c r="D259" s="65"/>
      <c r="E259" s="65"/>
      <c r="F259" s="65"/>
    </row>
    <row r="260" spans="1:6" x14ac:dyDescent="0.15">
      <c r="A260" s="62" t="s">
        <v>471</v>
      </c>
      <c r="B260" s="65"/>
      <c r="C260" s="65"/>
      <c r="D260" s="65"/>
      <c r="E260" s="65"/>
      <c r="F260" s="65"/>
    </row>
    <row r="261" spans="1:6" x14ac:dyDescent="0.15">
      <c r="A261" s="62" t="s">
        <v>472</v>
      </c>
      <c r="B261" s="65"/>
      <c r="C261" s="65"/>
      <c r="D261" s="65"/>
      <c r="E261" s="65"/>
      <c r="F261" s="65"/>
    </row>
    <row r="262" spans="1:6" x14ac:dyDescent="0.15">
      <c r="A262" s="62" t="s">
        <v>473</v>
      </c>
      <c r="B262" s="65"/>
      <c r="C262" s="65"/>
      <c r="D262" s="65"/>
      <c r="E262" s="65"/>
      <c r="F262" s="65"/>
    </row>
    <row r="263" spans="1:6" x14ac:dyDescent="0.15">
      <c r="A263" s="62" t="s">
        <v>474</v>
      </c>
      <c r="B263" s="65"/>
      <c r="C263" s="65"/>
      <c r="D263" s="65"/>
      <c r="E263" s="65"/>
      <c r="F263" s="65"/>
    </row>
    <row r="264" spans="1:6" x14ac:dyDescent="0.15">
      <c r="A264" s="62" t="s">
        <v>475</v>
      </c>
      <c r="B264" s="65"/>
      <c r="C264" s="65"/>
      <c r="D264" s="65"/>
      <c r="E264" s="65"/>
      <c r="F264" s="65"/>
    </row>
    <row r="265" spans="1:6" x14ac:dyDescent="0.15">
      <c r="A265" s="62" t="s">
        <v>476</v>
      </c>
      <c r="B265" s="65"/>
      <c r="C265" s="65"/>
      <c r="D265" s="65"/>
      <c r="E265" s="65"/>
      <c r="F265" s="65"/>
    </row>
    <row r="266" spans="1:6" x14ac:dyDescent="0.15">
      <c r="A266" s="62" t="s">
        <v>477</v>
      </c>
      <c r="B266" s="65"/>
      <c r="C266" s="65"/>
      <c r="D266" s="65"/>
      <c r="E266" s="65"/>
      <c r="F266" s="65"/>
    </row>
    <row r="267" spans="1:6" x14ac:dyDescent="0.15">
      <c r="A267" s="62" t="s">
        <v>478</v>
      </c>
      <c r="B267" s="65"/>
      <c r="C267" s="65"/>
      <c r="D267" s="65"/>
      <c r="E267" s="65"/>
      <c r="F267" s="65"/>
    </row>
    <row r="268" spans="1:6" x14ac:dyDescent="0.15">
      <c r="A268" s="62" t="s">
        <v>479</v>
      </c>
      <c r="B268" s="65"/>
      <c r="C268" s="65"/>
      <c r="D268" s="65"/>
      <c r="E268" s="65"/>
      <c r="F268" s="65"/>
    </row>
    <row r="269" spans="1:6" x14ac:dyDescent="0.15">
      <c r="A269" s="62" t="s">
        <v>480</v>
      </c>
      <c r="B269" s="65"/>
      <c r="C269" s="65"/>
      <c r="D269" s="65"/>
      <c r="E269" s="65"/>
      <c r="F269" s="65"/>
    </row>
    <row r="270" spans="1:6" x14ac:dyDescent="0.15">
      <c r="A270" s="62" t="s">
        <v>481</v>
      </c>
      <c r="B270" s="65"/>
      <c r="C270" s="65"/>
      <c r="D270" s="65"/>
      <c r="E270" s="65"/>
      <c r="F270" s="65"/>
    </row>
    <row r="271" spans="1:6" x14ac:dyDescent="0.15">
      <c r="A271" s="62" t="s">
        <v>482</v>
      </c>
      <c r="B271" s="65"/>
      <c r="C271" s="65"/>
      <c r="D271" s="65"/>
      <c r="E271" s="65"/>
      <c r="F271" s="65"/>
    </row>
    <row r="272" spans="1:6" x14ac:dyDescent="0.15">
      <c r="A272" s="62" t="s">
        <v>483</v>
      </c>
      <c r="B272" s="65"/>
      <c r="C272" s="65"/>
      <c r="D272" s="65"/>
      <c r="E272" s="65"/>
      <c r="F272" s="65"/>
    </row>
    <row r="273" spans="1:6" x14ac:dyDescent="0.15">
      <c r="A273" s="62" t="s">
        <v>484</v>
      </c>
      <c r="B273" s="65"/>
      <c r="C273" s="65"/>
      <c r="D273" s="65"/>
      <c r="E273" s="65"/>
      <c r="F273" s="65"/>
    </row>
    <row r="274" spans="1:6" x14ac:dyDescent="0.15">
      <c r="A274" s="62" t="s">
        <v>485</v>
      </c>
      <c r="B274" s="65"/>
      <c r="C274" s="65"/>
      <c r="D274" s="65"/>
      <c r="E274" s="65"/>
      <c r="F274" s="65"/>
    </row>
    <row r="275" spans="1:6" x14ac:dyDescent="0.15">
      <c r="A275" s="62" t="s">
        <v>486</v>
      </c>
      <c r="B275" s="65"/>
      <c r="C275" s="65"/>
      <c r="D275" s="65"/>
      <c r="E275" s="65"/>
      <c r="F275" s="65"/>
    </row>
    <row r="276" spans="1:6" x14ac:dyDescent="0.15">
      <c r="A276" s="62" t="s">
        <v>487</v>
      </c>
      <c r="B276" s="65"/>
      <c r="C276" s="65"/>
      <c r="D276" s="65"/>
      <c r="E276" s="65"/>
      <c r="F276" s="65"/>
    </row>
    <row r="277" spans="1:6" x14ac:dyDescent="0.15">
      <c r="A277" s="62" t="s">
        <v>488</v>
      </c>
      <c r="B277" s="65"/>
      <c r="C277" s="65"/>
      <c r="D277" s="65"/>
      <c r="E277" s="65"/>
      <c r="F277" s="65"/>
    </row>
    <row r="278" spans="1:6" x14ac:dyDescent="0.15">
      <c r="A278" s="62" t="s">
        <v>489</v>
      </c>
      <c r="B278" s="65"/>
      <c r="C278" s="65"/>
      <c r="D278" s="65"/>
      <c r="E278" s="65"/>
      <c r="F278" s="65"/>
    </row>
    <row r="279" spans="1:6" x14ac:dyDescent="0.15">
      <c r="A279" s="62" t="s">
        <v>490</v>
      </c>
      <c r="B279" s="65"/>
      <c r="C279" s="65"/>
      <c r="D279" s="65"/>
      <c r="E279" s="65"/>
      <c r="F279" s="65"/>
    </row>
    <row r="280" spans="1:6" x14ac:dyDescent="0.15">
      <c r="A280" s="62" t="s">
        <v>491</v>
      </c>
      <c r="B280" s="65"/>
      <c r="C280" s="65"/>
      <c r="D280" s="65"/>
      <c r="E280" s="65"/>
      <c r="F280" s="65"/>
    </row>
    <row r="281" spans="1:6" x14ac:dyDescent="0.15">
      <c r="A281" s="62" t="s">
        <v>492</v>
      </c>
      <c r="B281" s="65"/>
      <c r="C281" s="65"/>
      <c r="D281" s="65"/>
      <c r="E281" s="65"/>
      <c r="F281" s="65"/>
    </row>
    <row r="282" spans="1:6" x14ac:dyDescent="0.15">
      <c r="A282" s="62" t="s">
        <v>493</v>
      </c>
      <c r="B282" s="65"/>
      <c r="C282" s="65"/>
      <c r="D282" s="65"/>
      <c r="E282" s="65"/>
      <c r="F282" s="65"/>
    </row>
    <row r="283" spans="1:6" x14ac:dyDescent="0.15">
      <c r="A283" s="62" t="s">
        <v>494</v>
      </c>
      <c r="B283" s="65"/>
      <c r="C283" s="65"/>
      <c r="D283" s="65"/>
      <c r="E283" s="65"/>
      <c r="F283" s="65"/>
    </row>
    <row r="284" spans="1:6" x14ac:dyDescent="0.15">
      <c r="A284" s="62" t="s">
        <v>495</v>
      </c>
      <c r="B284" s="65"/>
      <c r="C284" s="65"/>
      <c r="D284" s="65"/>
      <c r="E284" s="65"/>
      <c r="F284" s="65"/>
    </row>
    <row r="285" spans="1:6" x14ac:dyDescent="0.15">
      <c r="A285" s="62" t="s">
        <v>496</v>
      </c>
      <c r="B285" s="65"/>
      <c r="C285" s="65"/>
      <c r="D285" s="65"/>
      <c r="E285" s="65"/>
      <c r="F285" s="65"/>
    </row>
    <row r="286" spans="1:6" x14ac:dyDescent="0.15">
      <c r="A286" s="62" t="s">
        <v>497</v>
      </c>
      <c r="B286" s="65"/>
      <c r="C286" s="65"/>
      <c r="D286" s="65"/>
      <c r="E286" s="65"/>
      <c r="F286" s="65"/>
    </row>
    <row r="287" spans="1:6" x14ac:dyDescent="0.15">
      <c r="A287" s="62" t="s">
        <v>498</v>
      </c>
      <c r="B287" s="65"/>
      <c r="C287" s="65"/>
      <c r="D287" s="65"/>
      <c r="E287" s="65"/>
      <c r="F287" s="65"/>
    </row>
    <row r="288" spans="1:6" x14ac:dyDescent="0.15">
      <c r="A288" s="62" t="s">
        <v>499</v>
      </c>
      <c r="B288" s="65"/>
      <c r="C288" s="65"/>
      <c r="D288" s="65"/>
      <c r="E288" s="65"/>
      <c r="F288" s="65"/>
    </row>
    <row r="289" spans="1:6" x14ac:dyDescent="0.15">
      <c r="A289" s="62" t="s">
        <v>500</v>
      </c>
      <c r="B289" s="65"/>
      <c r="C289" s="65"/>
      <c r="D289" s="65"/>
      <c r="E289" s="65"/>
      <c r="F289" s="65"/>
    </row>
    <row r="290" spans="1:6" x14ac:dyDescent="0.15">
      <c r="A290" s="62" t="s">
        <v>501</v>
      </c>
      <c r="B290" s="65"/>
      <c r="C290" s="65"/>
      <c r="D290" s="65"/>
      <c r="E290" s="65"/>
      <c r="F290" s="65"/>
    </row>
    <row r="291" spans="1:6" x14ac:dyDescent="0.15">
      <c r="A291" s="62" t="s">
        <v>502</v>
      </c>
      <c r="B291" s="65"/>
      <c r="C291" s="65"/>
      <c r="D291" s="65"/>
      <c r="E291" s="65"/>
      <c r="F291" s="65"/>
    </row>
    <row r="292" spans="1:6" x14ac:dyDescent="0.15">
      <c r="A292" s="62" t="s">
        <v>503</v>
      </c>
      <c r="B292" s="65"/>
      <c r="C292" s="65"/>
      <c r="D292" s="65"/>
      <c r="E292" s="65"/>
      <c r="F292" s="65"/>
    </row>
    <row r="293" spans="1:6" x14ac:dyDescent="0.15">
      <c r="A293" s="62" t="s">
        <v>504</v>
      </c>
      <c r="B293" s="65"/>
      <c r="C293" s="65"/>
      <c r="D293" s="65"/>
      <c r="E293" s="65"/>
      <c r="F293" s="65"/>
    </row>
    <row r="294" spans="1:6" x14ac:dyDescent="0.15">
      <c r="A294" s="62" t="s">
        <v>505</v>
      </c>
      <c r="B294" s="65"/>
      <c r="C294" s="65"/>
      <c r="D294" s="65"/>
      <c r="E294" s="65"/>
      <c r="F294" s="65"/>
    </row>
    <row r="295" spans="1:6" x14ac:dyDescent="0.15">
      <c r="A295" s="62" t="s">
        <v>506</v>
      </c>
      <c r="B295" s="65"/>
      <c r="C295" s="65"/>
      <c r="D295" s="65"/>
      <c r="E295" s="65"/>
      <c r="F295" s="65"/>
    </row>
    <row r="296" spans="1:6" x14ac:dyDescent="0.15">
      <c r="A296" s="62" t="s">
        <v>507</v>
      </c>
      <c r="B296" s="65"/>
      <c r="C296" s="65"/>
      <c r="D296" s="65"/>
      <c r="E296" s="65"/>
      <c r="F296" s="65"/>
    </row>
    <row r="297" spans="1:6" x14ac:dyDescent="0.15">
      <c r="A297" s="62" t="s">
        <v>508</v>
      </c>
      <c r="B297" s="65"/>
      <c r="C297" s="65"/>
      <c r="D297" s="65"/>
      <c r="E297" s="65"/>
      <c r="F297" s="65"/>
    </row>
    <row r="298" spans="1:6" x14ac:dyDescent="0.15">
      <c r="A298" s="62" t="s">
        <v>509</v>
      </c>
      <c r="B298" s="65"/>
      <c r="C298" s="65"/>
      <c r="D298" s="65"/>
      <c r="E298" s="65"/>
      <c r="F298" s="65"/>
    </row>
    <row r="299" spans="1:6" x14ac:dyDescent="0.15">
      <c r="A299" s="62" t="s">
        <v>510</v>
      </c>
      <c r="B299" s="65"/>
      <c r="C299" s="65"/>
      <c r="D299" s="65"/>
      <c r="E299" s="65"/>
      <c r="F299" s="65"/>
    </row>
    <row r="300" spans="1:6" x14ac:dyDescent="0.15">
      <c r="A300" s="62" t="s">
        <v>511</v>
      </c>
      <c r="B300" s="65"/>
      <c r="C300" s="65"/>
      <c r="D300" s="65"/>
      <c r="E300" s="65"/>
      <c r="F300" s="65"/>
    </row>
    <row r="301" spans="1:6" x14ac:dyDescent="0.15">
      <c r="A301" s="62" t="s">
        <v>512</v>
      </c>
      <c r="B301" s="65"/>
      <c r="C301" s="65"/>
      <c r="D301" s="65"/>
      <c r="E301" s="65"/>
      <c r="F301" s="65"/>
    </row>
  </sheetData>
  <dataValidations count="1">
    <dataValidation type="list" allowBlank="1" showInputMessage="1" showErrorMessage="1" sqref="F2:F151" xr:uid="{E7A0A7B6-477C-1640-ABCC-AD317F3B2550}">
      <formula1>"Trabalhista,EPI's,Locações,Materiais,Consumiveis"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a 6 4 6 b 4 - 6 3 b 5 - 4 8 2 f - 9 9 8 a - 0 e 5 4 4 c 6 4 b 8 9 0 "   x m l n s = " h t t p : / / s c h e m a s . m i c r o s o f t . c o m / D a t a M a s h u p " > A A A A A L Q K A A B Q S w M E F A A A C A g A g o P 2 W l X p 3 0 i m A A A A 9 g A A A B I A A A B D b 2 5 m a W c v U G F j a 2 F n Z S 5 4 b W y F j 0 E O g j A U R K 9 C u q c t K M G Q T 0 l 0 K 4 n R x L h t a o V G K I Q W y 9 1 c e C S v I E Z R d y 5 n 5 k 0 y c 7 / e I B v q y r v I z q h G p y j A F H l S i + a o d J G i 3 p 7 8 B c o Y b L g 4 8 0 J 6 I 6 x N M h i V o t L a N i H E O Y f d D D d d Q U J K A 3 L I 1 z t R y p r 7 S h v L t Z D o 0 z r + b y E G + 9 c Y F u J g H u E o j j E F M p m Q K / 0 F w n H v M / 0 x Y d V X t u 8 k a 6 2 / 3 A K Z J J D 3 B / Y A U E s D B B Q A A A g I A I K D 9 l p J s U E L A A g A A O A y A A A T A A A A R m 9 y b X V s Y X M v U 2 V j d G l v b j E u b e 1 Z T 2 / b y B W / B 9 j v M O B i A a n w y r a c p C 3 a L U C R d M J d S d S S l D e o Y R h j c h w P l u J o h 2 T i J D B Q I I d + g H 6 E H g w U 6 K m 3 X n X N p + g n 6 Z s h J V H k U L J s b 3 2 o A M O W 3 n s z 8 5 v 3 / 4 0 T E q S U x c j L / x 7 + 4 a t n X z 1 L r j A n I f J w h D l l 6 D s U k f Q Z Q g 6 n b 8 k E v l r X A Y k 6 P z H + 8 w V j P 7 e O a U Q 6 B o t T E q d J S 9 s f J 4 Q n + x M S / Z L R h I Q k i H E S 0 A l w W c J g 5 2 T f Z E E m v i f 7 P s c X O L p i + z 3 G 3 w J n 5 P x k u a h n 7 x e H J 6 h 7 0 D 0 S v 5 5 3 r q P k W m v v o T i L o j 2 U 8 o y 0 9 w D W 1 9 o Q v y N v 8 e x 2 9 n e G D j U A m C P 9 d G q n E q 9 W b K b t o R 9 o H E r K F S G p d n Z z a u I U n + X b + H T K U E h Q w K I s x g h H K e E 4 Z G J D H 1 / A H Q F s n F w y P j F A Y h L 7 H 6 Y k a V W P 3 0 O f P m m 5 g P i S g h B K y X V 6 A 4 y C 3 p 3 T c f y h R D 5 S k 5 + r y S / U 5 J d q 8 m / V 5 N + p y b 9 v A H 5 4 o J Y / b L r p Y X e F c V M Y z M A X Z H Y r 7 J 6 g K W c T 9 o 6 G L F k q e i R o K X l N c A i u 1 G o 2 z R 4 6 L W T 1 K P I C Y e Y E d h G + c d Z e a 9 X c U d b a t Q G l N P D x e G j Y z l B 3 b Q f V 7 u 7 p / R X G X F k n H b 1 K O t i r W f 2 1 h 1 4 c f F N b b H q u Q v L w Q C H q O 7 7 e n x P j b H J B u K S P 7 D c 1 r I P Z P 5 I 5 M c Q p y T c A n d U k X z O O E 4 j 9 F P 4 o r e q z E A T g Z w p 2 e C e E Q a d 4 I j T P A i x 4 E I 0 T T G f / T o I s w o 3 6 X 2 P w e X x V 1 E 9 w c I V 8 w C I 8 Z 0 p 4 6 7 y 9 u H 0 U i T M q S O E L k 2 h o f C c 0 W 9 5 M Y s y 1 v Y T W Z + / v g G y 7 k 9 Z 4 s c S t u K f E V h h 4 W 7 2 d 4 I h x l G Q X S U r T b P b P c n J 0 y T T C A Q G R j G y v M m l Y 7 T f w 6 2 A P F V v x l T 0 V L r h w 9 H I k F I F S C q M i y I r w W 0 b n z Y Y M 0 d 2 Y I R T 6 k O p V h U o p D p v i s x r P J V Y p + l c X v F D L l / J K i V p K Q C V q N V 0 V r E W y l m p J E C c y A + K k b H M g k c 1 R K 6 p A R S s 3 7 W c 0 b t i / 3 I T 0 z K f p P 4 w s g d A Z 4 C + f 5 Y 2 c C 4 4 f 0 I D 0 z A 2 9 x 9 Y V s d p 0 3 L c O P q g K G i y E D 3 a c v n z e E f J F 5 Y 9 T X K s e L r m s l Z m T v o s M H I n 4 l 5 F j Z J y T O P i w 3 E t I 2 L E A l U v U I k l V q M Y x e F F I a v Q h m 9 S J 4 D w U R 0 9 V z + Z q z D W 2 d R l 7 3 G J x n y K 3 1 P W v D b 4 5 G 9 8 D / L y P K F z i n v 2 D y G Q i 6 S M 8 n f 0 r Q c L A E Z 3 Q F A z L H x V t t w G t f g l u Z O a H C t R Q 3 b 4 V a f y g v e r P 8 1 R 7 F 9 z l 5 P v 1 f H J C r W 5 b 2 w 2 C u 0 F w N w j u B s H d I L g b B H e D 4 G 4 Q / N 8 O g q M f z 3 v m u c E m U y r G h a d p R v o 4 D r 7 c 4 n w V W o B 5 Q E d S u V a p M 5 G a / f U 6 E 9 t E 4 j b 5 X e p T n D w J B G a 3 C 4 l K b U t x m i V r R e Q e o N U a Q 9 w I n c C o R 1 c W L s q O 5 F s T m i Q A W M 0 N M e p h e o 1 r 3 B H m 4 A d N 1 / L I 2 y w G 7 x m C p b k a n G e 5 t l U f H i F U k W k h 4 J 7 Y s 7 8 6 i j 4 n R D 0 G P q k 4 V f B G j K d 1 j k m S g N P c M I v V l Y 3 h J l x a X b 5 J q P d A d a n V X X K / q 5 N 7 H n p N Y Q G n Q X 2 R T G u q J G T 1 b N / Z N 1 z L h L 9 1 x I 6 J j O M 6 X c w v 6 B j D s J t Q x Q s B / i i 0 4 L G g O p A v g N q e 7 7 i 2 4 Z w r 2 s x X h v L M E 7 3 v u A h W v b K H y l y b p 2 7 p S 8 o n h u 8 z z l S 5 + 5 s m x i C L l u 8 f 5 Q V z R t V 8 u q / r f d 9 y d U N 3 F O s M f T B q u J c + 9 O 1 X y j W O O f b G I p n f 5 c F D k P W h g w Q S d G J B R z W w h t K u F a g D y 1 M I N W x k D W z P 0 9 f t s p R o 2 K K n 2 2 / 0 N R v M + R V X M M b g J + g / f / k b 8 q 0 3 y n t A 6 k d H D Z F 0 2 K l 7 l 2 R 0 m x h H C o Y d 4 5 B O I 5 H j V l 3 9 P i 1 U 4 9 A D o 8 k E e E P 2 T n 4 z c U y J s G 2 1 c R K t X c n 4 z R j K f W Q F h b L H g Y l 6 S j 5 K f 9 J 0 1 7 z 7 0 X 0 a X 4 l e k E b Q B a z 0 E h 6 J S J C 6 7 L 2 6 s Z L 1 S / a r r d N 8 z z N R L c X h C E T L t E I d 7 e L I E T Q A L M Y R / V h U Q r B Q Q I E S l p p + P Q z z 0 t l S Y I R L l j b h c y B Q k E j n G A b D l v j k Q 1 G D H h 9 m 0 C F 7 3 2 q 3 v z 1 d K W c P H 0 f X 3 S M f O F Y x l p y 8 3 s r F k J N x p Z e L o X r e e Q K r H K a Z F I v O i H M 5 I 1 d O h E 3 i A m y E a A w t G W 1 S v g J i g / r p J T p d O f U M / f E 7 d P T y B U q v S I y 0 Q 5 i H I b h I l B C k a Q 3 + V 9 b 7 i g e u A 7 5 w x D I s 6 X r 5 m W 3 4 H Q K 7 3 i s B x D + J 6 I 1 F r w K R 1 F 5 0 w Q p g q 0 9 y r u W N B w 5 y k P d E L 3 K j v j 6 0 j 2 1 D N 7 7 c 6 l 8 + Q 6 6 2 o d L o y H C G v u v 0 L d E m O T D B P K A r n t + x 4 2 1 4 q r t j G q n 2 v 4 X Z i l c 4 a Q w B s n 3 f Z y l F p t j 8 H v W I r y T r X q h G r v 5 n R z X j y 8 8 y b Z 2 3 1 e O + b I d 9 3 R 9 7 9 1 u / Y b D e m O n u 9 d w i O o O V q e B x K + 6 I x G E H u t i 0 g w a w O 4 d i g y w 0 6 D h r m a i F f i B R 9 A G 1 1 5 T I Q t W P W J 3 L e O o I H w 1 W d w t Y + Q N P D m P E S U A v a Z B H Z h M d Q H 7 P R C l 4 G M j n 2 4 D s L s E M h K 5 M C k U R A D W Q A e K P G f l I 8 T Y Y l x W O 8 Z D E 1 S o s i H w Z 4 s o b y a m q U + T J R a Q v Y 1 Y z f T T S X 3 X E x + F 4 g I b H c z + Y f 9 N h 8 L D z t 7 N 8 V F r y O y K j m 7 Z 8 X y 0 L l J Y Y f R u G A D E t a 4 P x E E R H c u K Y x 6 D m W w Z Q c 5 L l G S 5 M z r P P z s Y H t z s 8 y S t 0 l 0 f / 4 s L 1 B P A I D 1 i y 6 X m o o m u 6 f f g D Z P 1 q U h t l k y r + u 1 6 1 5 6 p I 6 f + G j b i a W p M n / I f h r j 3 Z t S e 7 9 m T X n u z a k 1 1 7 s m t P / s / b k / 8 C U E s D B B Q A A A g I A I K D 9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g o P 2 W l X p 3 0 i m A A A A 9 g A A A B I A A A A A A A A A A A A A A K S B A A A A A E N v b m Z p Z y 9 Q Y W N r Y W d l L n h t b F B L A Q I U A x Q A A A g I A I K D 9 l p J s U E L A A g A A O A y A A A T A A A A A A A A A A A A A A C k g d Y A A A B G b 3 J t d W x h c y 9 T Z W N 0 a W 9 u M S 5 t U E s B A h Q D F A A A C A g A g o P 2 W g / K 6 a u k A A A A 6 Q A A A B M A A A A A A A A A A A A A A K S B B w k A A F t D b 2 5 0 Z W 5 0 X 1 R 5 c G V z X S 5 4 b W x Q S w U G A A A A A A M A A w D C A A A A 3 A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4 o A A A A A A A B d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T Y W x h c m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W R h Z j M 5 Y T Q t Z D c w Z S 0 0 Z D E 2 L W I 1 M 2 M t Y W U 2 N m Q 4 M G F j Y m I 1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Y X J p b y 9 B d X R v U m V t b 3 Z l Z E N v b H V t b n M x L n t G V U 5 D S U 9 O Q V J J T y A s M H 0 m c X V v d D s s J n F 1 b 3 Q 7 U 2 V j d G l v b j E v U 2 F s Y X J p b y 9 B d X R v U m V t b 3 Z l Z E N v b H V t b n M x L n t T Q U x B U k l P I C w x f S Z x d W 9 0 O y w m c X V v d D t T Z W N 0 a W 9 u M S 9 T Y W x h c m l v L 0 F 1 d G 9 S Z W 1 v d m V k Q 2 9 s d W 1 u c z E u e 1 Y u Q S w y f S Z x d W 9 0 O y w m c X V v d D t T Z W N 0 a W 9 u M S 9 T Y W x h c m l v L 0 F 1 d G 9 S Z W 1 v d m V k Q 2 9 s d W 1 u c z E u e z A s M y w z f S Z x d W 9 0 O y w m c X V v d D t T Z W N 0 a W 9 u M S 9 T Y W x h c m l v L 0 F 1 d G 9 S Z W 1 v d m V k Q 2 9 s d W 1 u c z E u e 0 h T I D U w J S A s N H 0 m c X V v d D s s J n F 1 b 3 Q 7 U 2 V j d G l v b j E v U 2 F s Y X J p b y 9 B d X R v U m V t b 3 Z l Z E N v b H V t b n M x L n t E U 1 I s N X 0 m c X V v d D s s J n F 1 b 3 Q 7 U 2 V j d G l v b j E v U 2 F s Y X J p b y 9 B d X R v U m V t b 3 Z l Z E N v b H V t b n M x L n t I U y A x M D A l I C w 2 f S Z x d W 9 0 O y w m c X V v d D t T Z W N 0 a W 9 u M S 9 T Y W x h c m l v L 0 F 1 d G 9 S Z W 1 v d m V k Q 2 9 s d W 1 u c z E u e 1 R P V E F M L D d 9 J n F 1 b 3 Q 7 L C Z x d W 9 0 O 1 N l Y 3 R p b 2 4 x L 1 N h b G F y a W 8 v Q X V 0 b 1 J l b W 9 2 Z W R D b 2 x 1 b W 5 z M S 5 7 U E l Y L D h 9 J n F 1 b 3 Q 7 L C Z x d W 9 0 O 1 N l Y 3 R p b 2 4 x L 1 N h b G F y a W 8 v Q X V 0 b 1 J l b W 9 2 Z W R D b 2 x 1 b W 5 z M S 5 7 T V x 1 M D B F Q X M s O X 0 m c X V v d D s s J n F 1 b 3 Q 7 U 2 V j d G l v b j E v U 2 F s Y X J p b y 9 B d X R v U m V t b 3 Z l Z E N v b H V t b n M x L n t U a X B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F s Y X J p b y 9 B d X R v U m V t b 3 Z l Z E N v b H V t b n M x L n t G V U 5 D S U 9 O Q V J J T y A s M H 0 m c X V v d D s s J n F 1 b 3 Q 7 U 2 V j d G l v b j E v U 2 F s Y X J p b y 9 B d X R v U m V t b 3 Z l Z E N v b H V t b n M x L n t T Q U x B U k l P I C w x f S Z x d W 9 0 O y w m c X V v d D t T Z W N 0 a W 9 u M S 9 T Y W x h c m l v L 0 F 1 d G 9 S Z W 1 v d m V k Q 2 9 s d W 1 u c z E u e 1 Y u Q S w y f S Z x d W 9 0 O y w m c X V v d D t T Z W N 0 a W 9 u M S 9 T Y W x h c m l v L 0 F 1 d G 9 S Z W 1 v d m V k Q 2 9 s d W 1 u c z E u e z A s M y w z f S Z x d W 9 0 O y w m c X V v d D t T Z W N 0 a W 9 u M S 9 T Y W x h c m l v L 0 F 1 d G 9 S Z W 1 v d m V k Q 2 9 s d W 1 u c z E u e 0 h T I D U w J S A s N H 0 m c X V v d D s s J n F 1 b 3 Q 7 U 2 V j d G l v b j E v U 2 F s Y X J p b y 9 B d X R v U m V t b 3 Z l Z E N v b H V t b n M x L n t E U 1 I s N X 0 m c X V v d D s s J n F 1 b 3 Q 7 U 2 V j d G l v b j E v U 2 F s Y X J p b y 9 B d X R v U m V t b 3 Z l Z E N v b H V t b n M x L n t I U y A x M D A l I C w 2 f S Z x d W 9 0 O y w m c X V v d D t T Z W N 0 a W 9 u M S 9 T Y W x h c m l v L 0 F 1 d G 9 S Z W 1 v d m V k Q 2 9 s d W 1 u c z E u e 1 R P V E F M L D d 9 J n F 1 b 3 Q 7 L C Z x d W 9 0 O 1 N l Y 3 R p b 2 4 x L 1 N h b G F y a W 8 v Q X V 0 b 1 J l b W 9 2 Z W R D b 2 x 1 b W 5 z M S 5 7 U E l Y L D h 9 J n F 1 b 3 Q 7 L C Z x d W 9 0 O 1 N l Y 3 R p b 2 4 x L 1 N h b G F y a W 8 v Q X V 0 b 1 J l b W 9 2 Z W R D b 2 x 1 b W 5 z M S 5 7 T V x 1 M D B F Q X M s O X 0 m c X V v d D s s J n F 1 b 3 Q 7 U 2 V j d G l v b j E v U 2 F s Y X J p b y 9 B d X R v U m V t b 3 Z l Z E N v b H V t b n M x L n t U a X B v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l V O Q 0 l P T k F S S U 8 g J n F 1 b 3 Q 7 L C Z x d W 9 0 O 1 N B T E F S S U 8 g J n F 1 b 3 Q 7 L C Z x d W 9 0 O 1 Y u Q S Z x d W 9 0 O y w m c X V v d D s w L D M m c X V v d D s s J n F 1 b 3 Q 7 S F M g N T A l I C Z x d W 9 0 O y w m c X V v d D t E U 1 I m c X V v d D s s J n F 1 b 3 Q 7 S F M g M T A w J S A m c X V v d D s s J n F 1 b 3 Q 7 V E 9 U Q U w m c X V v d D s s J n F 1 b 3 Q 7 U E l Y J n F 1 b 3 Q 7 L C Z x d W 9 0 O 0 1 c d T A w R U F z J n F 1 b 3 Q 7 L C Z x d W 9 0 O 1 R p c G 8 m c X V v d D t d I i A v P j x F b n R y e S B U e X B l P S J G a W x s Q 2 9 s d W 1 u V H l w Z X M i I F Z h b H V l P S J z Q m d V R k J R V U Z C U V V H Q 1 F Z P S I g L z 4 8 R W 5 0 c n k g V H l w Z T 0 i R m l s b E x h c 3 R V c G R h d G V k I i B W Y W x 1 Z T 0 i Z D I w M j Q t M D g t M j N U M T Q 6 N T Q 6 M T k u N T k y N T I w M F o i I C 8 + P E V u d H J 5 I F R 5 c G U 9 I k Z p b G x F c n J v c k N v d W 5 0 I i B W Y W x 1 Z T 0 i b D c i I C 8 + P E V u d H J 5 I F R 5 c G U 9 I k Z p b G x F c n J v c k N v Z G U i I F Z h b H V l P S J z V W 5 r b m 9 3 b i I g L z 4 8 R W 5 0 c n k g V H l w Z T 0 i R m l s b E N v d W 5 0 I i B W Y W x 1 Z T 0 i b D U 2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F y a W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p b y 9 O Y X Z l Z 2 E l Q z M l Q T c l Q z M l Q T N v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a W 8 v V G l w b y U y M G R l J T I w Y 2 9 s d W 5 h J T I w Y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v L 0 N h Y m U l Q z M l Q T d h b G h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v L 1 R p c G 8 l M j B k Z S U y M G N v b H V u Y S U y M G F s d G V y Y W R v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a W 8 v V G 9 k Y X M l M j B h c y U y M H B h b G F 2 c m F z J T I w Z m 9 y Y W 0 l M j B j b 2 x v Y 2 F k Y X M l M j B l b S U y M G 1 h a S V D M y V C Q X N j d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p b y 9 U Z X h 0 b y U y M G V t J T I w b W l u J U M z J U J B c 2 N 1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v L 1 R v Z G F z J T I w Y X M l M j B w Y W x h d n J h c y U y M G Z v c m F t J T I w Y 2 9 s b 2 N h Z G F z J T I w Z W 0 l M j B t Y W k l Q z M l Q k F z Y 3 V s Y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v L 1 Z h b G 9 y J T I w c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a W 8 v V G l w b y U y M G R l J T I w Y 2 9 s d W 5 h J T I w Y W x 0 Z X J h Z G 8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p b y 9 D b 2 x 1 b m F z J T I w c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j F j O D Q y O S 0 z M T E z L T Q z Z D A t Y m I w Y S 0 y Y j A 3 N D g 4 N j F k Z W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L 0 F 1 d G 9 S Z W 1 v d m V k Q 2 9 s d W 1 u c z E u e 0 N v Z C w w f S Z x d W 9 0 O y w m c X V v d D t T Z W N 0 a W 9 u M S 9 C R C 9 B d X R v U m V t b 3 Z l Z E N v b H V t b n M x L n t D b 2 5 0 Y S w x f S Z x d W 9 0 O y w m c X V v d D t T Z W N 0 a W 9 u M S 9 C R C 9 B d X R v U m V t b 3 Z l Z E N v b H V t b n M x L n t S Z W Y s M n 0 m c X V v d D s s J n F 1 b 3 Q 7 U 2 V j d G l v b j E v Q k Q v Q X V 0 b 1 J l b W 9 2 Z W R D b 2 x 1 b W 5 z M S 5 7 V k x S I E N h b G N 1 b G F k b y w z f S Z x d W 9 0 O y w m c X V v d D t T Z W N 0 a W 9 u M S 9 C R C 9 B d X R v U m V t b 3 Z l Z E N v b H V t b n M x L n t W T F I g S W 5 m b 3 J t Y W R v L D R 9 J n F 1 b 3 Q 7 L C Z x d W 9 0 O 1 N l Y 3 R p b 2 4 x L 0 J E L 0 F 1 d G 9 S Z W 1 v d m V k Q 2 9 s d W 1 u c z E u e 1 R p c G 8 s N X 0 m c X V v d D s s J n F 1 b 3 Q 7 U 2 V j d G l v b j E v Q k Q v Q X V 0 b 1 J l b W 9 2 Z W R D b 2 x 1 b W 5 z M S 5 7 V W 5 p Z G F k Z S w 2 f S Z x d W 9 0 O y w m c X V v d D t T Z W N 0 a W 9 u M S 9 C R C 9 B d X R v U m V t b 3 Z l Z E N v b H V t b n M x L n t O b 2 1 l L D d 9 J n F 1 b 3 Q 7 L C Z x d W 9 0 O 1 N l Y 3 R p b 2 4 x L 0 J E L 0 F 1 d G 9 S Z W 1 v d m V k Q 2 9 s d W 1 u c z E u e 0 Z p b G l h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C 9 B d X R v U m V t b 3 Z l Z E N v b H V t b n M x L n t D b 2 Q s M H 0 m c X V v d D s s J n F 1 b 3 Q 7 U 2 V j d G l v b j E v Q k Q v Q X V 0 b 1 J l b W 9 2 Z W R D b 2 x 1 b W 5 z M S 5 7 Q 2 9 u d G E s M X 0 m c X V v d D s s J n F 1 b 3 Q 7 U 2 V j d G l v b j E v Q k Q v Q X V 0 b 1 J l b W 9 2 Z W R D b 2 x 1 b W 5 z M S 5 7 U m V m L D J 9 J n F 1 b 3 Q 7 L C Z x d W 9 0 O 1 N l Y 3 R p b 2 4 x L 0 J E L 0 F 1 d G 9 S Z W 1 v d m V k Q 2 9 s d W 1 u c z E u e 1 Z M U i B D Y W x j d W x h Z G 8 s M 3 0 m c X V v d D s s J n F 1 b 3 Q 7 U 2 V j d G l v b j E v Q k Q v Q X V 0 b 1 J l b W 9 2 Z W R D b 2 x 1 b W 5 z M S 5 7 V k x S I E l u Z m 9 y b W F k b y w 0 f S Z x d W 9 0 O y w m c X V v d D t T Z W N 0 a W 9 u M S 9 C R C 9 B d X R v U m V t b 3 Z l Z E N v b H V t b n M x L n t U a X B v L D V 9 J n F 1 b 3 Q 7 L C Z x d W 9 0 O 1 N l Y 3 R p b 2 4 x L 0 J E L 0 F 1 d G 9 S Z W 1 v d m V k Q 2 9 s d W 1 u c z E u e 1 V u a W R h Z G U s N n 0 m c X V v d D s s J n F 1 b 3 Q 7 U 2 V j d G l v b j E v Q k Q v Q X V 0 b 1 J l b W 9 2 Z W R D b 2 x 1 b W 5 z M S 5 7 T m 9 t Z S w 3 f S Z x d W 9 0 O y w m c X V v d D t T Z W N 0 a W 9 u M S 9 C R C 9 B d X R v U m V t b 3 Z l Z E N v b H V t b n M x L n t G a W x p Y W w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Z C Z x d W 9 0 O y w m c X V v d D t D b 2 5 0 Y S Z x d W 9 0 O y w m c X V v d D t S Z W Y m c X V v d D s s J n F 1 b 3 Q 7 V k x S I E N h b G N 1 b G F k b y Z x d W 9 0 O y w m c X V v d D t W T F I g S W 5 m b 3 J t Y W R v J n F 1 b 3 Q 7 L C Z x d W 9 0 O 1 R p c G 8 m c X V v d D s s J n F 1 b 3 Q 7 V W 5 p Z G F k Z S Z x d W 9 0 O y w m c X V v d D t O b 2 1 l J n F 1 b 3 Q 7 L C Z x d W 9 0 O 0 Z p b G l h b C Z x d W 9 0 O 1 0 i I C 8 + P E V u d H J 5 I F R 5 c G U 9 I k Z p b G x D b 2 x 1 b W 5 U e X B l c y I g V m F s d W U 9 I n N B d 1 l K R V F V R 0 J n W U c i I C 8 + P E V u d H J 5 I F R 5 c G U 9 I k Z p b G x M Y X N 0 V X B k Y X R l Z C I g V m F s d W U 9 I m Q y M D I 0 L T A 4 L T I z V D E 1 O j A x O j E x L j k y N z Q 5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R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O Y X Z l Z 2 E l Q z M l Q T c l Q z M l Q T N v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N h Y m U l Q z M l Q T d h b G h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U a X B v J T I w Z G U l M j B j b 2 x 1 b m E l M j B h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1 R v Z G F z J T I w Y X M l M j B w Y W x h d n J h c y U y M G Z v c m F t J T I w Y 2 9 s b 2 N h Z G F z J T I w Z W 0 l M j B t Y W k l Q z M l Q k F z Y 3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1 R v Z G F z J T I w Y X M l M j B w Y W x h d n J h c y U y M G Z v c m F t J T I w Y 2 9 s b 2 N h Z G F z J T I w Z W 0 l M j B t Y W k l Q z M l Q k F z Y 3 V s Y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U b 2 R h c y U y M G F z J T I w c G F s Y X Z y Y X M l M j B m b 3 J h b S U y M G N v b G 9 j Y W R h c y U y M G V t J T I w b W F p J U M z J U J B c 2 N 1 b G E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V G V 4 d G 8 l M j B l e H R y Y S V D M y V B R G R v J T I w Y X A l Q z M l Q j N z J T I w b y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p b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m U z M W Z k M i 0 3 Y j E x L T R h N 2 Y t Y T M 5 Y y 0 1 N T I z N j A 5 N 2 I 4 Z m M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h c m l v L 0 F 1 d G 9 S Z W 1 v d m V k Q 2 9 s d W 1 u c z E u e 0 Z V T k N J T 0 5 B U k l P I C w w f S Z x d W 9 0 O y w m c X V v d D t T Z W N 0 a W 9 u M S 9 T Y W x h c m l v L 0 F 1 d G 9 S Z W 1 v d m V k Q 2 9 s d W 1 u c z E u e 1 N B T E F S S U 8 g L D F 9 J n F 1 b 3 Q 7 L C Z x d W 9 0 O 1 N l Y 3 R p b 2 4 x L 1 N h b G F y a W 8 v Q X V 0 b 1 J l b W 9 2 Z W R D b 2 x 1 b W 5 z M S 5 7 V i 5 B L D J 9 J n F 1 b 3 Q 7 L C Z x d W 9 0 O 1 N l Y 3 R p b 2 4 x L 1 N h b G F y a W 8 v Q X V 0 b 1 J l b W 9 2 Z W R D b 2 x 1 b W 5 z M S 5 7 M C w z L D N 9 J n F 1 b 3 Q 7 L C Z x d W 9 0 O 1 N l Y 3 R p b 2 4 x L 1 N h b G F y a W 8 v Q X V 0 b 1 J l b W 9 2 Z W R D b 2 x 1 b W 5 z M S 5 7 S F M g N T A l I C w 0 f S Z x d W 9 0 O y w m c X V v d D t T Z W N 0 a W 9 u M S 9 T Y W x h c m l v L 0 F 1 d G 9 S Z W 1 v d m V k Q 2 9 s d W 1 u c z E u e 0 R T U i w 1 f S Z x d W 9 0 O y w m c X V v d D t T Z W N 0 a W 9 u M S 9 T Y W x h c m l v L 0 F 1 d G 9 S Z W 1 v d m V k Q 2 9 s d W 1 u c z E u e 0 h T I D E w M C U g L D Z 9 J n F 1 b 3 Q 7 L C Z x d W 9 0 O 1 N l Y 3 R p b 2 4 x L 1 N h b G F y a W 8 v Q X V 0 b 1 J l b W 9 2 Z W R D b 2 x 1 b W 5 z M S 5 7 V E 9 U Q U w s N 3 0 m c X V v d D s s J n F 1 b 3 Q 7 U 2 V j d G l v b j E v U 2 F s Y X J p b y 9 B d X R v U m V t b 3 Z l Z E N v b H V t b n M x L n t Q S V g s O H 0 m c X V v d D s s J n F 1 b 3 Q 7 U 2 V j d G l v b j E v U 2 F s Y X J p b y 9 B d X R v U m V t b 3 Z l Z E N v b H V t b n M x L n t N X H U w M E V B c y w 5 f S Z x d W 9 0 O y w m c X V v d D t T Z W N 0 a W 9 u M S 9 T Y W x h c m l v L 0 F 1 d G 9 S Z W 1 v d m V k Q 2 9 s d W 1 u c z E u e 1 R p c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Y W x h c m l v L 0 F 1 d G 9 S Z W 1 v d m V k Q 2 9 s d W 1 u c z E u e 0 Z V T k N J T 0 5 B U k l P I C w w f S Z x d W 9 0 O y w m c X V v d D t T Z W N 0 a W 9 u M S 9 T Y W x h c m l v L 0 F 1 d G 9 S Z W 1 v d m V k Q 2 9 s d W 1 u c z E u e 1 N B T E F S S U 8 g L D F 9 J n F 1 b 3 Q 7 L C Z x d W 9 0 O 1 N l Y 3 R p b 2 4 x L 1 N h b G F y a W 8 v Q X V 0 b 1 J l b W 9 2 Z W R D b 2 x 1 b W 5 z M S 5 7 V i 5 B L D J 9 J n F 1 b 3 Q 7 L C Z x d W 9 0 O 1 N l Y 3 R p b 2 4 x L 1 N h b G F y a W 8 v Q X V 0 b 1 J l b W 9 2 Z W R D b 2 x 1 b W 5 z M S 5 7 M C w z L D N 9 J n F 1 b 3 Q 7 L C Z x d W 9 0 O 1 N l Y 3 R p b 2 4 x L 1 N h b G F y a W 8 v Q X V 0 b 1 J l b W 9 2 Z W R D b 2 x 1 b W 5 z M S 5 7 S F M g N T A l I C w 0 f S Z x d W 9 0 O y w m c X V v d D t T Z W N 0 a W 9 u M S 9 T Y W x h c m l v L 0 F 1 d G 9 S Z W 1 v d m V k Q 2 9 s d W 1 u c z E u e 0 R T U i w 1 f S Z x d W 9 0 O y w m c X V v d D t T Z W N 0 a W 9 u M S 9 T Y W x h c m l v L 0 F 1 d G 9 S Z W 1 v d m V k Q 2 9 s d W 1 u c z E u e 0 h T I D E w M C U g L D Z 9 J n F 1 b 3 Q 7 L C Z x d W 9 0 O 1 N l Y 3 R p b 2 4 x L 1 N h b G F y a W 8 v Q X V 0 b 1 J l b W 9 2 Z W R D b 2 x 1 b W 5 z M S 5 7 V E 9 U Q U w s N 3 0 m c X V v d D s s J n F 1 b 3 Q 7 U 2 V j d G l v b j E v U 2 F s Y X J p b y 9 B d X R v U m V t b 3 Z l Z E N v b H V t b n M x L n t Q S V g s O H 0 m c X V v d D s s J n F 1 b 3 Q 7 U 2 V j d G l v b j E v U 2 F s Y X J p b y 9 B d X R v U m V t b 3 Z l Z E N v b H V t b n M x L n t N X H U w M E V B c y w 5 f S Z x d W 9 0 O y w m c X V v d D t T Z W N 0 a W 9 u M S 9 T Y W x h c m l v L 0 F 1 d G 9 S Z W 1 v d m V k Q 2 9 s d W 1 u c z E u e 1 R p c G 8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V U 5 D S U 9 O Q V J J T y A m c X V v d D s s J n F 1 b 3 Q 7 U 0 F M Q V J J T y A m c X V v d D s s J n F 1 b 3 Q 7 V i 5 B J n F 1 b 3 Q 7 L C Z x d W 9 0 O z A s M y Z x d W 9 0 O y w m c X V v d D t I U y A 1 M C U g J n F 1 b 3 Q 7 L C Z x d W 9 0 O 0 R T U i Z x d W 9 0 O y w m c X V v d D t I U y A x M D A l I C Z x d W 9 0 O y w m c X V v d D t U T 1 R B T C Z x d W 9 0 O y w m c X V v d D t Q S V g m c X V v d D s s J n F 1 b 3 Q 7 T V x 1 M D B F Q X M m c X V v d D s s J n F 1 b 3 Q 7 V G l w b y Z x d W 9 0 O 1 0 i I C 8 + P E V u d H J 5 I F R 5 c G U 9 I k Z p b G x D b 2 x 1 b W 5 U e X B l c y I g V m F s d W U 9 I n N C Z 1 V G Q l F V R k J R V U d D U V k 9 I i A v P j x F b n R y e S B U e X B l P S J G a W x s T G F z d F V w Z G F 0 Z W Q i I F Z h b H V l P S J k M j A y N C 0 w O C 0 y M 1 Q x N D o 1 N D o x O S 4 1 O T I 1 M j A w W i I g L z 4 8 R W 5 0 c n k g V H l w Z T 0 i R m l s b E V y c m 9 y Q 2 9 1 b n Q i I F Z h b H V l P S J s N y I g L z 4 8 R W 5 0 c n k g V H l w Z T 0 i R m l s b E V y c m 9 y Q 2 9 k Z S I g V m F s d W U 9 I n N V b m t u b 3 d u I i A v P j x F b n R y e S B U e X B l P S J G a W x s Q 2 9 1 b n Q i I F Z h b H V l P S J s N T Y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Y X J p b y U y M C U y O D I l M j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p b y U y M C U y O D I l M j k v T m F 2 Z W d h J U M z J U E 3 J U M z J U E z b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v J T I w J T I 4 M i U y O S 9 U a X B v J T I w Z G U l M j B j b 2 x 1 b m E l M j B h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F y a W 8 l M j A l M j g y J T I 5 L 0 N h Y m U l Q z M l Q T d h b G h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v J T I w J T I 4 M i U y O S 9 U a X B v J T I w Z G U l M j B j b 2 x 1 b m E l M j B h b H R l c m F k b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v J T I w J T I 4 M i U y O S 9 U b 2 R h c y U y M G F z J T I w c G F s Y X Z y Y X M l M j B m b 3 J h b S U y M G N v b G 9 j Y W R h c y U y M G V t J T I w b W F p J U M z J U J B c 2 N 1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v J T I w J T I 4 M i U y O S 9 U Z X h 0 b y U y M G V t J T I w b W l u J U M z J U J B c 2 N 1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c m l v J T I w J T I 4 M i U y O S 9 U b 2 R h c y U y M G F z J T I w c G F s Y X Z y Y X M l M j B m b 3 J h b S U y M G N v b G 9 j Y W R h c y U y M G V t J T I w b W F p J U M z J U J B c 2 N 1 b G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p b y U y M C U y O D I l M j k v V m F s b 3 I l M j B z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p b y U y M C U y O D I l M j k v V G l w b y U y M G R l J T I w Y 2 9 s d W 5 h J T I w Y W x 0 Z X J h Z G 8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Y X J p b y U y M C U y O D I l M j k v Q 2 9 s d W 5 h c y U y M H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J E X 0 N v b X B p b G F k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N k Y m N l Y m Z m L W E 3 Y z E t N D h h M S 0 5 N j c w L T A 3 O W U z O T U 5 N z A 0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R C B M Y W 5 j Y W 1 l b n R v J n F 1 b 3 Q 7 L C Z x d W 9 0 O 1 R p c G 8 g T G F u X H U w M E U 3 Y W 1 l b n R v J n F 1 b 3 Q 7 L C Z x d W 9 0 O 1 N 0 Y X R 1 c y B M Y W 5 c d T A w R T d h b W V u d G 8 m c X V v d D s s J n F 1 b 3 Q 7 V G l w b y B E b 2 M m c X V v d D s s J n F 1 b 3 Q 7 R G F 0 Y S B W Z W 5 j a W 1 l b n R v J n F 1 b 3 Q 7 L C Z x d W 9 0 O 0 R h d G E g R W 1 p c 3 N c d T A w R T N v J n F 1 b 3 Q 7 L C Z x d W 9 0 O 0 R h d G E g Z G E g Q m F p e G E m c X V v d D s s J n F 1 b 3 Q 7 T i B E b 2 M m c X V v d D s s J n F 1 b 3 Q 7 U G F y Y 2 V s Y W 1 l b n R v J n F 1 b 3 Q 7 L C Z x d W 9 0 O 1 N l Z 3 V u Z G 8 g T n V t Z X J v I E R v Y y Z x d W 9 0 O y w m c X V v d D t T R V J J R S Z x d W 9 0 O y w m c X V v d D t O T 1 R B J n F 1 b 3 Q 7 L C Z x d W 9 0 O 0 5 P V E E g R E U g U 0 V S V k l c d T A w Q z d P J n F 1 b 3 Q 7 L C Z x d W 9 0 O 0 N v Z C B C b 2 x l d G 8 m c X V v d D s s J n F 1 b 3 Q 7 Q 2 9 k I F B v c n Q m c X V v d D s s J n F 1 b 3 Q 7 R G V z Y 3 J p X H U w M E U 3 X H U w M E U z b y B C b 2 x l d G 8 m c X V v d D s s J n F 1 b 3 Q 7 Q 2 V u d H J v I G R l I E N 1 c 3 R v J n F 1 b 3 Q 7 L C Z x d W 9 0 O 0 R l c 2 M g Q 2 V u d H J v I G R l I E N 1 c 3 R v J n F 1 b 3 Q 7 L C Z x d W 9 0 O 0 9 y a W d l b S Z x d W 9 0 O y w m c X V v d D t P Q l M g S G l z d G 9 y a W N v J n F 1 b 3 Q 7 L C Z x d W 9 0 O 1 Z h b G 9 y J n F 1 b 3 Q 7 L C Z x d W 9 0 O 0 R F Q k l U T y 9 D U k V E S V R P J n F 1 b 3 Q 7 L C Z x d W 9 0 O 0 N P R C B D R k 8 m c X V v d D s s J n F 1 b 3 Q 7 T m 9 t Z S B G Y W 5 0 Y X N p Y S Z x d W 9 0 O y w m c X V v d D t S Y X p c d T A w R T N v I F N v Y 2 l h b C Z x d W 9 0 O y w m c X V v d D t P Q l M g S E l T V E 9 S S U N P X z E m c X V v d D s s J n F 1 b 3 Q 7 Q 0 d D I E N G T y Z x d W 9 0 O y w m c X V v d D t W Q U x P U i B P U k l H S U 5 B T C Z x d W 9 0 O y w m c X V v d D t W Y W x v c i B C Y W l 4 Y W R v J n F 1 b 3 Q 7 L C Z x d W 9 0 O 0 p 1 c m 9 z J n F 1 b 3 Q 7 L C Z x d W 9 0 O y V K d X J v c y Z x d W 9 0 O y w m c X V v d D t N d W x 0 Y S Z x d W 9 0 O y w m c X V v d D s l T X V s d G E m c X V v d D s s J n F 1 b 3 Q 7 R E F U Q U F M V E V S Q U N B T y Z x d W 9 0 O y w m c X V v d D t D Q U 1 Q T y Z x d W 9 0 O y w m c X V v d D t W Q U x P U k F O V E l H T y Z x d W 9 0 O y w m c X V v d D t W Q U x P U k 5 P V k 8 m c X V v d D s s J n F 1 b 3 Q 7 Q 0 9 E V V N V Q V J J T y Z x d W 9 0 O y w m c X V v d D t G a W x p Y W w m c X V v d D s s J n F 1 b 3 Q 7 Q U 5 P I E R B V E E g V k V O Q 0 l N R U 5 U T y Z x d W 9 0 O y w m c X V v d D t N R V M g R E F U Q S B W R U 5 D S U 1 F T l R P J n F 1 b 3 Q 7 L C Z x d W 9 0 O 0 F O T y B E Q V R B I E V N S V N T Q U 8 m c X V v d D s s J n F 1 b 3 Q 7 T U V T I E R B V E E g R U 1 J U 1 N B T y Z x d W 9 0 O y w m c X V v d D t B T k 8 g R E F U Q S B C Q U l Y Q S Z x d W 9 0 O y w m c X V v d D t N R V M g R E F U Q S B C Q U l Y Q S Z x d W 9 0 O y w m c X V v d D t D Q 1 V T V E 8 g X H U y M D E z I F R F W F R P J n F 1 b 3 Q 7 L C Z x d W 9 0 O 0 1 h c 2 M g M y Z x d W 9 0 O y w m c X V v d D t E Z X N j I D E u M S Z x d W 9 0 O y w m c X V v d D t E Z X N j I D I u M S Z x d W 9 0 O y w m c X V v d D t E Z X N j I D M u M S Z x d W 9 0 O y w m c X V v d D t J b m F k a X B s Z W 5 j a W E m c X V v d D s s J n F 1 b 3 Q 7 R G l h c y B D b 3 J y a W R v c y Z x d W 9 0 O y w m c X V v d D t Q Z X J z b 2 5 h b G l 6 Y X I m c X V v d D t d I i A v P j x F b n R y e S B U e X B l P S J G a W x s Q 2 9 s d W 1 u V H l w Z X M i I F Z h b H V l P S J z Q X d Z R 0 J n a 0 p D U U F E Q m d Z Q U J n T U R C Z 0 1 H Q m d Z R k J n W U d C Z 1 l H Q l F V R k J R V U R C U V l G Q U F Z R 0 F 3 W U R C Z 0 1 H Q X d N R 0 J n W U d B d 0 E 9 I i A v P j x F b n R y e S B U e X B l P S J G a W x s T G F z d F V w Z G F 0 Z W Q i I F Z h b H V l P S J k M j A y N C 0 w O C 0 y O V Q x M z o x M z o y N S 4 5 N T A z M D c w W i I g L z 4 8 R W 5 0 c n k g V H l w Z T 0 i R m l s b E V y c m 9 y Q 2 9 1 b n Q i I F Z h b H V l P S J s N D E z I i A v P j x F b n R y e S B U e X B l P S J G a W x s R X J y b 3 J D b 2 R l I i B W Y W x 1 Z T 0 i c 1 V u a 2 5 v d 2 4 i I C 8 + P E V u d H J 5 I F R 5 c G U 9 I k Z p b G x D b 3 V u d C I g V m F s d W U 9 I m w 3 M T g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U V 9 C R F 9 D b 2 1 w a W x h Z G 8 v Q X V 0 b 1 J l b W 9 2 Z W R D b 2 x 1 b W 5 z M S 5 7 S U Q g T G F u Y 2 F t Z W 5 0 b y w w f S Z x d W 9 0 O y w m c X V v d D t T Z W N 0 a W 9 u M S 9 Q U V 9 C R F 9 D b 2 1 w a W x h Z G 8 v Q X V 0 b 1 J l b W 9 2 Z W R D b 2 x 1 b W 5 z M S 5 7 V G l w b y B M Y W 5 c d T A w R T d h b W V u d G 8 s M X 0 m c X V v d D s s J n F 1 b 3 Q 7 U 2 V j d G l v b j E v U F F f Q k R f Q 2 9 t c G l s Y W R v L 0 F 1 d G 9 S Z W 1 v d m V k Q 2 9 s d W 1 u c z E u e 1 N 0 Y X R 1 c y B M Y W 5 c d T A w R T d h b W V u d G 8 s M n 0 m c X V v d D s s J n F 1 b 3 Q 7 U 2 V j d G l v b j E v U F F f Q k R f Q 2 9 t c G l s Y W R v L 0 F 1 d G 9 S Z W 1 v d m V k Q 2 9 s d W 1 u c z E u e 1 R p c G 8 g R G 9 j L D N 9 J n F 1 b 3 Q 7 L C Z x d W 9 0 O 1 N l Y 3 R p b 2 4 x L 1 B R X 0 J E X 0 N v b X B p b G F k b y 9 B d X R v U m V t b 3 Z l Z E N v b H V t b n M x L n t E Y X R h I F Z l b m N p b W V u d G 8 s N H 0 m c X V v d D s s J n F 1 b 3 Q 7 U 2 V j d G l v b j E v U F F f Q k R f Q 2 9 t c G l s Y W R v L 0 F 1 d G 9 S Z W 1 v d m V k Q 2 9 s d W 1 u c z E u e 0 R h d G E g R W 1 p c 3 N c d T A w R T N v L D V 9 J n F 1 b 3 Q 7 L C Z x d W 9 0 O 1 N l Y 3 R p b 2 4 x L 1 B R X 0 J E X 0 N v b X B p b G F k b y 9 B d X R v U m V t b 3 Z l Z E N v b H V t b n M x L n t E Y X R h I G R h I E J h a X h h L D Z 9 J n F 1 b 3 Q 7 L C Z x d W 9 0 O 1 N l Y 3 R p b 2 4 x L 1 B R X 0 J E X 0 N v b X B p b G F k b y 9 B d X R v U m V t b 3 Z l Z E N v b H V t b n M x L n t O I E R v Y y w 3 f S Z x d W 9 0 O y w m c X V v d D t T Z W N 0 a W 9 u M S 9 Q U V 9 C R F 9 D b 2 1 w a W x h Z G 8 v Q X V 0 b 1 J l b W 9 2 Z W R D b 2 x 1 b W 5 z M S 5 7 U G F y Y 2 V s Y W 1 l b n R v L D h 9 J n F 1 b 3 Q 7 L C Z x d W 9 0 O 1 N l Y 3 R p b 2 4 x L 1 B R X 0 J E X 0 N v b X B p b G F k b y 9 B d X R v U m V t b 3 Z l Z E N v b H V t b n M x L n t T Z W d 1 b m R v I E 5 1 b W V y b y B E b 2 M s O X 0 m c X V v d D s s J n F 1 b 3 Q 7 U 2 V j d G l v b j E v U F F f Q k R f Q 2 9 t c G l s Y W R v L 0 F 1 d G 9 S Z W 1 v d m V k Q 2 9 s d W 1 u c z E u e 1 N F U k l F L D E w f S Z x d W 9 0 O y w m c X V v d D t T Z W N 0 a W 9 u M S 9 Q U V 9 C R F 9 D b 2 1 w a W x h Z G 8 v Q X V 0 b 1 J l b W 9 2 Z W R D b 2 x 1 b W 5 z M S 5 7 T k 9 U Q S w x M X 0 m c X V v d D s s J n F 1 b 3 Q 7 U 2 V j d G l v b j E v U F F f Q k R f Q 2 9 t c G l s Y W R v L 0 F 1 d G 9 S Z W 1 v d m V k Q 2 9 s d W 1 u c z E u e 0 5 P V E E g R E U g U 0 V S V k l c d T A w Q z d P L D E y f S Z x d W 9 0 O y w m c X V v d D t T Z W N 0 a W 9 u M S 9 Q U V 9 C R F 9 D b 2 1 w a W x h Z G 8 v Q X V 0 b 1 J l b W 9 2 Z W R D b 2 x 1 b W 5 z M S 5 7 Q 2 9 k I E J v b G V 0 b y w x M 3 0 m c X V v d D s s J n F 1 b 3 Q 7 U 2 V j d G l v b j E v U F F f Q k R f Q 2 9 t c G l s Y W R v L 0 F 1 d G 9 S Z W 1 v d m V k Q 2 9 s d W 1 u c z E u e 0 N v Z C B Q b 3 J 0 L D E 0 f S Z x d W 9 0 O y w m c X V v d D t T Z W N 0 a W 9 u M S 9 Q U V 9 C R F 9 D b 2 1 w a W x h Z G 8 v Q X V 0 b 1 J l b W 9 2 Z W R D b 2 x 1 b W 5 z M S 5 7 R G V z Y 3 J p X H U w M E U 3 X H U w M E U z b y B C b 2 x l d G 8 s M T V 9 J n F 1 b 3 Q 7 L C Z x d W 9 0 O 1 N l Y 3 R p b 2 4 x L 1 B R X 0 J E X 0 N v b X B p b G F k b y 9 B d X R v U m V t b 3 Z l Z E N v b H V t b n M x L n t D Z W 5 0 c m 8 g Z G U g Q 3 V z d G 8 s M T Z 9 J n F 1 b 3 Q 7 L C Z x d W 9 0 O 1 N l Y 3 R p b 2 4 x L 1 B R X 0 J E X 0 N v b X B p b G F k b y 9 B d X R v U m V t b 3 Z l Z E N v b H V t b n M x L n t E Z X N j I E N l b n R y b y B k Z S B D d X N 0 b y w x N 3 0 m c X V v d D s s J n F 1 b 3 Q 7 U 2 V j d G l v b j E v U F F f Q k R f Q 2 9 t c G l s Y W R v L 0 F 1 d G 9 S Z W 1 v d m V k Q 2 9 s d W 1 u c z E u e 0 9 y a W d l b S w x O H 0 m c X V v d D s s J n F 1 b 3 Q 7 U 2 V j d G l v b j E v U F F f Q k R f Q 2 9 t c G l s Y W R v L 0 F 1 d G 9 S Z W 1 v d m V k Q 2 9 s d W 1 u c z E u e 0 9 C U y B I a X N 0 b 3 J p Y 2 8 s M T l 9 J n F 1 b 3 Q 7 L C Z x d W 9 0 O 1 N l Y 3 R p b 2 4 x L 1 B R X 0 J E X 0 N v b X B p b G F k b y 9 B d X R v U m V t b 3 Z l Z E N v b H V t b n M x L n t W Y W x v c i w y M H 0 m c X V v d D s s J n F 1 b 3 Q 7 U 2 V j d G l v b j E v U F F f Q k R f Q 2 9 t c G l s Y W R v L 0 F 1 d G 9 S Z W 1 v d m V k Q 2 9 s d W 1 u c z E u e 0 R F Q k l U T y 9 D U k V E S V R P L D I x f S Z x d W 9 0 O y w m c X V v d D t T Z W N 0 a W 9 u M S 9 Q U V 9 C R F 9 D b 2 1 w a W x h Z G 8 v Q X V 0 b 1 J l b W 9 2 Z W R D b 2 x 1 b W 5 z M S 5 7 Q 0 9 E I E N G T y w y M n 0 m c X V v d D s s J n F 1 b 3 Q 7 U 2 V j d G l v b j E v U F F f Q k R f Q 2 9 t c G l s Y W R v L 0 F 1 d G 9 S Z W 1 v d m V k Q 2 9 s d W 1 u c z E u e 0 5 v b W U g R m F u d G F z a W E s M j N 9 J n F 1 b 3 Q 7 L C Z x d W 9 0 O 1 N l Y 3 R p b 2 4 x L 1 B R X 0 J E X 0 N v b X B p b G F k b y 9 B d X R v U m V t b 3 Z l Z E N v b H V t b n M x L n t S Y X p c d T A w R T N v I F N v Y 2 l h b C w y N H 0 m c X V v d D s s J n F 1 b 3 Q 7 U 2 V j d G l v b j E v U F F f Q k R f Q 2 9 t c G l s Y W R v L 0 F 1 d G 9 S Z W 1 v d m V k Q 2 9 s d W 1 u c z E u e 0 9 C U y B I S V N U T 1 J J Q 0 9 f M S w y N X 0 m c X V v d D s s J n F 1 b 3 Q 7 U 2 V j d G l v b j E v U F F f Q k R f Q 2 9 t c G l s Y W R v L 0 F 1 d G 9 S Z W 1 v d m V k Q 2 9 s d W 1 u c z E u e 0 N H Q y B D R k 8 s M j Z 9 J n F 1 b 3 Q 7 L C Z x d W 9 0 O 1 N l Y 3 R p b 2 4 x L 1 B R X 0 J E X 0 N v b X B p b G F k b y 9 B d X R v U m V t b 3 Z l Z E N v b H V t b n M x L n t W Q U x P U i B P U k l H S U 5 B T C w y N 3 0 m c X V v d D s s J n F 1 b 3 Q 7 U 2 V j d G l v b j E v U F F f Q k R f Q 2 9 t c G l s Y W R v L 0 F 1 d G 9 S Z W 1 v d m V k Q 2 9 s d W 1 u c z E u e 1 Z h b G 9 y I E J h a X h h Z G 8 s M j h 9 J n F 1 b 3 Q 7 L C Z x d W 9 0 O 1 N l Y 3 R p b 2 4 x L 1 B R X 0 J E X 0 N v b X B p b G F k b y 9 B d X R v U m V t b 3 Z l Z E N v b H V t b n M x L n t K d X J v c y w y O X 0 m c X V v d D s s J n F 1 b 3 Q 7 U 2 V j d G l v b j E v U F F f Q k R f Q 2 9 t c G l s Y W R v L 0 F 1 d G 9 S Z W 1 v d m V k Q 2 9 s d W 1 u c z E u e y V K d X J v c y w z M H 0 m c X V v d D s s J n F 1 b 3 Q 7 U 2 V j d G l v b j E v U F F f Q k R f Q 2 9 t c G l s Y W R v L 0 F 1 d G 9 S Z W 1 v d m V k Q 2 9 s d W 1 u c z E u e 0 1 1 b H R h L D M x f S Z x d W 9 0 O y w m c X V v d D t T Z W N 0 a W 9 u M S 9 Q U V 9 C R F 9 D b 2 1 w a W x h Z G 8 v Q X V 0 b 1 J l b W 9 2 Z W R D b 2 x 1 b W 5 z M S 5 7 J U 1 1 b H R h L D M y f S Z x d W 9 0 O y w m c X V v d D t T Z W N 0 a W 9 u M S 9 Q U V 9 C R F 9 D b 2 1 w a W x h Z G 8 v Q X V 0 b 1 J l b W 9 2 Z W R D b 2 x 1 b W 5 z M S 5 7 R E F U Q U F M V E V S Q U N B T y w z M 3 0 m c X V v d D s s J n F 1 b 3 Q 7 U 2 V j d G l v b j E v U F F f Q k R f Q 2 9 t c G l s Y W R v L 0 F 1 d G 9 S Z W 1 v d m V k Q 2 9 s d W 1 u c z E u e 0 N B T V B P L D M 0 f S Z x d W 9 0 O y w m c X V v d D t T Z W N 0 a W 9 u M S 9 Q U V 9 C R F 9 D b 2 1 w a W x h Z G 8 v Q X V 0 b 1 J l b W 9 2 Z W R D b 2 x 1 b W 5 z M S 5 7 V k F M T 1 J B T l R J R 0 8 s M z V 9 J n F 1 b 3 Q 7 L C Z x d W 9 0 O 1 N l Y 3 R p b 2 4 x L 1 B R X 0 J E X 0 N v b X B p b G F k b y 9 B d X R v U m V t b 3 Z l Z E N v b H V t b n M x L n t W Q U x P U k 5 P V k 8 s M z Z 9 J n F 1 b 3 Q 7 L C Z x d W 9 0 O 1 N l Y 3 R p b 2 4 x L 1 B R X 0 J E X 0 N v b X B p b G F k b y 9 B d X R v U m V t b 3 Z l Z E N v b H V t b n M x L n t D T 0 R V U 1 V B U k l P L D M 3 f S Z x d W 9 0 O y w m c X V v d D t T Z W N 0 a W 9 u M S 9 Q U V 9 C R F 9 D b 2 1 w a W x h Z G 8 v Q X V 0 b 1 J l b W 9 2 Z W R D b 2 x 1 b W 5 z M S 5 7 R m l s a W F s L D M 4 f S Z x d W 9 0 O y w m c X V v d D t T Z W N 0 a W 9 u M S 9 Q U V 9 C R F 9 D b 2 1 w a W x h Z G 8 v Q X V 0 b 1 J l b W 9 2 Z W R D b 2 x 1 b W 5 z M S 5 7 Q U 5 P I E R B V E E g V k V O Q 0 l N R U 5 U T y w z O X 0 m c X V v d D s s J n F 1 b 3 Q 7 U 2 V j d G l v b j E v U F F f Q k R f Q 2 9 t c G l s Y W R v L 0 F 1 d G 9 S Z W 1 v d m V k Q 2 9 s d W 1 u c z E u e 0 1 F U y B E Q V R B I F Z F T k N J T U V O V E 8 s N D B 9 J n F 1 b 3 Q 7 L C Z x d W 9 0 O 1 N l Y 3 R p b 2 4 x L 1 B R X 0 J E X 0 N v b X B p b G F k b y 9 B d X R v U m V t b 3 Z l Z E N v b H V t b n M x L n t B T k 8 g R E F U Q S B F T U l T U 0 F P L D Q x f S Z x d W 9 0 O y w m c X V v d D t T Z W N 0 a W 9 u M S 9 Q U V 9 C R F 9 D b 2 1 w a W x h Z G 8 v Q X V 0 b 1 J l b W 9 2 Z W R D b 2 x 1 b W 5 z M S 5 7 T U V T I E R B V E E g R U 1 J U 1 N B T y w 0 M n 0 m c X V v d D s s J n F 1 b 3 Q 7 U 2 V j d G l v b j E v U F F f Q k R f Q 2 9 t c G l s Y W R v L 0 F 1 d G 9 S Z W 1 v d m V k Q 2 9 s d W 1 u c z E u e 0 F O T y B E Q V R B I E J B S V h B L D Q z f S Z x d W 9 0 O y w m c X V v d D t T Z W N 0 a W 9 u M S 9 Q U V 9 C R F 9 D b 2 1 w a W x h Z G 8 v Q X V 0 b 1 J l b W 9 2 Z W R D b 2 x 1 b W 5 z M S 5 7 T U V T I E R B V E E g Q k F J W E E s N D R 9 J n F 1 b 3 Q 7 L C Z x d W 9 0 O 1 N l Y 3 R p b 2 4 x L 1 B R X 0 J E X 0 N v b X B p b G F k b y 9 B d X R v U m V t b 3 Z l Z E N v b H V t b n M x L n t D Q 1 V T V E 8 g X H U y M D E z I F R F W F R P L D Q 1 f S Z x d W 9 0 O y w m c X V v d D t T Z W N 0 a W 9 u M S 9 Q U V 9 C R F 9 D b 2 1 w a W x h Z G 8 v Q X V 0 b 1 J l b W 9 2 Z W R D b 2 x 1 b W 5 z M S 5 7 T W F z Y y A z L D Q 2 f S Z x d W 9 0 O y w m c X V v d D t T Z W N 0 a W 9 u M S 9 Q U V 9 C R F 9 D b 2 1 w a W x h Z G 8 v Q X V 0 b 1 J l b W 9 2 Z W R D b 2 x 1 b W 5 z M S 5 7 R G V z Y y A x L j E s N D d 9 J n F 1 b 3 Q 7 L C Z x d W 9 0 O 1 N l Y 3 R p b 2 4 x L 1 B R X 0 J E X 0 N v b X B p b G F k b y 9 B d X R v U m V t b 3 Z l Z E N v b H V t b n M x L n t E Z X N j I D I u M S w 0 O H 0 m c X V v d D s s J n F 1 b 3 Q 7 U 2 V j d G l v b j E v U F F f Q k R f Q 2 9 t c G l s Y W R v L 0 F 1 d G 9 S Z W 1 v d m V k Q 2 9 s d W 1 u c z E u e 0 R l c 2 M g M y 4 x L D Q 5 f S Z x d W 9 0 O y w m c X V v d D t T Z W N 0 a W 9 u M S 9 Q U V 9 C R F 9 D b 2 1 w a W x h Z G 8 v Q X V 0 b 1 J l b W 9 2 Z W R D b 2 x 1 b W 5 z M S 5 7 S W 5 h Z G l w b G V u Y 2 l h L D U w f S Z x d W 9 0 O y w m c X V v d D t T Z W N 0 a W 9 u M S 9 Q U V 9 C R F 9 D b 2 1 w a W x h Z G 8 v Q X V 0 b 1 J l b W 9 2 Z W R D b 2 x 1 b W 5 z M S 5 7 R G l h c y B D b 3 J y a W R v c y w 1 M X 0 m c X V v d D s s J n F 1 b 3 Q 7 U 2 V j d G l v b j E v U F F f Q k R f Q 2 9 t c G l s Y W R v L 0 F 1 d G 9 S Z W 1 v d m V k Q 2 9 s d W 1 u c z E u e 1 B l c n N v b m F s a X p h c i w 1 M n 0 m c X V v d D t d L C Z x d W 9 0 O 0 N v b H V t b k N v d W 5 0 J n F 1 b 3 Q 7 O j U z L C Z x d W 9 0 O 0 t l e U N v b H V t b k 5 h b W V z J n F 1 b 3 Q 7 O l t d L C Z x d W 9 0 O 0 N v b H V t b k l k Z W 5 0 a X R p Z X M m c X V v d D s 6 W y Z x d W 9 0 O 1 N l Y 3 R p b 2 4 x L 1 B R X 0 J E X 0 N v b X B p b G F k b y 9 B d X R v U m V t b 3 Z l Z E N v b H V t b n M x L n t J R C B M Y W 5 j Y W 1 l b n R v L D B 9 J n F 1 b 3 Q 7 L C Z x d W 9 0 O 1 N l Y 3 R p b 2 4 x L 1 B R X 0 J E X 0 N v b X B p b G F k b y 9 B d X R v U m V t b 3 Z l Z E N v b H V t b n M x L n t U a X B v I E x h b l x 1 M D B F N 2 F t Z W 5 0 b y w x f S Z x d W 9 0 O y w m c X V v d D t T Z W N 0 a W 9 u M S 9 Q U V 9 C R F 9 D b 2 1 w a W x h Z G 8 v Q X V 0 b 1 J l b W 9 2 Z W R D b 2 x 1 b W 5 z M S 5 7 U 3 R h d H V z I E x h b l x 1 M D B F N 2 F t Z W 5 0 b y w y f S Z x d W 9 0 O y w m c X V v d D t T Z W N 0 a W 9 u M S 9 Q U V 9 C R F 9 D b 2 1 w a W x h Z G 8 v Q X V 0 b 1 J l b W 9 2 Z W R D b 2 x 1 b W 5 z M S 5 7 V G l w b y B E b 2 M s M 3 0 m c X V v d D s s J n F 1 b 3 Q 7 U 2 V j d G l v b j E v U F F f Q k R f Q 2 9 t c G l s Y W R v L 0 F 1 d G 9 S Z W 1 v d m V k Q 2 9 s d W 1 u c z E u e 0 R h d G E g V m V u Y 2 l t Z W 5 0 b y w 0 f S Z x d W 9 0 O y w m c X V v d D t T Z W N 0 a W 9 u M S 9 Q U V 9 C R F 9 D b 2 1 w a W x h Z G 8 v Q X V 0 b 1 J l b W 9 2 Z W R D b 2 x 1 b W 5 z M S 5 7 R G F 0 Y S B F b W l z c 1 x 1 M D B F M 2 8 s N X 0 m c X V v d D s s J n F 1 b 3 Q 7 U 2 V j d G l v b j E v U F F f Q k R f Q 2 9 t c G l s Y W R v L 0 F 1 d G 9 S Z W 1 v d m V k Q 2 9 s d W 1 u c z E u e 0 R h d G E g Z G E g Q m F p e G E s N n 0 m c X V v d D s s J n F 1 b 3 Q 7 U 2 V j d G l v b j E v U F F f Q k R f Q 2 9 t c G l s Y W R v L 0 F 1 d G 9 S Z W 1 v d m V k Q 2 9 s d W 1 u c z E u e 0 4 g R G 9 j L D d 9 J n F 1 b 3 Q 7 L C Z x d W 9 0 O 1 N l Y 3 R p b 2 4 x L 1 B R X 0 J E X 0 N v b X B p b G F k b y 9 B d X R v U m V t b 3 Z l Z E N v b H V t b n M x L n t Q Y X J j Z W x h b W V u d G 8 s O H 0 m c X V v d D s s J n F 1 b 3 Q 7 U 2 V j d G l v b j E v U F F f Q k R f Q 2 9 t c G l s Y W R v L 0 F 1 d G 9 S Z W 1 v d m V k Q 2 9 s d W 1 u c z E u e 1 N l Z 3 V u Z G 8 g T n V t Z X J v I E R v Y y w 5 f S Z x d W 9 0 O y w m c X V v d D t T Z W N 0 a W 9 u M S 9 Q U V 9 C R F 9 D b 2 1 w a W x h Z G 8 v Q X V 0 b 1 J l b W 9 2 Z W R D b 2 x 1 b W 5 z M S 5 7 U 0 V S S U U s M T B 9 J n F 1 b 3 Q 7 L C Z x d W 9 0 O 1 N l Y 3 R p b 2 4 x L 1 B R X 0 J E X 0 N v b X B p b G F k b y 9 B d X R v U m V t b 3 Z l Z E N v b H V t b n M x L n t O T 1 R B L D E x f S Z x d W 9 0 O y w m c X V v d D t T Z W N 0 a W 9 u M S 9 Q U V 9 C R F 9 D b 2 1 w a W x h Z G 8 v Q X V 0 b 1 J l b W 9 2 Z W R D b 2 x 1 b W 5 z M S 5 7 T k 9 U Q S B E R S B T R V J W S V x 1 M D B D N 0 8 s M T J 9 J n F 1 b 3 Q 7 L C Z x d W 9 0 O 1 N l Y 3 R p b 2 4 x L 1 B R X 0 J E X 0 N v b X B p b G F k b y 9 B d X R v U m V t b 3 Z l Z E N v b H V t b n M x L n t D b 2 Q g Q m 9 s Z X R v L D E z f S Z x d W 9 0 O y w m c X V v d D t T Z W N 0 a W 9 u M S 9 Q U V 9 C R F 9 D b 2 1 w a W x h Z G 8 v Q X V 0 b 1 J l b W 9 2 Z W R D b 2 x 1 b W 5 z M S 5 7 Q 2 9 k I F B v c n Q s M T R 9 J n F 1 b 3 Q 7 L C Z x d W 9 0 O 1 N l Y 3 R p b 2 4 x L 1 B R X 0 J E X 0 N v b X B p b G F k b y 9 B d X R v U m V t b 3 Z l Z E N v b H V t b n M x L n t E Z X N j c m l c d T A w R T d c d T A w R T N v I E J v b G V 0 b y w x N X 0 m c X V v d D s s J n F 1 b 3 Q 7 U 2 V j d G l v b j E v U F F f Q k R f Q 2 9 t c G l s Y W R v L 0 F 1 d G 9 S Z W 1 v d m V k Q 2 9 s d W 1 u c z E u e 0 N l b n R y b y B k Z S B D d X N 0 b y w x N n 0 m c X V v d D s s J n F 1 b 3 Q 7 U 2 V j d G l v b j E v U F F f Q k R f Q 2 9 t c G l s Y W R v L 0 F 1 d G 9 S Z W 1 v d m V k Q 2 9 s d W 1 u c z E u e 0 R l c 2 M g Q 2 V u d H J v I G R l I E N 1 c 3 R v L D E 3 f S Z x d W 9 0 O y w m c X V v d D t T Z W N 0 a W 9 u M S 9 Q U V 9 C R F 9 D b 2 1 w a W x h Z G 8 v Q X V 0 b 1 J l b W 9 2 Z W R D b 2 x 1 b W 5 z M S 5 7 T 3 J p Z 2 V t L D E 4 f S Z x d W 9 0 O y w m c X V v d D t T Z W N 0 a W 9 u M S 9 Q U V 9 C R F 9 D b 2 1 w a W x h Z G 8 v Q X V 0 b 1 J l b W 9 2 Z W R D b 2 x 1 b W 5 z M S 5 7 T 0 J T I E h p c 3 R v c m l j b y w x O X 0 m c X V v d D s s J n F 1 b 3 Q 7 U 2 V j d G l v b j E v U F F f Q k R f Q 2 9 t c G l s Y W R v L 0 F 1 d G 9 S Z W 1 v d m V k Q 2 9 s d W 1 u c z E u e 1 Z h b G 9 y L D I w f S Z x d W 9 0 O y w m c X V v d D t T Z W N 0 a W 9 u M S 9 Q U V 9 C R F 9 D b 2 1 w a W x h Z G 8 v Q X V 0 b 1 J l b W 9 2 Z W R D b 2 x 1 b W 5 z M S 5 7 R E V C S V R P L 0 N S R U R J V E 8 s M j F 9 J n F 1 b 3 Q 7 L C Z x d W 9 0 O 1 N l Y 3 R p b 2 4 x L 1 B R X 0 J E X 0 N v b X B p b G F k b y 9 B d X R v U m V t b 3 Z l Z E N v b H V t b n M x L n t D T 0 Q g Q 0 Z P L D I y f S Z x d W 9 0 O y w m c X V v d D t T Z W N 0 a W 9 u M S 9 Q U V 9 C R F 9 D b 2 1 w a W x h Z G 8 v Q X V 0 b 1 J l b W 9 2 Z W R D b 2 x 1 b W 5 z M S 5 7 T m 9 t Z S B G Y W 5 0 Y X N p Y S w y M 3 0 m c X V v d D s s J n F 1 b 3 Q 7 U 2 V j d G l v b j E v U F F f Q k R f Q 2 9 t c G l s Y W R v L 0 F 1 d G 9 S Z W 1 v d m V k Q 2 9 s d W 1 u c z E u e 1 J h e l x 1 M D B F M 2 8 g U 2 9 j a W F s L D I 0 f S Z x d W 9 0 O y w m c X V v d D t T Z W N 0 a W 9 u M S 9 Q U V 9 C R F 9 D b 2 1 w a W x h Z G 8 v Q X V 0 b 1 J l b W 9 2 Z W R D b 2 x 1 b W 5 z M S 5 7 T 0 J T I E h J U 1 R P U k l D T 1 8 x L D I 1 f S Z x d W 9 0 O y w m c X V v d D t T Z W N 0 a W 9 u M S 9 Q U V 9 C R F 9 D b 2 1 w a W x h Z G 8 v Q X V 0 b 1 J l b W 9 2 Z W R D b 2 x 1 b W 5 z M S 5 7 Q 0 d D I E N G T y w y N n 0 m c X V v d D s s J n F 1 b 3 Q 7 U 2 V j d G l v b j E v U F F f Q k R f Q 2 9 t c G l s Y W R v L 0 F 1 d G 9 S Z W 1 v d m V k Q 2 9 s d W 1 u c z E u e 1 Z B T E 9 S I E 9 S S U d J T k F M L D I 3 f S Z x d W 9 0 O y w m c X V v d D t T Z W N 0 a W 9 u M S 9 Q U V 9 C R F 9 D b 2 1 w a W x h Z G 8 v Q X V 0 b 1 J l b W 9 2 Z W R D b 2 x 1 b W 5 z M S 5 7 V m F s b 3 I g Q m F p e G F k b y w y O H 0 m c X V v d D s s J n F 1 b 3 Q 7 U 2 V j d G l v b j E v U F F f Q k R f Q 2 9 t c G l s Y W R v L 0 F 1 d G 9 S Z W 1 v d m V k Q 2 9 s d W 1 u c z E u e 0 p 1 c m 9 z L D I 5 f S Z x d W 9 0 O y w m c X V v d D t T Z W N 0 a W 9 u M S 9 Q U V 9 C R F 9 D b 2 1 w a W x h Z G 8 v Q X V 0 b 1 J l b W 9 2 Z W R D b 2 x 1 b W 5 z M S 5 7 J U p 1 c m 9 z L D M w f S Z x d W 9 0 O y w m c X V v d D t T Z W N 0 a W 9 u M S 9 Q U V 9 C R F 9 D b 2 1 w a W x h Z G 8 v Q X V 0 b 1 J l b W 9 2 Z W R D b 2 x 1 b W 5 z M S 5 7 T X V s d G E s M z F 9 J n F 1 b 3 Q 7 L C Z x d W 9 0 O 1 N l Y 3 R p b 2 4 x L 1 B R X 0 J E X 0 N v b X B p b G F k b y 9 B d X R v U m V t b 3 Z l Z E N v b H V t b n M x L n s l T X V s d G E s M z J 9 J n F 1 b 3 Q 7 L C Z x d W 9 0 O 1 N l Y 3 R p b 2 4 x L 1 B R X 0 J E X 0 N v b X B p b G F k b y 9 B d X R v U m V t b 3 Z l Z E N v b H V t b n M x L n t E Q V R B Q U x U R V J B Q 0 F P L D M z f S Z x d W 9 0 O y w m c X V v d D t T Z W N 0 a W 9 u M S 9 Q U V 9 C R F 9 D b 2 1 w a W x h Z G 8 v Q X V 0 b 1 J l b W 9 2 Z W R D b 2 x 1 b W 5 z M S 5 7 Q 0 F N U E 8 s M z R 9 J n F 1 b 3 Q 7 L C Z x d W 9 0 O 1 N l Y 3 R p b 2 4 x L 1 B R X 0 J E X 0 N v b X B p b G F k b y 9 B d X R v U m V t b 3 Z l Z E N v b H V t b n M x L n t W Q U x P U k F O V E l H T y w z N X 0 m c X V v d D s s J n F 1 b 3 Q 7 U 2 V j d G l v b j E v U F F f Q k R f Q 2 9 t c G l s Y W R v L 0 F 1 d G 9 S Z W 1 v d m V k Q 2 9 s d W 1 u c z E u e 1 Z B T E 9 S T k 9 W T y w z N n 0 m c X V v d D s s J n F 1 b 3 Q 7 U 2 V j d G l v b j E v U F F f Q k R f Q 2 9 t c G l s Y W R v L 0 F 1 d G 9 S Z W 1 v d m V k Q 2 9 s d W 1 u c z E u e 0 N P R F V T V U F S S U 8 s M z d 9 J n F 1 b 3 Q 7 L C Z x d W 9 0 O 1 N l Y 3 R p b 2 4 x L 1 B R X 0 J E X 0 N v b X B p b G F k b y 9 B d X R v U m V t b 3 Z l Z E N v b H V t b n M x L n t G a W x p Y W w s M z h 9 J n F 1 b 3 Q 7 L C Z x d W 9 0 O 1 N l Y 3 R p b 2 4 x L 1 B R X 0 J E X 0 N v b X B p b G F k b y 9 B d X R v U m V t b 3 Z l Z E N v b H V t b n M x L n t B T k 8 g R E F U Q S B W R U 5 D S U 1 F T l R P L D M 5 f S Z x d W 9 0 O y w m c X V v d D t T Z W N 0 a W 9 u M S 9 Q U V 9 C R F 9 D b 2 1 w a W x h Z G 8 v Q X V 0 b 1 J l b W 9 2 Z W R D b 2 x 1 b W 5 z M S 5 7 T U V T I E R B V E E g V k V O Q 0 l N R U 5 U T y w 0 M H 0 m c X V v d D s s J n F 1 b 3 Q 7 U 2 V j d G l v b j E v U F F f Q k R f Q 2 9 t c G l s Y W R v L 0 F 1 d G 9 S Z W 1 v d m V k Q 2 9 s d W 1 u c z E u e 0 F O T y B E Q V R B I E V N S V N T Q U 8 s N D F 9 J n F 1 b 3 Q 7 L C Z x d W 9 0 O 1 N l Y 3 R p b 2 4 x L 1 B R X 0 J E X 0 N v b X B p b G F k b y 9 B d X R v U m V t b 3 Z l Z E N v b H V t b n M x L n t N R V M g R E F U Q S B F T U l T U 0 F P L D Q y f S Z x d W 9 0 O y w m c X V v d D t T Z W N 0 a W 9 u M S 9 Q U V 9 C R F 9 D b 2 1 w a W x h Z G 8 v Q X V 0 b 1 J l b W 9 2 Z W R D b 2 x 1 b W 5 z M S 5 7 Q U 5 P I E R B V E E g Q k F J W E E s N D N 9 J n F 1 b 3 Q 7 L C Z x d W 9 0 O 1 N l Y 3 R p b 2 4 x L 1 B R X 0 J E X 0 N v b X B p b G F k b y 9 B d X R v U m V t b 3 Z l Z E N v b H V t b n M x L n t N R V M g R E F U Q S B C Q U l Y Q S w 0 N H 0 m c X V v d D s s J n F 1 b 3 Q 7 U 2 V j d G l v b j E v U F F f Q k R f Q 2 9 t c G l s Y W R v L 0 F 1 d G 9 S Z W 1 v d m V k Q 2 9 s d W 1 u c z E u e 0 N D V V N U T y B c d T I w M T M g V E V Y V E 8 s N D V 9 J n F 1 b 3 Q 7 L C Z x d W 9 0 O 1 N l Y 3 R p b 2 4 x L 1 B R X 0 J E X 0 N v b X B p b G F k b y 9 B d X R v U m V t b 3 Z l Z E N v b H V t b n M x L n t N Y X N j I D M s N D Z 9 J n F 1 b 3 Q 7 L C Z x d W 9 0 O 1 N l Y 3 R p b 2 4 x L 1 B R X 0 J E X 0 N v b X B p b G F k b y 9 B d X R v U m V t b 3 Z l Z E N v b H V t b n M x L n t E Z X N j I D E u M S w 0 N 3 0 m c X V v d D s s J n F 1 b 3 Q 7 U 2 V j d G l v b j E v U F F f Q k R f Q 2 9 t c G l s Y W R v L 0 F 1 d G 9 S Z W 1 v d m V k Q 2 9 s d W 1 u c z E u e 0 R l c 2 M g M i 4 x L D Q 4 f S Z x d W 9 0 O y w m c X V v d D t T Z W N 0 a W 9 u M S 9 Q U V 9 C R F 9 D b 2 1 w a W x h Z G 8 v Q X V 0 b 1 J l b W 9 2 Z W R D b 2 x 1 b W 5 z M S 5 7 R G V z Y y A z L j E s N D l 9 J n F 1 b 3 Q 7 L C Z x d W 9 0 O 1 N l Y 3 R p b 2 4 x L 1 B R X 0 J E X 0 N v b X B p b G F k b y 9 B d X R v U m V t b 3 Z l Z E N v b H V t b n M x L n t J b m F k a X B s Z W 5 j a W E s N T B 9 J n F 1 b 3 Q 7 L C Z x d W 9 0 O 1 N l Y 3 R p b 2 4 x L 1 B R X 0 J E X 0 N v b X B p b G F k b y 9 B d X R v U m V t b 3 Z l Z E N v b H V t b n M x L n t E a W F z I E N v c n J p Z G 9 z L D U x f S Z x d W 9 0 O y w m c X V v d D t T Z W N 0 a W 9 u M S 9 Q U V 9 C R F 9 D b 2 1 w a W x h Z G 8 v Q X V 0 b 1 J l b W 9 2 Z W R D b 2 x 1 b W 5 z M S 5 7 U G V y c 2 9 u Y W x p e m F y L D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F f Q k R f Q 2 9 t c G l s Y W R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J E X 0 N v b X B p b G F k b y 9 O Y X Z l Z 2 E l Q z M l Q T c l Q z M l Q T N v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J E X 0 N v b X B p b G F k b y 9 U a X B v J T I w Z G U l M j B j b 2 x 1 b m E l M j B h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J E X 0 N v b X B p b G F k b y 9 W Y W x v c i U y M H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C R F 9 D b 2 1 w a W x h Z G 8 v V m F s b 3 I l M j B z d W J z d G l 0 d S V D M y V B R G R v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J E X 0 N v b X B p b G F k b y 9 M a W 5 o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C R F 9 D b 2 1 w a W x h Z G 8 v U G V y c 2 9 u Y W x p e m E l Q z M l Q T c l Q z M l Q T N v J T I w Y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J E X 0 N v b X B p b G F k b y 9 U a X B v J T I w Z G U l M j B j b 2 x 1 b m E l M j B h b H R l c m F k b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C R F 9 D b 2 1 w a W x h Z G 8 v Q 2 9 s d W 5 h c y U y M H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V 9 C R F 9 D b 2 1 w a W x h Z G 8 v Q 2 9 s d W 5 h J T I w Y 2 9 u Z G l j a W 9 u Y W w l M j B p b n N l c m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R X 0 J E X 0 N v b X B p b G F k b y 9 M a W 5 o Y X M l M j B m a W x 0 c m F k Y X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V U 1 P J T I w T y U y M F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2 I x M T l i M S 0 y Y W I y L T Q 3 N z Q t Y j R m N i 0 1 N z N i Z j V m O G E 4 Y W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i 4 g T y 5 T J n F 1 b 3 Q 7 L C Z x d W 9 0 O 1 Z B T E 9 S I E 0 u T y Z x d W 9 0 O y w m c X V v d D t W Q U x P U i B N Q V R F U k l B T C Z x d W 9 0 O y w m c X V v d D t D T E l F T l R F J n F 1 b 3 Q 7 L C Z x d W 9 0 O 0 1 V T k l D S V B J T y Z x d W 9 0 O y w m c X V v d D t E Q V R B J n F 1 b 3 Q 7 L C Z x d W 9 0 O 1 R F Q 0 5 J Q 0 8 m c X V v d D s s J n F 1 b 3 Q 7 R E V T Q 1 J J X H U w M E M 3 X H U w M E M z T y Z x d W 9 0 O 1 0 i I C 8 + P E V u d H J 5 I F R 5 c G U 9 I k Z p b G x D b 2 x 1 b W 5 U e X B l c y I g V m F s d W U 9 I n N B Q k V S Q U F B S k F B Q T 0 i I C 8 + P E V u d H J 5 I F R 5 c G U 9 I k Z p b G x M Y X N 0 V X B k Y X R l Z C I g V m F s d W U 9 I m Q y M D I 0 L T A 4 L T I 3 V D I w O j E w O j I z L j Y 2 M j A 1 N D B a I i A v P j x F b n R y e S B U e X B l P S J G a W x s R X J y b 3 J D b 3 V u d C I g V m F s d W U 9 I m w z M C I g L z 4 8 R W 5 0 c n k g V H l w Z T 0 i R m l s b E V y c m 9 y Q 2 9 k Z S I g V m F s d W U 9 I n N V b m t u b 3 d u I i A v P j x F b n R y e S B U e X B l P S J G a W x s Q 2 9 1 b n Q i I F Z h b H V l P S J s M j Q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U 1 V N T y B P I F M v Q X V 0 b 1 J l b W 9 2 Z W R D b 2 x 1 b W 5 z M S 5 7 T i 4 g T y 5 T L D B 9 J n F 1 b 3 Q 7 L C Z x d W 9 0 O 1 N l Y 3 R p b 2 4 x L 1 J F U 1 V N T y B P I F M v Q X V 0 b 1 J l b W 9 2 Z W R D b 2 x 1 b W 5 z M S 5 7 V k F M T 1 I g T S 5 P L D F 9 J n F 1 b 3 Q 7 L C Z x d W 9 0 O 1 N l Y 3 R p b 2 4 x L 1 J F U 1 V N T y B P I F M v Q X V 0 b 1 J l b W 9 2 Z W R D b 2 x 1 b W 5 z M S 5 7 V k F M T 1 I g T U F U R V J J Q U w s M n 0 m c X V v d D s s J n F 1 b 3 Q 7 U 2 V j d G l v b j E v U k V T V U 1 P I E 8 g U y 9 B d X R v U m V t b 3 Z l Z E N v b H V t b n M x L n t D T E l F T l R F L D N 9 J n F 1 b 3 Q 7 L C Z x d W 9 0 O 1 N l Y 3 R p b 2 4 x L 1 J F U 1 V N T y B P I F M v Q X V 0 b 1 J l b W 9 2 Z W R D b 2 x 1 b W 5 z M S 5 7 T V V O S U N J U E l P L D R 9 J n F 1 b 3 Q 7 L C Z x d W 9 0 O 1 N l Y 3 R p b 2 4 x L 1 J F U 1 V N T y B P I F M v Q X V 0 b 1 J l b W 9 2 Z W R D b 2 x 1 b W 5 z M S 5 7 R E F U Q S w 1 f S Z x d W 9 0 O y w m c X V v d D t T Z W N 0 a W 9 u M S 9 S R V N V T U 8 g T y B T L 0 F 1 d G 9 S Z W 1 v d m V k Q 2 9 s d W 1 u c z E u e 1 R F Q 0 5 J Q 0 8 s N n 0 m c X V v d D s s J n F 1 b 3 Q 7 U 2 V j d G l v b j E v U k V T V U 1 P I E 8 g U y 9 B d X R v U m V t b 3 Z l Z E N v b H V t b n M x L n t E R V N D U k l c d T A w Q z d c d T A w Q z N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F U 1 V N T y B P I F M v Q X V 0 b 1 J l b W 9 2 Z W R D b 2 x 1 b W 5 z M S 5 7 T i 4 g T y 5 T L D B 9 J n F 1 b 3 Q 7 L C Z x d W 9 0 O 1 N l Y 3 R p b 2 4 x L 1 J F U 1 V N T y B P I F M v Q X V 0 b 1 J l b W 9 2 Z W R D b 2 x 1 b W 5 z M S 5 7 V k F M T 1 I g T S 5 P L D F 9 J n F 1 b 3 Q 7 L C Z x d W 9 0 O 1 N l Y 3 R p b 2 4 x L 1 J F U 1 V N T y B P I F M v Q X V 0 b 1 J l b W 9 2 Z W R D b 2 x 1 b W 5 z M S 5 7 V k F M T 1 I g T U F U R V J J Q U w s M n 0 m c X V v d D s s J n F 1 b 3 Q 7 U 2 V j d G l v b j E v U k V T V U 1 P I E 8 g U y 9 B d X R v U m V t b 3 Z l Z E N v b H V t b n M x L n t D T E l F T l R F L D N 9 J n F 1 b 3 Q 7 L C Z x d W 9 0 O 1 N l Y 3 R p b 2 4 x L 1 J F U 1 V N T y B P I F M v Q X V 0 b 1 J l b W 9 2 Z W R D b 2 x 1 b W 5 z M S 5 7 T V V O S U N J U E l P L D R 9 J n F 1 b 3 Q 7 L C Z x d W 9 0 O 1 N l Y 3 R p b 2 4 x L 1 J F U 1 V N T y B P I F M v Q X V 0 b 1 J l b W 9 2 Z W R D b 2 x 1 b W 5 z M S 5 7 R E F U Q S w 1 f S Z x d W 9 0 O y w m c X V v d D t T Z W N 0 a W 9 u M S 9 S R V N V T U 8 g T y B T L 0 F 1 d G 9 S Z W 1 v d m V k Q 2 9 s d W 1 u c z E u e 1 R F Q 0 5 J Q 0 8 s N n 0 m c X V v d D s s J n F 1 b 3 Q 7 U 2 V j d G l v b j E v U k V T V U 1 P I E 8 g U y 9 B d X R v U m V t b 3 Z l Z E N v b H V t b n M x L n t E R V N D U k l c d T A w Q z d c d T A w Q z N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V N V T U 8 l M j B P J T I w U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U 8 l M j B P J T I w U y 9 O Y X Z l Z 2 E l Q z M l Q T c l Q z M l Q T N v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V N T y U y M E 8 l M j B T L 0 x p b m h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V N T y U y M E 8 l M j B T L 0 N h Y m U l Q z M l Q T d h b G h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U 8 l M j B P J T I w U y 9 U b 2 R h c y U y M G F z J T I w c G F s Y X Z y Y X M l M j B m b 3 J h b S U y M G N v b G 9 j Y W R h c y U y M G V t J T I w b W F p J U M z J U J B c 2 N 1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U 8 l M j B P J T I w U y 9 U a X B v J T I w Z G U l M j B j b 2 x 1 b m E l M j B h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V N T y U y M E 8 l M j B T L 1 Z h b G 9 y J T I w c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V N T y U y M E 8 l M j B T L 1 Z h b G 9 y J T I w c 3 V i c 3 R p d H U l Q z M l Q U R k b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U 8 l M j B P J T I w U y 9 W Y W x v c i U y M H N 1 Y n N 0 a X R 1 J U M z J U F E Z G 8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V U 1 P J T I w T y U y M F M v V m F s b 3 I l M j B z d W J z d G l 0 d S V D M y V B R G R v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V N T y U y M E 8 l M j B T L 0 N v b H V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V N T y U y M E 8 l M j B T L 1 R p c G 8 l M j B k Z S U y M G N v b H V u Y S U y M G F s d G V y Y W R v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V N T y U y M E 8 l M j B T L 0 N v b H V u Y X M l M j B y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U 8 l M j B P J T I w U y 9 U a X B v J T I w Z G U l M j B j b 2 x 1 b m E l M j B h b H R l c m F k b y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U 8 l M j B P J T I w U y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Y j Y 0 N z Y w N S 1 k M z h j L T Q w Y j Q t Y m Y 5 M y 0 2 M W Y 0 M W U x M z l m Z T Q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0 M S I g L z 4 8 R W 5 0 c n k g V H l w Z T 0 i R m l s b F N 0 Y X R 1 c y I g V m F s d W U 9 I n N D b 2 1 w b G V 0 Z S I g L z 4 8 R W 5 0 c n k g V H l w Z T 0 i R m l s b E N v b H V t b k 5 h b W V z I i B W Y W x 1 Z T 0 i c 1 s m c X V v d D t O L i B P L l M m c X V v d D s s J n F 1 b 3 Q 7 V k F M T 1 I g T S 5 P J n F 1 b 3 Q 7 L C Z x d W 9 0 O 1 Z B T E 9 S I E 1 B V E V S S U F M J n F 1 b 3 Q 7 L C Z x d W 9 0 O 0 N M S U V O V E U m c X V v d D s s J n F 1 b 3 Q 7 T V V O S U N J U E l P J n F 1 b 3 Q 7 L C Z x d W 9 0 O 0 R B V E E m c X V v d D s s J n F 1 b 3 Q 7 V E V D T k l D T y Z x d W 9 0 O y w m c X V v d D t E R V N D U k l c d T A w Q z d c d T A w Q z N P J n F 1 b 3 Q 7 X S I g L z 4 8 R W 5 0 c n k g V H l w Z T 0 i R m l s b E N v b H V t b l R 5 c G V z I i B W Y W x 1 Z T 0 i c 0 F C R V J B Q U F K Q U F B P S I g L z 4 8 R W 5 0 c n k g V H l w Z T 0 i R m l s b E x h c 3 R V c G R h d G V k I i B W Y W x 1 Z T 0 i Z D I w M j Q t M D g t M j d U M j A 6 M T A 6 M j M u N j Y y M D U 0 M F o i I C 8 + P E V u d H J 5 I F R 5 c G U 9 I k Z p b G x F c n J v c k N v d W 5 0 I i B W Y W x 1 Z T 0 i b D M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T V U 1 P I E 8 g U y 9 B d X R v U m V t b 3 Z l Z E N v b H V t b n M x L n t O L i B P L l M s M H 0 m c X V v d D s s J n F 1 b 3 Q 7 U 2 V j d G l v b j E v U k V T V U 1 P I E 8 g U y 9 B d X R v U m V t b 3 Z l Z E N v b H V t b n M x L n t W Q U x P U i B N L k 8 s M X 0 m c X V v d D s s J n F 1 b 3 Q 7 U 2 V j d G l v b j E v U k V T V U 1 P I E 8 g U y 9 B d X R v U m V t b 3 Z l Z E N v b H V t b n M x L n t W Q U x P U i B N Q V R F U k l B T C w y f S Z x d W 9 0 O y w m c X V v d D t T Z W N 0 a W 9 u M S 9 S R V N V T U 8 g T y B T L 0 F 1 d G 9 S Z W 1 v d m V k Q 2 9 s d W 1 u c z E u e 0 N M S U V O V E U s M 3 0 m c X V v d D s s J n F 1 b 3 Q 7 U 2 V j d G l v b j E v U k V T V U 1 P I E 8 g U y 9 B d X R v U m V t b 3 Z l Z E N v b H V t b n M x L n t N V U 5 J Q 0 l Q S U 8 s N H 0 m c X V v d D s s J n F 1 b 3 Q 7 U 2 V j d G l v b j E v U k V T V U 1 P I E 8 g U y 9 B d X R v U m V t b 3 Z l Z E N v b H V t b n M x L n t E Q V R B L D V 9 J n F 1 b 3 Q 7 L C Z x d W 9 0 O 1 N l Y 3 R p b 2 4 x L 1 J F U 1 V N T y B P I F M v Q X V 0 b 1 J l b W 9 2 Z W R D b 2 x 1 b W 5 z M S 5 7 V E V D T k l D T y w 2 f S Z x d W 9 0 O y w m c X V v d D t T Z W N 0 a W 9 u M S 9 S R V N V T U 8 g T y B T L 0 F 1 d G 9 S Z W 1 v d m V k Q 2 9 s d W 1 u c z E u e 0 R F U 0 N S S V x 1 M D B D N 1 x 1 M D B D M 0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k V T V U 1 P I E 8 g U y 9 B d X R v U m V t b 3 Z l Z E N v b H V t b n M x L n t O L i B P L l M s M H 0 m c X V v d D s s J n F 1 b 3 Q 7 U 2 V j d G l v b j E v U k V T V U 1 P I E 8 g U y 9 B d X R v U m V t b 3 Z l Z E N v b H V t b n M x L n t W Q U x P U i B N L k 8 s M X 0 m c X V v d D s s J n F 1 b 3 Q 7 U 2 V j d G l v b j E v U k V T V U 1 P I E 8 g U y 9 B d X R v U m V t b 3 Z l Z E N v b H V t b n M x L n t W Q U x P U i B N Q V R F U k l B T C w y f S Z x d W 9 0 O y w m c X V v d D t T Z W N 0 a W 9 u M S 9 S R V N V T U 8 g T y B T L 0 F 1 d G 9 S Z W 1 v d m V k Q 2 9 s d W 1 u c z E u e 0 N M S U V O V E U s M 3 0 m c X V v d D s s J n F 1 b 3 Q 7 U 2 V j d G l v b j E v U k V T V U 1 P I E 8 g U y 9 B d X R v U m V t b 3 Z l Z E N v b H V t b n M x L n t N V U 5 J Q 0 l Q S U 8 s N H 0 m c X V v d D s s J n F 1 b 3 Q 7 U 2 V j d G l v b j E v U k V T V U 1 P I E 8 g U y 9 B d X R v U m V t b 3 Z l Z E N v b H V t b n M x L n t E Q V R B L D V 9 J n F 1 b 3 Q 7 L C Z x d W 9 0 O 1 N l Y 3 R p b 2 4 x L 1 J F U 1 V N T y B P I F M v Q X V 0 b 1 J l b W 9 2 Z W R D b 2 x 1 b W 5 z M S 5 7 V E V D T k l D T y w 2 f S Z x d W 9 0 O y w m c X V v d D t T Z W N 0 a W 9 u M S 9 S R V N V T U 8 g T y B T L 0 F 1 d G 9 S Z W 1 v d m V k Q 2 9 s d W 1 u c z E u e 0 R F U 0 N S S V x 1 M D B D N 1 x 1 M D B D M 0 8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V T V U 1 P J T I w T y U y M F M l M j A l M j g y J T I 5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V N T y U y M E 8 l M j B T J T I w J T I 4 M i U y O S 9 O Y X Z l Z 2 E l Q z M l Q T c l Q z M l Q T N v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V N T y U y M E 8 l M j B T J T I w J T I 4 M i U y O S 9 M a W 5 o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U 8 l M j B P J T I w U y U y M C U y O D I l M j k v Q 2 F i Z S V D M y V B N 2 F s a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V N T y U y M E 8 l M j B T J T I w J T I 4 M i U y O S 9 U b 2 R h c y U y M G F z J T I w c G F s Y X Z y Y X M l M j B m b 3 J h b S U y M G N v b G 9 j Y W R h c y U y M G V t J T I w b W F p J U M z J U J B c 2 N 1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U 8 l M j B P J T I w U y U y M C U y O D I l M j k v V G l w b y U y M G R l J T I w Y 2 9 s d W 5 h J T I w Y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U 8 l M j B P J T I w U y U y M C U y O D I l M j k v V m F s b 3 I l M j B z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V U 1 P J T I w T y U y M F M l M j A l M j g y J T I 5 L 1 Z h b G 9 y J T I w c 3 V i c 3 R p d H U l Q z M l Q U R k b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U 8 l M j B P J T I w U y U y M C U y O D I l M j k v V m F s b 3 I l M j B z d W J z d G l 0 d S V D M y V B R G R v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V N T y U y M E 8 l M j B T J T I w J T I 4 M i U y O S 9 W Y W x v c i U y M H N 1 Y n N 0 a X R 1 J U M z J U F E Z G 8 l M j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V U 1 P J T I w T y U y M F M l M j A l M j g y J T I 5 L 0 N v b H V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V N T y U y M E 8 l M j B T J T I w J T I 4 M i U y O S 9 U a X B v J T I w Z G U l M j B j b 2 x 1 b m E l M j B h b H R l c m F k b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V T U 8 l M j B P J T I w U y U y M C U y O D I l M j k v Q 2 9 s d W 5 h c y U y M H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V N T y U y M E 8 l M j B T J T I w J T I 4 M i U y O S 9 U a X B v J T I w Z G U l M j B j b 2 x 1 b m E l M j B h b H R l c m F k b y U y M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6 g E + G h 3 U p p E F r 5 0 a Z h g a k P 5 d 9 s G Z S H g h 9 I I 5 m L R o l F y L p b W L V b b C G Y h W p u J j e t V U T z 7 m 8 K 1 c 2 n 3 b f T V F K Z f B t 5 w L E U C l s h 5 l K M 6 s A H S D i p t N 5 l J E h e Y D Y d z F 6 6 s 9 b g D a 3 A m L M A = = < / D a t a M a s h u p > 
</file>

<file path=customXml/itemProps1.xml><?xml version="1.0" encoding="utf-8"?>
<ds:datastoreItem xmlns:ds="http://schemas.openxmlformats.org/officeDocument/2006/customXml" ds:itemID="{83A95E78-53BE-224A-BACA-5F04182DD7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Script</vt:lpstr>
      <vt:lpstr>BD Arquivo Base de Dados Equipe</vt:lpstr>
      <vt:lpstr>BD Miscelaneas</vt:lpstr>
      <vt:lpstr>Frota</vt:lpstr>
      <vt:lpstr>Custo Fixo</vt:lpstr>
      <vt:lpstr>Arquivo Base de Dados Equipe</vt:lpstr>
      <vt:lpstr>Arquivo Base de BD Miscelaneas</vt:lpstr>
      <vt:lpstr>'BD Arquivo Base de Dados Equipe'!Area_de_impressao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melquisedecnasciment</dc:creator>
  <cp:lastModifiedBy>Melquisedec N Soares</cp:lastModifiedBy>
  <cp:lastPrinted>2024-09-24T20:58:45Z</cp:lastPrinted>
  <dcterms:created xsi:type="dcterms:W3CDTF">2024-08-30T12:22:45Z</dcterms:created>
  <dcterms:modified xsi:type="dcterms:W3CDTF">2025-07-24T23:34:14Z</dcterms:modified>
</cp:coreProperties>
</file>