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alickijaleksandr/Desktop/intelligence_systems/Schuhart's Control Cards/"/>
    </mc:Choice>
  </mc:AlternateContent>
  <xr:revisionPtr revIDLastSave="0" documentId="13_ncr:1_{0844372A-4944-5D4C-BDEF-A17B19E4F8EC}" xr6:coauthVersionLast="47" xr6:coauthVersionMax="47" xr10:uidLastSave="{00000000-0000-0000-0000-000000000000}"/>
  <bookViews>
    <workbookView xWindow="0" yWindow="500" windowWidth="28800" windowHeight="1590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Лист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T2" i="1"/>
  <c r="U2" i="1" s="1"/>
  <c r="P3" i="1"/>
  <c r="Q3" i="1"/>
  <c r="R3" i="1"/>
  <c r="T3" i="1"/>
  <c r="U3" i="1" s="1"/>
  <c r="P4" i="1"/>
  <c r="Q4" i="1"/>
  <c r="R4" i="1"/>
  <c r="T4" i="1"/>
  <c r="U4" i="1" s="1"/>
  <c r="P5" i="1"/>
  <c r="Q5" i="1"/>
  <c r="R5" i="1"/>
  <c r="T5" i="1"/>
  <c r="U5" i="1"/>
  <c r="P6" i="1"/>
  <c r="Q6" i="1"/>
  <c r="R6" i="1"/>
  <c r="T6" i="1"/>
  <c r="U6" i="1" s="1"/>
  <c r="P7" i="1"/>
  <c r="Q7" i="1"/>
  <c r="R7" i="1"/>
  <c r="T7" i="1"/>
  <c r="U7" i="1" s="1"/>
  <c r="P8" i="1"/>
  <c r="Q8" i="1"/>
  <c r="R8" i="1"/>
  <c r="T8" i="1"/>
  <c r="U8" i="1" s="1"/>
  <c r="P9" i="1"/>
  <c r="Q9" i="1"/>
  <c r="R9" i="1"/>
  <c r="T9" i="1"/>
  <c r="U9" i="1"/>
  <c r="P10" i="1"/>
  <c r="Q10" i="1"/>
  <c r="R10" i="1"/>
  <c r="T10" i="1"/>
  <c r="U10" i="1" s="1"/>
  <c r="P11" i="1"/>
  <c r="Q11" i="1"/>
  <c r="R11" i="1"/>
  <c r="T11" i="1"/>
  <c r="U11" i="1" s="1"/>
  <c r="P12" i="1"/>
  <c r="Q12" i="1"/>
  <c r="R12" i="1"/>
  <c r="T12" i="1"/>
  <c r="U12" i="1" s="1"/>
  <c r="P13" i="1"/>
  <c r="Q13" i="1"/>
  <c r="R13" i="1"/>
  <c r="T13" i="1"/>
  <c r="U13" i="1"/>
  <c r="P14" i="1"/>
  <c r="Q14" i="1"/>
  <c r="R14" i="1"/>
  <c r="T14" i="1"/>
  <c r="U14" i="1" s="1"/>
  <c r="P15" i="1"/>
  <c r="Q15" i="1"/>
  <c r="R15" i="1"/>
  <c r="T15" i="1"/>
  <c r="U15" i="1" s="1"/>
  <c r="P16" i="1"/>
  <c r="Q16" i="1"/>
  <c r="R16" i="1"/>
  <c r="T16" i="1"/>
  <c r="U16" i="1" s="1"/>
  <c r="P17" i="1"/>
  <c r="Q17" i="1"/>
  <c r="R17" i="1"/>
  <c r="T17" i="1"/>
  <c r="U17" i="1"/>
  <c r="P18" i="1"/>
  <c r="Q18" i="1"/>
  <c r="R18" i="1"/>
  <c r="T18" i="1"/>
  <c r="U18" i="1" s="1"/>
  <c r="P19" i="1"/>
  <c r="Q19" i="1"/>
  <c r="R19" i="1"/>
  <c r="T19" i="1"/>
  <c r="U19" i="1" s="1"/>
  <c r="P20" i="1"/>
  <c r="Q20" i="1"/>
  <c r="R20" i="1"/>
  <c r="T20" i="1"/>
  <c r="U20" i="1" s="1"/>
  <c r="P21" i="1"/>
  <c r="Q21" i="1"/>
  <c r="R21" i="1"/>
  <c r="T21" i="1"/>
  <c r="U21" i="1"/>
  <c r="P22" i="1"/>
  <c r="Q22" i="1"/>
  <c r="R22" i="1"/>
  <c r="T22" i="1"/>
  <c r="U22" i="1" s="1"/>
  <c r="P23" i="1"/>
  <c r="Q23" i="1"/>
  <c r="R23" i="1"/>
  <c r="T23" i="1"/>
  <c r="U23" i="1" s="1"/>
  <c r="P24" i="1"/>
  <c r="Q24" i="1"/>
  <c r="R24" i="1"/>
  <c r="T24" i="1"/>
  <c r="U24" i="1" s="1"/>
  <c r="P25" i="1"/>
  <c r="Q25" i="1"/>
  <c r="R25" i="1"/>
  <c r="T25" i="1"/>
  <c r="U25" i="1"/>
  <c r="P26" i="1"/>
  <c r="Q26" i="1"/>
  <c r="R26" i="1"/>
  <c r="T26" i="1"/>
  <c r="U26" i="1" s="1"/>
  <c r="P27" i="1"/>
  <c r="Q27" i="1"/>
  <c r="R27" i="1"/>
  <c r="T27" i="1"/>
  <c r="U27" i="1" s="1"/>
  <c r="P28" i="1"/>
  <c r="Q28" i="1"/>
  <c r="R28" i="1"/>
  <c r="T28" i="1"/>
  <c r="U28" i="1" s="1"/>
  <c r="P29" i="1"/>
  <c r="Q29" i="1"/>
  <c r="R29" i="1"/>
  <c r="T29" i="1"/>
  <c r="U29" i="1"/>
  <c r="P30" i="1"/>
  <c r="Q30" i="1"/>
  <c r="R30" i="1"/>
  <c r="T30" i="1"/>
  <c r="U30" i="1" s="1"/>
  <c r="P31" i="1"/>
  <c r="Q31" i="1"/>
  <c r="R31" i="1"/>
  <c r="T31" i="1"/>
  <c r="U31" i="1" s="1"/>
  <c r="P32" i="1"/>
  <c r="Q32" i="1"/>
  <c r="R32" i="1"/>
  <c r="T32" i="1"/>
  <c r="U32" i="1" s="1"/>
  <c r="P33" i="1"/>
  <c r="Q33" i="1"/>
  <c r="R33" i="1"/>
  <c r="T33" i="1"/>
  <c r="U33" i="1"/>
  <c r="P34" i="1"/>
  <c r="Q34" i="1"/>
  <c r="R34" i="1"/>
  <c r="T34" i="1"/>
  <c r="U34" i="1" s="1"/>
  <c r="P35" i="1"/>
  <c r="Q35" i="1"/>
  <c r="R35" i="1"/>
  <c r="T35" i="1"/>
  <c r="U35" i="1" s="1"/>
  <c r="P36" i="1"/>
  <c r="Q36" i="1"/>
  <c r="R36" i="1"/>
  <c r="T36" i="1"/>
  <c r="U36" i="1" s="1"/>
  <c r="P37" i="1"/>
  <c r="Q37" i="1"/>
  <c r="R37" i="1"/>
  <c r="T37" i="1"/>
  <c r="U37" i="1"/>
  <c r="P38" i="1"/>
  <c r="Q38" i="1"/>
  <c r="R38" i="1"/>
  <c r="T38" i="1"/>
  <c r="U38" i="1" s="1"/>
  <c r="P39" i="1"/>
  <c r="Q39" i="1"/>
  <c r="R39" i="1"/>
  <c r="T39" i="1"/>
  <c r="U39" i="1" s="1"/>
  <c r="P40" i="1"/>
  <c r="Q40" i="1"/>
  <c r="R40" i="1"/>
  <c r="T40" i="1"/>
  <c r="U40" i="1" s="1"/>
  <c r="P41" i="1"/>
  <c r="Q41" i="1"/>
  <c r="R41" i="1"/>
  <c r="T41" i="1"/>
  <c r="U41" i="1"/>
  <c r="P42" i="1"/>
  <c r="Q42" i="1"/>
  <c r="R42" i="1"/>
  <c r="T42" i="1"/>
  <c r="U42" i="1" s="1"/>
  <c r="P43" i="1"/>
  <c r="Q43" i="1"/>
  <c r="R43" i="1"/>
  <c r="T43" i="1"/>
  <c r="U43" i="1" s="1"/>
  <c r="P44" i="1"/>
  <c r="Q44" i="1"/>
  <c r="R44" i="1"/>
  <c r="T44" i="1"/>
  <c r="U44" i="1" s="1"/>
  <c r="P45" i="1"/>
  <c r="Q45" i="1"/>
  <c r="R45" i="1"/>
  <c r="T45" i="1"/>
  <c r="U45" i="1"/>
  <c r="P46" i="1"/>
  <c r="Q46" i="1"/>
  <c r="R46" i="1"/>
  <c r="T46" i="1"/>
  <c r="U46" i="1" s="1"/>
  <c r="P47" i="1"/>
  <c r="Q47" i="1"/>
  <c r="R47" i="1"/>
  <c r="T47" i="1"/>
  <c r="U47" i="1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2" i="5"/>
  <c r="D2" i="5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F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F2" i="3" s="1"/>
  <c r="C3" i="3"/>
  <c r="C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C3" i="2"/>
  <c r="C4" i="2"/>
  <c r="C5" i="2"/>
  <c r="D2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E17" i="1"/>
  <c r="E1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D2" i="1" s="1"/>
  <c r="E13" i="1"/>
  <c r="E3" i="1"/>
  <c r="E4" i="1"/>
  <c r="E5" i="1"/>
  <c r="E6" i="1"/>
  <c r="E7" i="1"/>
  <c r="E8" i="1"/>
  <c r="E9" i="1"/>
  <c r="E10" i="1"/>
  <c r="E11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2" i="6" l="1"/>
  <c r="N10" i="6" s="1"/>
  <c r="F2" i="6"/>
  <c r="N8" i="6" s="1"/>
  <c r="Q3" i="4"/>
  <c r="Q5" i="4"/>
  <c r="Q7" i="4"/>
  <c r="Q9" i="4"/>
  <c r="Q11" i="4"/>
  <c r="Q13" i="4"/>
  <c r="Q15" i="4"/>
  <c r="Q17" i="4"/>
  <c r="Q19" i="4"/>
  <c r="Q21" i="4"/>
  <c r="Q23" i="4"/>
  <c r="Q25" i="4"/>
  <c r="Q27" i="4"/>
  <c r="Q29" i="4"/>
  <c r="Q31" i="4"/>
  <c r="Q33" i="4"/>
  <c r="R3" i="4"/>
  <c r="R5" i="4"/>
  <c r="R7" i="4"/>
  <c r="R9" i="4"/>
  <c r="R11" i="4"/>
  <c r="R13" i="4"/>
  <c r="R15" i="4"/>
  <c r="R17" i="4"/>
  <c r="Q4" i="4"/>
  <c r="Q6" i="4"/>
  <c r="Q8" i="4"/>
  <c r="Q10" i="4"/>
  <c r="Q12" i="4"/>
  <c r="R4" i="4"/>
  <c r="R12" i="4"/>
  <c r="R16" i="4"/>
  <c r="Q20" i="4"/>
  <c r="R22" i="4"/>
  <c r="R25" i="4"/>
  <c r="Q28" i="4"/>
  <c r="R30" i="4"/>
  <c r="R33" i="4"/>
  <c r="R6" i="4"/>
  <c r="Q14" i="4"/>
  <c r="Q18" i="4"/>
  <c r="R20" i="4"/>
  <c r="R23" i="4"/>
  <c r="Q26" i="4"/>
  <c r="R28" i="4"/>
  <c r="R31" i="4"/>
  <c r="R2" i="4"/>
  <c r="R8" i="4"/>
  <c r="R14" i="4"/>
  <c r="R18" i="4"/>
  <c r="R21" i="4"/>
  <c r="Q24" i="4"/>
  <c r="R26" i="4"/>
  <c r="R29" i="4"/>
  <c r="Q32" i="4"/>
  <c r="Q2" i="4"/>
  <c r="R10" i="4"/>
  <c r="R24" i="4"/>
  <c r="Q16" i="4"/>
  <c r="R27" i="4"/>
  <c r="R19" i="4"/>
  <c r="Q30" i="4"/>
  <c r="Q22" i="4"/>
  <c r="R32" i="4"/>
  <c r="L3" i="2"/>
  <c r="L7" i="2"/>
  <c r="L11" i="2"/>
  <c r="L15" i="2"/>
  <c r="L19" i="2"/>
  <c r="L2" i="2"/>
  <c r="L5" i="2"/>
  <c r="L9" i="2"/>
  <c r="L14" i="2"/>
  <c r="L20" i="2"/>
  <c r="L4" i="2"/>
  <c r="L10" i="2"/>
  <c r="L16" i="2"/>
  <c r="L21" i="2"/>
  <c r="L6" i="2"/>
  <c r="L12" i="2"/>
  <c r="L17" i="2"/>
  <c r="L22" i="2"/>
  <c r="L8" i="2"/>
  <c r="L13" i="2"/>
  <c r="L18" i="2"/>
  <c r="R6" i="3"/>
  <c r="R10" i="3"/>
  <c r="R14" i="3"/>
  <c r="R18" i="3"/>
  <c r="R22" i="3"/>
  <c r="R26" i="3"/>
  <c r="Q3" i="3"/>
  <c r="Q7" i="3"/>
  <c r="Q11" i="3"/>
  <c r="Q15" i="3"/>
  <c r="Q19" i="3"/>
  <c r="Q23" i="3"/>
  <c r="Q27" i="3"/>
  <c r="R3" i="3"/>
  <c r="R7" i="3"/>
  <c r="R11" i="3"/>
  <c r="R15" i="3"/>
  <c r="R19" i="3"/>
  <c r="R23" i="3"/>
  <c r="R27" i="3"/>
  <c r="Q4" i="3"/>
  <c r="Q8" i="3"/>
  <c r="Q12" i="3"/>
  <c r="Q16" i="3"/>
  <c r="Q20" i="3"/>
  <c r="Q24" i="3"/>
  <c r="Q28" i="3"/>
  <c r="R4" i="3"/>
  <c r="R8" i="3"/>
  <c r="R12" i="3"/>
  <c r="R16" i="3"/>
  <c r="R20" i="3"/>
  <c r="R24" i="3"/>
  <c r="R28" i="3"/>
  <c r="Q5" i="3"/>
  <c r="Q9" i="3"/>
  <c r="Q13" i="3"/>
  <c r="Q17" i="3"/>
  <c r="Q21" i="3"/>
  <c r="Q25" i="3"/>
  <c r="Q2" i="3"/>
  <c r="Q26" i="3"/>
  <c r="Q10" i="3"/>
  <c r="R21" i="3"/>
  <c r="R5" i="3"/>
  <c r="M4" i="5"/>
  <c r="M6" i="5"/>
  <c r="O7" i="5"/>
  <c r="M9" i="5"/>
  <c r="M15" i="5"/>
  <c r="M20" i="5"/>
  <c r="M22" i="5"/>
  <c r="M25" i="5"/>
  <c r="O28" i="5"/>
  <c r="M31" i="5"/>
  <c r="M34" i="5"/>
  <c r="N35" i="5"/>
  <c r="M38" i="5"/>
  <c r="O40" i="5"/>
  <c r="M42" i="5"/>
  <c r="M46" i="5"/>
  <c r="M50" i="5"/>
  <c r="N51" i="5"/>
  <c r="M54" i="5"/>
  <c r="O56" i="5"/>
  <c r="M58" i="5"/>
  <c r="M62" i="5"/>
  <c r="M66" i="5"/>
  <c r="N67" i="5"/>
  <c r="M3" i="5"/>
  <c r="N4" i="5"/>
  <c r="M8" i="5"/>
  <c r="M10" i="5"/>
  <c r="O11" i="5"/>
  <c r="M13" i="5"/>
  <c r="M19" i="5"/>
  <c r="M24" i="5"/>
  <c r="M26" i="5"/>
  <c r="M29" i="5"/>
  <c r="O32" i="5"/>
  <c r="M37" i="5"/>
  <c r="N38" i="5"/>
  <c r="M41" i="5"/>
  <c r="O43" i="5"/>
  <c r="M45" i="5"/>
  <c r="M49" i="5"/>
  <c r="M53" i="5"/>
  <c r="N54" i="5"/>
  <c r="M57" i="5"/>
  <c r="O59" i="5"/>
  <c r="M61" i="5"/>
  <c r="M65" i="5"/>
  <c r="M69" i="5"/>
  <c r="M2" i="5"/>
  <c r="M7" i="5"/>
  <c r="N8" i="5"/>
  <c r="M12" i="5"/>
  <c r="M14" i="5"/>
  <c r="O15" i="5"/>
  <c r="M17" i="5"/>
  <c r="M23" i="5"/>
  <c r="M28" i="5"/>
  <c r="M30" i="5"/>
  <c r="M33" i="5"/>
  <c r="M36" i="5"/>
  <c r="M40" i="5"/>
  <c r="N41" i="5"/>
  <c r="M44" i="5"/>
  <c r="O46" i="5"/>
  <c r="M48" i="5"/>
  <c r="M52" i="5"/>
  <c r="M56" i="5"/>
  <c r="N57" i="5"/>
  <c r="M60" i="5"/>
  <c r="O62" i="5"/>
  <c r="M64" i="5"/>
  <c r="M68" i="5"/>
  <c r="M5" i="5"/>
  <c r="N7" i="5"/>
  <c r="M11" i="5"/>
  <c r="O14" i="5"/>
  <c r="M16" i="5"/>
  <c r="M18" i="5"/>
  <c r="M21" i="5"/>
  <c r="M27" i="5"/>
  <c r="N28" i="5"/>
  <c r="M32" i="5"/>
  <c r="M35" i="5"/>
  <c r="M39" i="5"/>
  <c r="N40" i="5"/>
  <c r="M43" i="5"/>
  <c r="O45" i="5"/>
  <c r="M47" i="5"/>
  <c r="M51" i="5"/>
  <c r="M55" i="5"/>
  <c r="N56" i="5"/>
  <c r="M59" i="5"/>
  <c r="O61" i="5"/>
  <c r="M63" i="5"/>
  <c r="M67" i="5"/>
  <c r="Q22" i="3"/>
  <c r="Q6" i="3"/>
  <c r="R17" i="3"/>
  <c r="D2" i="4"/>
  <c r="D2" i="3"/>
  <c r="Q18" i="3"/>
  <c r="R2" i="3"/>
  <c r="R13" i="3"/>
  <c r="Q14" i="3"/>
  <c r="R25" i="3"/>
  <c r="R9" i="3"/>
  <c r="M5" i="6"/>
  <c r="M9" i="6"/>
  <c r="M21" i="6"/>
  <c r="M25" i="6"/>
  <c r="M33" i="6"/>
  <c r="M37" i="6"/>
  <c r="M41" i="6"/>
  <c r="M49" i="6"/>
  <c r="M53" i="6"/>
  <c r="O2" i="6"/>
  <c r="O18" i="6"/>
  <c r="O34" i="6"/>
  <c r="O50" i="6"/>
  <c r="M6" i="6"/>
  <c r="M10" i="6"/>
  <c r="M14" i="6"/>
  <c r="M22" i="6"/>
  <c r="M26" i="6"/>
  <c r="M30" i="6"/>
  <c r="M38" i="6"/>
  <c r="M42" i="6"/>
  <c r="M46" i="6"/>
  <c r="M50" i="6"/>
  <c r="M54" i="6"/>
  <c r="N7" i="6"/>
  <c r="N19" i="6"/>
  <c r="N27" i="6"/>
  <c r="N35" i="6"/>
  <c r="N43" i="6"/>
  <c r="N51" i="6"/>
  <c r="M3" i="6"/>
  <c r="M7" i="6"/>
  <c r="M11" i="6"/>
  <c r="M15" i="6"/>
  <c r="M19" i="6"/>
  <c r="M23" i="6"/>
  <c r="M27" i="6"/>
  <c r="M31" i="6"/>
  <c r="M35" i="6"/>
  <c r="M39" i="6"/>
  <c r="M43" i="6"/>
  <c r="M47" i="6"/>
  <c r="M51" i="6"/>
  <c r="M55" i="6"/>
  <c r="M2" i="6"/>
  <c r="O7" i="6"/>
  <c r="O15" i="6"/>
  <c r="O23" i="6"/>
  <c r="O31" i="6"/>
  <c r="O39" i="6"/>
  <c r="O47" i="6"/>
  <c r="O55" i="6"/>
  <c r="M4" i="6"/>
  <c r="M8" i="6"/>
  <c r="M12" i="6"/>
  <c r="M16" i="6"/>
  <c r="M20" i="6"/>
  <c r="M24" i="6"/>
  <c r="M28" i="6"/>
  <c r="M32" i="6"/>
  <c r="M36" i="6"/>
  <c r="M40" i="6"/>
  <c r="M44" i="6"/>
  <c r="M48" i="6"/>
  <c r="M52" i="6"/>
  <c r="M56" i="6"/>
  <c r="F2" i="5"/>
  <c r="N16" i="5" s="1"/>
  <c r="Q3" i="6"/>
  <c r="Q11" i="6"/>
  <c r="Q19" i="6"/>
  <c r="Q27" i="6"/>
  <c r="Q35" i="6"/>
  <c r="Q43" i="6"/>
  <c r="Q51" i="6"/>
  <c r="R3" i="6"/>
  <c r="R11" i="6"/>
  <c r="R19" i="6"/>
  <c r="R27" i="6"/>
  <c r="R35" i="6"/>
  <c r="R43" i="6"/>
  <c r="R51" i="6"/>
  <c r="Q4" i="6"/>
  <c r="Q12" i="6"/>
  <c r="Q20" i="6"/>
  <c r="Q28" i="6"/>
  <c r="Q36" i="6"/>
  <c r="Q44" i="6"/>
  <c r="Q52" i="6"/>
  <c r="R6" i="6"/>
  <c r="R14" i="6"/>
  <c r="R22" i="6"/>
  <c r="R30" i="6"/>
  <c r="R38" i="6"/>
  <c r="R46" i="6"/>
  <c r="R54" i="6"/>
  <c r="N30" i="5"/>
  <c r="N26" i="5"/>
  <c r="N22" i="5"/>
  <c r="N18" i="5"/>
  <c r="N14" i="5"/>
  <c r="N10" i="5"/>
  <c r="N6" i="5"/>
  <c r="R2" i="5"/>
  <c r="Q64" i="5"/>
  <c r="Q58" i="5"/>
  <c r="Q52" i="5"/>
  <c r="Q46" i="5"/>
  <c r="Q40" i="5"/>
  <c r="Q34" i="5"/>
  <c r="Q28" i="5"/>
  <c r="Q22" i="5"/>
  <c r="Q16" i="5"/>
  <c r="Q10" i="5"/>
  <c r="Q4" i="5"/>
  <c r="O2" i="5"/>
  <c r="R69" i="5"/>
  <c r="R63" i="5"/>
  <c r="R57" i="5"/>
  <c r="R51" i="5"/>
  <c r="R45" i="5"/>
  <c r="R39" i="5"/>
  <c r="R33" i="5"/>
  <c r="R27" i="5"/>
  <c r="R21" i="5"/>
  <c r="R15" i="5"/>
  <c r="R9" i="5"/>
  <c r="R3" i="5"/>
  <c r="O29" i="5"/>
  <c r="O25" i="5"/>
  <c r="O21" i="5"/>
  <c r="O17" i="5"/>
  <c r="O13" i="5"/>
  <c r="O9" i="5"/>
  <c r="O5" i="5"/>
  <c r="Q69" i="5"/>
  <c r="Q63" i="5"/>
  <c r="Q57" i="5"/>
  <c r="Q51" i="5"/>
  <c r="Q45" i="5"/>
  <c r="Q39" i="5"/>
  <c r="Q33" i="5"/>
  <c r="Q27" i="5"/>
  <c r="Q21" i="5"/>
  <c r="Q15" i="5"/>
  <c r="Q9" i="5"/>
  <c r="Q3" i="5"/>
  <c r="N33" i="5"/>
  <c r="N29" i="5"/>
  <c r="N25" i="5"/>
  <c r="N21" i="5"/>
  <c r="N17" i="5"/>
  <c r="N13" i="5"/>
  <c r="N9" i="5"/>
  <c r="N5" i="5"/>
  <c r="R68" i="5"/>
  <c r="R62" i="5"/>
  <c r="R56" i="5"/>
  <c r="R50" i="5"/>
  <c r="R44" i="5"/>
  <c r="R38" i="5"/>
  <c r="R32" i="5"/>
  <c r="R26" i="5"/>
  <c r="R20" i="5"/>
  <c r="R14" i="5"/>
  <c r="F2" i="2"/>
  <c r="F2" i="1"/>
  <c r="R44" i="6" l="1"/>
  <c r="R50" i="6"/>
  <c r="R42" i="6"/>
  <c r="R34" i="6"/>
  <c r="R26" i="6"/>
  <c r="R18" i="6"/>
  <c r="R10" i="6"/>
  <c r="Q56" i="6"/>
  <c r="Q48" i="6"/>
  <c r="Q40" i="6"/>
  <c r="Q32" i="6"/>
  <c r="Q24" i="6"/>
  <c r="Q16" i="6"/>
  <c r="Q8" i="6"/>
  <c r="R55" i="6"/>
  <c r="R47" i="6"/>
  <c r="R39" i="6"/>
  <c r="R31" i="6"/>
  <c r="R23" i="6"/>
  <c r="R15" i="6"/>
  <c r="R7" i="6"/>
  <c r="Q55" i="6"/>
  <c r="Q47" i="6"/>
  <c r="Q39" i="6"/>
  <c r="Q31" i="6"/>
  <c r="Q23" i="6"/>
  <c r="Q15" i="6"/>
  <c r="Q7" i="6"/>
  <c r="O51" i="6"/>
  <c r="O43" i="6"/>
  <c r="O35" i="6"/>
  <c r="O27" i="6"/>
  <c r="O19" i="6"/>
  <c r="O11" i="6"/>
  <c r="O3" i="6"/>
  <c r="N55" i="6"/>
  <c r="N47" i="6"/>
  <c r="N39" i="6"/>
  <c r="N31" i="6"/>
  <c r="N23" i="6"/>
  <c r="N15" i="6"/>
  <c r="O42" i="6"/>
  <c r="O26" i="6"/>
  <c r="O10" i="6"/>
  <c r="M17" i="6"/>
  <c r="N50" i="6"/>
  <c r="N18" i="6"/>
  <c r="R52" i="6"/>
  <c r="R56" i="6"/>
  <c r="R48" i="6"/>
  <c r="R40" i="6"/>
  <c r="R32" i="6"/>
  <c r="R24" i="6"/>
  <c r="R16" i="6"/>
  <c r="R8" i="6"/>
  <c r="Q54" i="6"/>
  <c r="Q46" i="6"/>
  <c r="Q38" i="6"/>
  <c r="Q30" i="6"/>
  <c r="Q22" i="6"/>
  <c r="Q14" i="6"/>
  <c r="Q6" i="6"/>
  <c r="R53" i="6"/>
  <c r="R45" i="6"/>
  <c r="R37" i="6"/>
  <c r="R29" i="6"/>
  <c r="R21" i="6"/>
  <c r="R13" i="6"/>
  <c r="R5" i="6"/>
  <c r="Q53" i="6"/>
  <c r="Q45" i="6"/>
  <c r="Q37" i="6"/>
  <c r="Q29" i="6"/>
  <c r="Q21" i="6"/>
  <c r="Q13" i="6"/>
  <c r="Q5" i="6"/>
  <c r="O49" i="6"/>
  <c r="O41" i="6"/>
  <c r="O33" i="6"/>
  <c r="O25" i="6"/>
  <c r="O17" i="6"/>
  <c r="O9" i="6"/>
  <c r="N53" i="6"/>
  <c r="N45" i="6"/>
  <c r="N37" i="6"/>
  <c r="N29" i="6"/>
  <c r="N21" i="6"/>
  <c r="N13" i="6"/>
  <c r="M34" i="6"/>
  <c r="M18" i="6"/>
  <c r="O56" i="6"/>
  <c r="O40" i="6"/>
  <c r="O24" i="6"/>
  <c r="O8" i="6"/>
  <c r="M45" i="6"/>
  <c r="M29" i="6"/>
  <c r="M13" i="6"/>
  <c r="N42" i="6"/>
  <c r="N34" i="6"/>
  <c r="R36" i="6"/>
  <c r="R28" i="6"/>
  <c r="R20" i="6"/>
  <c r="R12" i="6"/>
  <c r="R4" i="6"/>
  <c r="Q50" i="6"/>
  <c r="Q42" i="6"/>
  <c r="Q34" i="6"/>
  <c r="Q26" i="6"/>
  <c r="Q18" i="6"/>
  <c r="Q10" i="6"/>
  <c r="Q2" i="6"/>
  <c r="R49" i="6"/>
  <c r="R41" i="6"/>
  <c r="R33" i="6"/>
  <c r="R25" i="6"/>
  <c r="R17" i="6"/>
  <c r="R9" i="6"/>
  <c r="R2" i="6"/>
  <c r="Q49" i="6"/>
  <c r="Q41" i="6"/>
  <c r="Q33" i="6"/>
  <c r="Q25" i="6"/>
  <c r="Q17" i="6"/>
  <c r="Q9" i="6"/>
  <c r="O53" i="6"/>
  <c r="O45" i="6"/>
  <c r="O37" i="6"/>
  <c r="O29" i="6"/>
  <c r="O21" i="6"/>
  <c r="O13" i="6"/>
  <c r="O5" i="6"/>
  <c r="N49" i="6"/>
  <c r="N41" i="6"/>
  <c r="N33" i="6"/>
  <c r="N25" i="6"/>
  <c r="N17" i="6"/>
  <c r="N5" i="6"/>
  <c r="O48" i="6"/>
  <c r="O32" i="6"/>
  <c r="O16" i="6"/>
  <c r="N26" i="6"/>
  <c r="N9" i="6"/>
  <c r="N2" i="6"/>
  <c r="O52" i="6"/>
  <c r="O44" i="6"/>
  <c r="O36" i="6"/>
  <c r="O28" i="6"/>
  <c r="O20" i="6"/>
  <c r="O12" i="6"/>
  <c r="O4" i="6"/>
  <c r="N54" i="6"/>
  <c r="N46" i="6"/>
  <c r="N38" i="6"/>
  <c r="N30" i="6"/>
  <c r="N22" i="6"/>
  <c r="N14" i="6"/>
  <c r="N6" i="6"/>
  <c r="N52" i="6"/>
  <c r="N44" i="6"/>
  <c r="N36" i="6"/>
  <c r="N28" i="6"/>
  <c r="N20" i="6"/>
  <c r="N12" i="6"/>
  <c r="N4" i="6"/>
  <c r="N11" i="6"/>
  <c r="N3" i="6"/>
  <c r="O54" i="6"/>
  <c r="O46" i="6"/>
  <c r="O38" i="6"/>
  <c r="O30" i="6"/>
  <c r="O22" i="6"/>
  <c r="O14" i="6"/>
  <c r="O6" i="6"/>
  <c r="N56" i="6"/>
  <c r="N48" i="6"/>
  <c r="N40" i="6"/>
  <c r="N32" i="6"/>
  <c r="N24" i="6"/>
  <c r="N16" i="6"/>
  <c r="N68" i="5"/>
  <c r="O57" i="5"/>
  <c r="N52" i="5"/>
  <c r="O41" i="5"/>
  <c r="N36" i="5"/>
  <c r="O30" i="5"/>
  <c r="N23" i="5"/>
  <c r="O8" i="5"/>
  <c r="N69" i="5"/>
  <c r="O58" i="5"/>
  <c r="N53" i="5"/>
  <c r="O42" i="5"/>
  <c r="N37" i="5"/>
  <c r="O31" i="5"/>
  <c r="N24" i="5"/>
  <c r="O10" i="5"/>
  <c r="N3" i="5"/>
  <c r="N66" i="5"/>
  <c r="O55" i="5"/>
  <c r="N50" i="5"/>
  <c r="O39" i="5"/>
  <c r="N34" i="5"/>
  <c r="O27" i="5"/>
  <c r="N20" i="5"/>
  <c r="O6" i="5"/>
  <c r="O68" i="5"/>
  <c r="N63" i="5"/>
  <c r="O52" i="5"/>
  <c r="N47" i="5"/>
  <c r="O36" i="5"/>
  <c r="O23" i="5"/>
  <c r="R8" i="5"/>
  <c r="Q6" i="5"/>
  <c r="Q8" i="5"/>
  <c r="Q12" i="5"/>
  <c r="Q14" i="5"/>
  <c r="R4" i="5"/>
  <c r="R6" i="5"/>
  <c r="R10" i="5"/>
  <c r="R12" i="5"/>
  <c r="R16" i="5"/>
  <c r="R18" i="5"/>
  <c r="R22" i="5"/>
  <c r="R24" i="5"/>
  <c r="R28" i="5"/>
  <c r="R30" i="5"/>
  <c r="R34" i="5"/>
  <c r="R36" i="5"/>
  <c r="R40" i="5"/>
  <c r="R42" i="5"/>
  <c r="R46" i="5"/>
  <c r="R48" i="5"/>
  <c r="Q5" i="5"/>
  <c r="Q7" i="5"/>
  <c r="Q11" i="5"/>
  <c r="Q13" i="5"/>
  <c r="R5" i="5"/>
  <c r="Q17" i="5"/>
  <c r="R19" i="5"/>
  <c r="Q24" i="5"/>
  <c r="Q29" i="5"/>
  <c r="R31" i="5"/>
  <c r="Q36" i="5"/>
  <c r="Q41" i="5"/>
  <c r="R43" i="5"/>
  <c r="Q48" i="5"/>
  <c r="R52" i="5"/>
  <c r="R54" i="5"/>
  <c r="R58" i="5"/>
  <c r="R60" i="5"/>
  <c r="R64" i="5"/>
  <c r="R66" i="5"/>
  <c r="Q2" i="5"/>
  <c r="R7" i="5"/>
  <c r="R17" i="5"/>
  <c r="Q20" i="5"/>
  <c r="Q25" i="5"/>
  <c r="R29" i="5"/>
  <c r="Q32" i="5"/>
  <c r="Q37" i="5"/>
  <c r="R41" i="5"/>
  <c r="Q44" i="5"/>
  <c r="Q49" i="5"/>
  <c r="Q53" i="5"/>
  <c r="Q55" i="5"/>
  <c r="Q59" i="5"/>
  <c r="Q61" i="5"/>
  <c r="Q65" i="5"/>
  <c r="Q67" i="5"/>
  <c r="R11" i="5"/>
  <c r="Q18" i="5"/>
  <c r="Q23" i="5"/>
  <c r="R25" i="5"/>
  <c r="Q30" i="5"/>
  <c r="Q35" i="5"/>
  <c r="R37" i="5"/>
  <c r="Q42" i="5"/>
  <c r="Q47" i="5"/>
  <c r="R49" i="5"/>
  <c r="R53" i="5"/>
  <c r="R55" i="5"/>
  <c r="R59" i="5"/>
  <c r="R61" i="5"/>
  <c r="R65" i="5"/>
  <c r="R67" i="5"/>
  <c r="R13" i="5"/>
  <c r="Q19" i="5"/>
  <c r="R23" i="5"/>
  <c r="Q26" i="5"/>
  <c r="Q31" i="5"/>
  <c r="R35" i="5"/>
  <c r="Q38" i="5"/>
  <c r="Q43" i="5"/>
  <c r="R47" i="5"/>
  <c r="Q50" i="5"/>
  <c r="Q54" i="5"/>
  <c r="Q56" i="5"/>
  <c r="Q60" i="5"/>
  <c r="Q62" i="5"/>
  <c r="Q66" i="5"/>
  <c r="Q68" i="5"/>
  <c r="O4" i="3"/>
  <c r="O8" i="3"/>
  <c r="O12" i="3"/>
  <c r="O16" i="3"/>
  <c r="O20" i="3"/>
  <c r="O24" i="3"/>
  <c r="O28" i="3"/>
  <c r="N5" i="3"/>
  <c r="N9" i="3"/>
  <c r="N13" i="3"/>
  <c r="N17" i="3"/>
  <c r="N21" i="3"/>
  <c r="N25" i="3"/>
  <c r="N2" i="3"/>
  <c r="M6" i="3"/>
  <c r="M10" i="3"/>
  <c r="M14" i="3"/>
  <c r="M18" i="3"/>
  <c r="M22" i="3"/>
  <c r="M26" i="3"/>
  <c r="O5" i="3"/>
  <c r="O9" i="3"/>
  <c r="O13" i="3"/>
  <c r="O17" i="3"/>
  <c r="O21" i="3"/>
  <c r="O25" i="3"/>
  <c r="O2" i="3"/>
  <c r="N6" i="3"/>
  <c r="N10" i="3"/>
  <c r="N14" i="3"/>
  <c r="N18" i="3"/>
  <c r="N22" i="3"/>
  <c r="N26" i="3"/>
  <c r="M3" i="3"/>
  <c r="M7" i="3"/>
  <c r="M11" i="3"/>
  <c r="M15" i="3"/>
  <c r="M19" i="3"/>
  <c r="M23" i="3"/>
  <c r="M27" i="3"/>
  <c r="O6" i="3"/>
  <c r="O10" i="3"/>
  <c r="O14" i="3"/>
  <c r="O18" i="3"/>
  <c r="O22" i="3"/>
  <c r="O26" i="3"/>
  <c r="N3" i="3"/>
  <c r="N7" i="3"/>
  <c r="N11" i="3"/>
  <c r="N15" i="3"/>
  <c r="N19" i="3"/>
  <c r="N23" i="3"/>
  <c r="N27" i="3"/>
  <c r="M4" i="3"/>
  <c r="M8" i="3"/>
  <c r="M12" i="3"/>
  <c r="M16" i="3"/>
  <c r="M20" i="3"/>
  <c r="M24" i="3"/>
  <c r="M28" i="3"/>
  <c r="O3" i="3"/>
  <c r="O19" i="3"/>
  <c r="N8" i="3"/>
  <c r="N24" i="3"/>
  <c r="M13" i="3"/>
  <c r="M2" i="3"/>
  <c r="O7" i="3"/>
  <c r="O23" i="3"/>
  <c r="N12" i="3"/>
  <c r="N28" i="3"/>
  <c r="M17" i="3"/>
  <c r="O11" i="3"/>
  <c r="O27" i="3"/>
  <c r="N16" i="3"/>
  <c r="M5" i="3"/>
  <c r="M21" i="3"/>
  <c r="O15" i="3"/>
  <c r="N4" i="3"/>
  <c r="N20" i="3"/>
  <c r="M9" i="3"/>
  <c r="M25" i="3"/>
  <c r="O65" i="5"/>
  <c r="N60" i="5"/>
  <c r="O49" i="5"/>
  <c r="N44" i="5"/>
  <c r="O33" i="5"/>
  <c r="O19" i="5"/>
  <c r="N12" i="5"/>
  <c r="O66" i="5"/>
  <c r="N61" i="5"/>
  <c r="O50" i="5"/>
  <c r="N45" i="5"/>
  <c r="O34" i="5"/>
  <c r="O20" i="5"/>
  <c r="O63" i="5"/>
  <c r="N58" i="5"/>
  <c r="O47" i="5"/>
  <c r="N42" i="5"/>
  <c r="N31" i="5"/>
  <c r="O16" i="5"/>
  <c r="O60" i="5"/>
  <c r="N55" i="5"/>
  <c r="O44" i="5"/>
  <c r="N39" i="5"/>
  <c r="N27" i="5"/>
  <c r="O12" i="5"/>
  <c r="N5" i="2"/>
  <c r="N9" i="2"/>
  <c r="N13" i="2"/>
  <c r="N17" i="2"/>
  <c r="N21" i="2"/>
  <c r="M4" i="2"/>
  <c r="M8" i="2"/>
  <c r="M12" i="2"/>
  <c r="M16" i="2"/>
  <c r="M20" i="2"/>
  <c r="N6" i="2"/>
  <c r="N10" i="2"/>
  <c r="N14" i="2"/>
  <c r="N18" i="2"/>
  <c r="N22" i="2"/>
  <c r="M5" i="2"/>
  <c r="M9" i="2"/>
  <c r="M13" i="2"/>
  <c r="M17" i="2"/>
  <c r="N3" i="2"/>
  <c r="N7" i="2"/>
  <c r="N11" i="2"/>
  <c r="N15" i="2"/>
  <c r="N19" i="2"/>
  <c r="N2" i="2"/>
  <c r="M6" i="2"/>
  <c r="M10" i="2"/>
  <c r="M14" i="2"/>
  <c r="M18" i="2"/>
  <c r="M22" i="2"/>
  <c r="N16" i="2"/>
  <c r="M11" i="2"/>
  <c r="M2" i="2"/>
  <c r="N4" i="2"/>
  <c r="N20" i="2"/>
  <c r="M15" i="2"/>
  <c r="N8" i="2"/>
  <c r="M3" i="2"/>
  <c r="M19" i="2"/>
  <c r="N12" i="2"/>
  <c r="M7" i="2"/>
  <c r="M21" i="2"/>
  <c r="Q3" i="2"/>
  <c r="Q7" i="2"/>
  <c r="Q11" i="2"/>
  <c r="Q15" i="2"/>
  <c r="Q19" i="2"/>
  <c r="Q2" i="2"/>
  <c r="P6" i="2"/>
  <c r="P10" i="2"/>
  <c r="P14" i="2"/>
  <c r="P18" i="2"/>
  <c r="P22" i="2"/>
  <c r="Q4" i="2"/>
  <c r="Q8" i="2"/>
  <c r="Q12" i="2"/>
  <c r="Q16" i="2"/>
  <c r="Q20" i="2"/>
  <c r="P3" i="2"/>
  <c r="P7" i="2"/>
  <c r="P11" i="2"/>
  <c r="P15" i="2"/>
  <c r="P19" i="2"/>
  <c r="P2" i="2"/>
  <c r="Q5" i="2"/>
  <c r="Q9" i="2"/>
  <c r="Q13" i="2"/>
  <c r="Q17" i="2"/>
  <c r="Q21" i="2"/>
  <c r="P4" i="2"/>
  <c r="P8" i="2"/>
  <c r="P12" i="2"/>
  <c r="P16" i="2"/>
  <c r="P20" i="2"/>
  <c r="Q10" i="2"/>
  <c r="P5" i="2"/>
  <c r="P21" i="2"/>
  <c r="Q14" i="2"/>
  <c r="P9" i="2"/>
  <c r="Q18" i="2"/>
  <c r="P13" i="2"/>
  <c r="Q6" i="2"/>
  <c r="Q22" i="2"/>
  <c r="P17" i="2"/>
  <c r="O4" i="4"/>
  <c r="O8" i="4"/>
  <c r="O12" i="4"/>
  <c r="O16" i="4"/>
  <c r="O20" i="4"/>
  <c r="O24" i="4"/>
  <c r="O28" i="4"/>
  <c r="M2" i="4"/>
  <c r="O6" i="4"/>
  <c r="O11" i="4"/>
  <c r="O17" i="4"/>
  <c r="O22" i="4"/>
  <c r="O27" i="4"/>
  <c r="O32" i="4"/>
  <c r="N4" i="4"/>
  <c r="N8" i="4"/>
  <c r="N12" i="4"/>
  <c r="N16" i="4"/>
  <c r="N20" i="4"/>
  <c r="N24" i="4"/>
  <c r="N28" i="4"/>
  <c r="N32" i="4"/>
  <c r="M5" i="4"/>
  <c r="M9" i="4"/>
  <c r="M13" i="4"/>
  <c r="M17" i="4"/>
  <c r="M21" i="4"/>
  <c r="M25" i="4"/>
  <c r="M29" i="4"/>
  <c r="M33" i="4"/>
  <c r="O7" i="4"/>
  <c r="O13" i="4"/>
  <c r="O18" i="4"/>
  <c r="O23" i="4"/>
  <c r="O29" i="4"/>
  <c r="O33" i="4"/>
  <c r="N5" i="4"/>
  <c r="N9" i="4"/>
  <c r="N13" i="4"/>
  <c r="N17" i="4"/>
  <c r="N21" i="4"/>
  <c r="N25" i="4"/>
  <c r="N29" i="4"/>
  <c r="N33" i="4"/>
  <c r="M6" i="4"/>
  <c r="M10" i="4"/>
  <c r="M14" i="4"/>
  <c r="M18" i="4"/>
  <c r="M22" i="4"/>
  <c r="M26" i="4"/>
  <c r="M30" i="4"/>
  <c r="N2" i="4"/>
  <c r="O3" i="4"/>
  <c r="O9" i="4"/>
  <c r="O14" i="4"/>
  <c r="O19" i="4"/>
  <c r="O25" i="4"/>
  <c r="O30" i="4"/>
  <c r="O2" i="4"/>
  <c r="N6" i="4"/>
  <c r="N10" i="4"/>
  <c r="N14" i="4"/>
  <c r="N18" i="4"/>
  <c r="N22" i="4"/>
  <c r="N26" i="4"/>
  <c r="N30" i="4"/>
  <c r="M3" i="4"/>
  <c r="M7" i="4"/>
  <c r="M11" i="4"/>
  <c r="M15" i="4"/>
  <c r="M19" i="4"/>
  <c r="M23" i="4"/>
  <c r="M27" i="4"/>
  <c r="M31" i="4"/>
  <c r="O5" i="4"/>
  <c r="O26" i="4"/>
  <c r="N11" i="4"/>
  <c r="N27" i="4"/>
  <c r="M12" i="4"/>
  <c r="M28" i="4"/>
  <c r="O10" i="4"/>
  <c r="O31" i="4"/>
  <c r="N15" i="4"/>
  <c r="N31" i="4"/>
  <c r="M16" i="4"/>
  <c r="M32" i="4"/>
  <c r="O15" i="4"/>
  <c r="N3" i="4"/>
  <c r="N19" i="4"/>
  <c r="M4" i="4"/>
  <c r="M20" i="4"/>
  <c r="O21" i="4"/>
  <c r="N7" i="4"/>
  <c r="N23" i="4"/>
  <c r="M8" i="4"/>
  <c r="M24" i="4"/>
  <c r="O69" i="5"/>
  <c r="N64" i="5"/>
  <c r="O53" i="5"/>
  <c r="N48" i="5"/>
  <c r="O37" i="5"/>
  <c r="O24" i="5"/>
  <c r="O3" i="5"/>
  <c r="N65" i="5"/>
  <c r="O54" i="5"/>
  <c r="N49" i="5"/>
  <c r="O38" i="5"/>
  <c r="O26" i="5"/>
  <c r="N19" i="5"/>
  <c r="O4" i="5"/>
  <c r="O67" i="5"/>
  <c r="N62" i="5"/>
  <c r="O51" i="5"/>
  <c r="N46" i="5"/>
  <c r="O35" i="5"/>
  <c r="O22" i="5"/>
  <c r="N15" i="5"/>
  <c r="N2" i="5"/>
  <c r="O64" i="5"/>
  <c r="N59" i="5"/>
  <c r="O48" i="5"/>
  <c r="N43" i="5"/>
  <c r="N32" i="5"/>
  <c r="O18" i="5"/>
  <c r="N11" i="5"/>
</calcChain>
</file>

<file path=xl/sharedStrings.xml><?xml version="1.0" encoding="utf-8"?>
<sst xmlns="http://schemas.openxmlformats.org/spreadsheetml/2006/main" count="104" uniqueCount="39">
  <si>
    <t>Дата</t>
  </si>
  <si>
    <t>Сумма</t>
  </si>
  <si>
    <t>mean</t>
  </si>
  <si>
    <t>UCL</t>
  </si>
  <si>
    <t>LCL</t>
  </si>
  <si>
    <t>Хср</t>
  </si>
  <si>
    <t>Rch</t>
  </si>
  <si>
    <t>Rср</t>
  </si>
  <si>
    <t>№</t>
  </si>
  <si>
    <t>Направляющие символы</t>
  </si>
  <si>
    <t>Next</t>
  </si>
  <si>
    <t>Accept</t>
  </si>
  <si>
    <t>Stack</t>
  </si>
  <si>
    <t>Error</t>
  </si>
  <si>
    <t>нетерминальный и не последний в цеопчке</t>
  </si>
  <si>
    <t>Stack --</t>
  </si>
  <si>
    <t>Return</t>
  </si>
  <si>
    <t>Эпсилон или терминальный символ на конце</t>
  </si>
  <si>
    <t>Направляющие -- те терминальные символы, которые мы можем достигнуть</t>
  </si>
  <si>
    <t>плюс</t>
  </si>
  <si>
    <t>минус</t>
  </si>
  <si>
    <t>умножить</t>
  </si>
  <si>
    <t>делить</t>
  </si>
  <si>
    <t>число</t>
  </si>
  <si>
    <t>(</t>
  </si>
  <si>
    <t>)</t>
  </si>
  <si>
    <t>деление</t>
  </si>
  <si>
    <t>число или (</t>
  </si>
  <si>
    <t>empty )</t>
  </si>
  <si>
    <t>empty ) плюс минус</t>
  </si>
  <si>
    <t>плюс минус empty )</t>
  </si>
  <si>
    <t xml:space="preserve">Accept -- терминальный символ если </t>
  </si>
  <si>
    <t xml:space="preserve">
</t>
  </si>
  <si>
    <r>
      <rPr>
        <sz val="10"/>
        <color rgb="FFFF0000"/>
        <rFont val="Arial (Основной текст)"/>
        <charset val="204"/>
      </rPr>
      <t>ПРОБЛЕМНАЯ</t>
    </r>
    <r>
      <rPr>
        <sz val="10"/>
        <color rgb="FF000000"/>
        <rFont val="Arial"/>
        <family val="2"/>
        <scheme val="minor"/>
      </rPr>
      <t xml:space="preserve">
Не удается сохранить прибыль выше среднего наблюдается рост и дальнейший спад ниже среднего</t>
    </r>
  </si>
  <si>
    <r>
      <rPr>
        <sz val="10"/>
        <color rgb="FFFF0000"/>
        <rFont val="Arial (Основной текст)"/>
        <charset val="204"/>
      </rPr>
      <t>РАСТУЩАЯ</t>
    </r>
    <r>
      <rPr>
        <sz val="10"/>
        <color rgb="FF000000"/>
        <rFont val="Arial"/>
        <family val="2"/>
        <scheme val="minor"/>
      </rPr>
      <t xml:space="preserve">
Константное поведение, но после идет рост вероятно связанный с правильными решениями</t>
    </r>
  </si>
  <si>
    <r>
      <rPr>
        <sz val="10"/>
        <color theme="5"/>
        <rFont val="Arial (Основной текст)"/>
        <charset val="204"/>
      </rPr>
      <t>Лояльная</t>
    </r>
    <r>
      <rPr>
        <sz val="10"/>
        <color rgb="FF000000"/>
        <rFont val="Arial"/>
        <family val="2"/>
        <scheme val="minor"/>
      </rPr>
      <t xml:space="preserve">
констаное поведение потом резки скачек и опять обычное поведение, возможно повлиял новостной фон</t>
    </r>
  </si>
  <si>
    <r>
      <rPr>
        <sz val="10"/>
        <color rgb="FFC00000"/>
        <rFont val="Arial (Основной текст)"/>
        <charset val="204"/>
      </rPr>
      <t>ПРОБЛЕМНАЯ</t>
    </r>
    <r>
      <rPr>
        <sz val="10"/>
        <color rgb="FF000000"/>
        <rFont val="Arial"/>
        <family val="2"/>
        <scheme val="minor"/>
      </rPr>
      <t xml:space="preserve">
Сильная дельта прибыли в малых промежутках времени</t>
    </r>
  </si>
  <si>
    <r>
      <rPr>
        <sz val="10"/>
        <color rgb="FFC00000"/>
        <rFont val="Arial (Основной текст)"/>
        <charset val="204"/>
      </rPr>
      <t>Лояльная</t>
    </r>
    <r>
      <rPr>
        <sz val="10"/>
        <color rgb="FF000000"/>
        <rFont val="Arial"/>
        <family val="2"/>
        <scheme val="minor"/>
      </rPr>
      <t xml:space="preserve">
При входе на рынок резкий скачек прибыли, потом спад и стабилизация</t>
    </r>
  </si>
  <si>
    <r>
      <rPr>
        <sz val="10"/>
        <color rgb="FFFF0000"/>
        <rFont val="Arial (Основной текст)"/>
        <charset val="204"/>
      </rPr>
      <t>ПРОБЛЕМНАЯ</t>
    </r>
    <r>
      <rPr>
        <sz val="10"/>
        <color rgb="FF000000"/>
        <rFont val="Arial"/>
        <family val="2"/>
        <scheme val="minor"/>
      </rPr>
      <t xml:space="preserve">
Данные выглядят сильно "нарисованными"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</si>
</sst>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d\.m\.yyyy"/>
    <numFmt numFmtId="166" formatCode="dd\.mm\.yyyy\ h:mm:ss"/>
    <numFmt numFmtId="167" formatCode="d\.m\.yyyy\ h:mm:ss"/>
  </numFmts>
  <fonts count="13" x14ac:knownFonts="1">
    <font>
      <sz val="10"/>
      <color rgb="FF000000"/>
      <name val="Arial"/>
      <scheme val="minor"/>
    </font>
    <font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 (Основной текст)"/>
      <charset val="204"/>
    </font>
    <font>
      <sz val="10"/>
      <color theme="0"/>
      <name val="Arial"/>
      <family val="2"/>
      <scheme val="minor"/>
    </font>
    <font>
      <sz val="8"/>
      <color theme="2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theme="5"/>
      <name val="Arial (Основной текст)"/>
      <charset val="204"/>
    </font>
    <font>
      <sz val="8"/>
      <color theme="0"/>
      <name val="Arial (Основной текст)"/>
      <charset val="204"/>
    </font>
    <font>
      <sz val="10"/>
      <color theme="0"/>
      <name val="Arial (Основной текст)"/>
      <charset val="204"/>
    </font>
    <font>
      <sz val="10"/>
      <color rgb="FFC00000"/>
      <name val="Arial (Основной текст)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right" vertical="top"/>
    </xf>
    <xf numFmtId="0" fontId="2" fillId="0" borderId="0" xfId="0" applyFont="1" applyAlignment="1">
      <alignment horizontal="center"/>
    </xf>
    <xf numFmtId="166" fontId="1" fillId="2" borderId="0" xfId="0" applyNumberFormat="1" applyFont="1" applyFill="1" applyAlignment="1">
      <alignment horizontal="center" vertical="top"/>
    </xf>
    <xf numFmtId="167" fontId="1" fillId="2" borderId="0" xfId="0" applyNumberFormat="1" applyFont="1" applyFill="1" applyAlignment="1">
      <alignment horizontal="center" vertical="top"/>
    </xf>
    <xf numFmtId="4" fontId="0" fillId="0" borderId="0" xfId="0" applyNumberFormat="1"/>
    <xf numFmtId="0" fontId="0" fillId="0" borderId="1" xfId="0" applyBorder="1"/>
    <xf numFmtId="0" fontId="0" fillId="0" borderId="1" xfId="0" quotePrefix="1" applyBorder="1"/>
    <xf numFmtId="0" fontId="4" fillId="0" borderId="0" xfId="0" applyFont="1" applyAlignment="1">
      <alignment wrapText="1"/>
    </xf>
    <xf numFmtId="0" fontId="6" fillId="3" borderId="0" xfId="0" applyFont="1" applyFill="1"/>
    <xf numFmtId="164" fontId="1" fillId="2" borderId="1" xfId="0" applyNumberFormat="1" applyFont="1" applyFill="1" applyBorder="1" applyAlignment="1">
      <alignment horizontal="left" vertical="top"/>
    </xf>
    <xf numFmtId="4" fontId="1" fillId="2" borderId="1" xfId="0" applyNumberFormat="1" applyFont="1" applyFill="1" applyBorder="1" applyAlignment="1">
      <alignment horizontal="right" vertical="top"/>
    </xf>
    <xf numFmtId="4" fontId="0" fillId="0" borderId="1" xfId="0" applyNumberFormat="1" applyBorder="1"/>
    <xf numFmtId="165" fontId="1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/>
    </xf>
    <xf numFmtId="4" fontId="0" fillId="0" borderId="2" xfId="0" applyNumberFormat="1" applyBorder="1"/>
    <xf numFmtId="0" fontId="0" fillId="0" borderId="4" xfId="0" applyBorder="1"/>
    <xf numFmtId="4" fontId="0" fillId="4" borderId="3" xfId="0" applyNumberFormat="1" applyFill="1" applyBorder="1"/>
    <xf numFmtId="0" fontId="0" fillId="4" borderId="3" xfId="0" applyFill="1" applyBorder="1"/>
    <xf numFmtId="0" fontId="2" fillId="5" borderId="0" xfId="0" applyFont="1" applyFill="1" applyAlignment="1">
      <alignment horizontal="center"/>
    </xf>
    <xf numFmtId="0" fontId="0" fillId="5" borderId="0" xfId="0" applyFill="1"/>
    <xf numFmtId="0" fontId="3" fillId="5" borderId="0" xfId="0" applyFont="1" applyFill="1"/>
    <xf numFmtId="4" fontId="0" fillId="6" borderId="0" xfId="0" applyNumberFormat="1" applyFill="1"/>
    <xf numFmtId="0" fontId="0" fillId="6" borderId="0" xfId="0" applyFill="1"/>
    <xf numFmtId="0" fontId="7" fillId="7" borderId="0" xfId="0" applyFont="1" applyFill="1" applyAlignment="1">
      <alignment horizontal="center"/>
    </xf>
    <xf numFmtId="0" fontId="8" fillId="7" borderId="0" xfId="0" applyFont="1" applyFill="1"/>
    <xf numFmtId="0" fontId="6" fillId="7" borderId="0" xfId="0" applyFont="1" applyFill="1"/>
    <xf numFmtId="0" fontId="10" fillId="8" borderId="0" xfId="0" applyFont="1" applyFill="1" applyAlignment="1">
      <alignment horizontal="center" vertical="top"/>
    </xf>
    <xf numFmtId="0" fontId="11" fillId="7" borderId="0" xfId="0" applyFont="1" applyFill="1"/>
    <xf numFmtId="166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right" vertical="top"/>
    </xf>
    <xf numFmtId="167" fontId="1" fillId="2" borderId="1" xfId="0" applyNumberFormat="1" applyFont="1" applyFill="1" applyBorder="1" applyAlignment="1">
      <alignment horizontal="center" vertical="top"/>
    </xf>
    <xf numFmtId="4" fontId="0" fillId="9" borderId="0" xfId="0" applyNumberFormat="1" applyFill="1"/>
    <xf numFmtId="0" fontId="0" fillId="9" borderId="0" xfId="0" applyFill="1"/>
    <xf numFmtId="165" fontId="1" fillId="0" borderId="0" xfId="0" applyNumberFormat="1" applyFont="1" applyAlignment="1">
      <alignment vertical="top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'1'!$C$2:$C$47</c:f>
              <c:numCache>
                <c:formatCode>#,##0.00</c:formatCode>
                <c:ptCount val="46"/>
                <c:pt idx="0">
                  <c:v>7080.5</c:v>
                </c:pt>
                <c:pt idx="1">
                  <c:v>3540.25</c:v>
                </c:pt>
                <c:pt idx="2">
                  <c:v>3540.25</c:v>
                </c:pt>
                <c:pt idx="3">
                  <c:v>5930.25</c:v>
                </c:pt>
                <c:pt idx="4">
                  <c:v>10620.75</c:v>
                </c:pt>
                <c:pt idx="5">
                  <c:v>23180.5</c:v>
                </c:pt>
                <c:pt idx="6">
                  <c:v>18375</c:v>
                </c:pt>
                <c:pt idx="7">
                  <c:v>9062.5</c:v>
                </c:pt>
                <c:pt idx="8">
                  <c:v>9537.5</c:v>
                </c:pt>
                <c:pt idx="9">
                  <c:v>10825</c:v>
                </c:pt>
                <c:pt idx="10">
                  <c:v>16100</c:v>
                </c:pt>
                <c:pt idx="11">
                  <c:v>16100</c:v>
                </c:pt>
                <c:pt idx="12">
                  <c:v>12960</c:v>
                </c:pt>
                <c:pt idx="13">
                  <c:v>12960</c:v>
                </c:pt>
                <c:pt idx="14">
                  <c:v>24225</c:v>
                </c:pt>
                <c:pt idx="15">
                  <c:v>32300</c:v>
                </c:pt>
                <c:pt idx="16">
                  <c:v>32300</c:v>
                </c:pt>
                <c:pt idx="17">
                  <c:v>32300</c:v>
                </c:pt>
                <c:pt idx="18">
                  <c:v>40375</c:v>
                </c:pt>
                <c:pt idx="19">
                  <c:v>26025</c:v>
                </c:pt>
                <c:pt idx="20">
                  <c:v>17950</c:v>
                </c:pt>
                <c:pt idx="21">
                  <c:v>16750</c:v>
                </c:pt>
                <c:pt idx="22">
                  <c:v>16750</c:v>
                </c:pt>
                <c:pt idx="23">
                  <c:v>36337.5</c:v>
                </c:pt>
                <c:pt idx="24">
                  <c:v>21087.5</c:v>
                </c:pt>
                <c:pt idx="25">
                  <c:v>17050</c:v>
                </c:pt>
                <c:pt idx="26">
                  <c:v>17050</c:v>
                </c:pt>
                <c:pt idx="27">
                  <c:v>17050</c:v>
                </c:pt>
                <c:pt idx="28">
                  <c:v>18070</c:v>
                </c:pt>
                <c:pt idx="29">
                  <c:v>5520</c:v>
                </c:pt>
                <c:pt idx="30">
                  <c:v>17837.5</c:v>
                </c:pt>
                <c:pt idx="31">
                  <c:v>16150</c:v>
                </c:pt>
                <c:pt idx="32">
                  <c:v>3822.5</c:v>
                </c:pt>
                <c:pt idx="33">
                  <c:v>13972.5</c:v>
                </c:pt>
                <c:pt idx="34">
                  <c:v>16312.5</c:v>
                </c:pt>
                <c:pt idx="35">
                  <c:v>7790</c:v>
                </c:pt>
                <c:pt idx="36">
                  <c:v>3600</c:v>
                </c:pt>
                <c:pt idx="37">
                  <c:v>8135</c:v>
                </c:pt>
                <c:pt idx="38">
                  <c:v>12112.5</c:v>
                </c:pt>
                <c:pt idx="39">
                  <c:v>7577.5</c:v>
                </c:pt>
                <c:pt idx="40">
                  <c:v>11615</c:v>
                </c:pt>
                <c:pt idx="41">
                  <c:v>11155</c:v>
                </c:pt>
                <c:pt idx="42">
                  <c:v>7117.5</c:v>
                </c:pt>
                <c:pt idx="43">
                  <c:v>12112.5</c:v>
                </c:pt>
                <c:pt idx="44">
                  <c:v>12112.5</c:v>
                </c:pt>
                <c:pt idx="45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9-45E7-A7F8-3BC99E8C3EEB}"/>
            </c:ext>
          </c:extLst>
        </c:ser>
        <c:ser>
          <c:idx val="1"/>
          <c:order val="1"/>
          <c:tx>
            <c:strRef>
              <c:f>'1'!$P$1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'1'!$P$2:$P$47</c:f>
              <c:numCache>
                <c:formatCode>#,##0.00</c:formatCode>
                <c:ptCount val="46"/>
                <c:pt idx="0">
                  <c:v>15227.173913043478</c:v>
                </c:pt>
                <c:pt idx="1">
                  <c:v>15227.173913043478</c:v>
                </c:pt>
                <c:pt idx="2">
                  <c:v>15227.173913043478</c:v>
                </c:pt>
                <c:pt idx="3">
                  <c:v>15227.173913043478</c:v>
                </c:pt>
                <c:pt idx="4">
                  <c:v>15227.173913043478</c:v>
                </c:pt>
                <c:pt idx="5">
                  <c:v>15227.173913043478</c:v>
                </c:pt>
                <c:pt idx="6">
                  <c:v>15227.173913043478</c:v>
                </c:pt>
                <c:pt idx="7">
                  <c:v>15227.173913043478</c:v>
                </c:pt>
                <c:pt idx="8">
                  <c:v>15227.173913043478</c:v>
                </c:pt>
                <c:pt idx="9">
                  <c:v>15227.173913043478</c:v>
                </c:pt>
                <c:pt idx="10">
                  <c:v>15227.173913043478</c:v>
                </c:pt>
                <c:pt idx="11">
                  <c:v>15227.173913043478</c:v>
                </c:pt>
                <c:pt idx="12">
                  <c:v>15227.173913043478</c:v>
                </c:pt>
                <c:pt idx="13">
                  <c:v>15227.173913043478</c:v>
                </c:pt>
                <c:pt idx="14">
                  <c:v>15227.173913043478</c:v>
                </c:pt>
                <c:pt idx="15">
                  <c:v>15227.173913043478</c:v>
                </c:pt>
                <c:pt idx="16">
                  <c:v>15227.173913043478</c:v>
                </c:pt>
                <c:pt idx="17">
                  <c:v>15227.173913043478</c:v>
                </c:pt>
                <c:pt idx="18">
                  <c:v>15227.173913043478</c:v>
                </c:pt>
                <c:pt idx="19">
                  <c:v>15227.173913043478</c:v>
                </c:pt>
                <c:pt idx="20">
                  <c:v>15227.173913043478</c:v>
                </c:pt>
                <c:pt idx="21">
                  <c:v>15227.173913043478</c:v>
                </c:pt>
                <c:pt idx="22">
                  <c:v>15227.173913043478</c:v>
                </c:pt>
                <c:pt idx="23">
                  <c:v>15227.173913043478</c:v>
                </c:pt>
                <c:pt idx="24">
                  <c:v>15227.173913043478</c:v>
                </c:pt>
                <c:pt idx="25">
                  <c:v>15227.173913043478</c:v>
                </c:pt>
                <c:pt idx="26">
                  <c:v>15227.173913043478</c:v>
                </c:pt>
                <c:pt idx="27">
                  <c:v>15227.173913043478</c:v>
                </c:pt>
                <c:pt idx="28">
                  <c:v>15227.173913043478</c:v>
                </c:pt>
                <c:pt idx="29">
                  <c:v>15227.173913043478</c:v>
                </c:pt>
                <c:pt idx="30">
                  <c:v>15227.173913043478</c:v>
                </c:pt>
                <c:pt idx="31">
                  <c:v>15227.173913043478</c:v>
                </c:pt>
                <c:pt idx="32">
                  <c:v>15227.173913043478</c:v>
                </c:pt>
                <c:pt idx="33">
                  <c:v>15227.173913043478</c:v>
                </c:pt>
                <c:pt idx="34">
                  <c:v>15227.173913043478</c:v>
                </c:pt>
                <c:pt idx="35">
                  <c:v>15227.173913043478</c:v>
                </c:pt>
                <c:pt idx="36">
                  <c:v>15227.173913043478</c:v>
                </c:pt>
                <c:pt idx="37">
                  <c:v>15227.173913043478</c:v>
                </c:pt>
                <c:pt idx="38">
                  <c:v>15227.173913043478</c:v>
                </c:pt>
                <c:pt idx="39">
                  <c:v>15227.173913043478</c:v>
                </c:pt>
                <c:pt idx="40">
                  <c:v>15227.173913043478</c:v>
                </c:pt>
                <c:pt idx="41">
                  <c:v>15227.173913043478</c:v>
                </c:pt>
                <c:pt idx="42">
                  <c:v>15227.173913043478</c:v>
                </c:pt>
                <c:pt idx="43">
                  <c:v>15227.173913043478</c:v>
                </c:pt>
                <c:pt idx="44">
                  <c:v>15227.173913043478</c:v>
                </c:pt>
                <c:pt idx="45">
                  <c:v>15227.173913043478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9-45E7-A7F8-3BC99E8C3EEB}"/>
            </c:ext>
          </c:extLst>
        </c:ser>
        <c:ser>
          <c:idx val="2"/>
          <c:order val="2"/>
          <c:tx>
            <c:strRef>
              <c:f>'1'!$Q$1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'1'!$Q$2:$Q$47</c:f>
              <c:numCache>
                <c:formatCode>General</c:formatCode>
                <c:ptCount val="46"/>
                <c:pt idx="0">
                  <c:v>40141.640435599998</c:v>
                </c:pt>
                <c:pt idx="1">
                  <c:v>40141.640435599998</c:v>
                </c:pt>
                <c:pt idx="2">
                  <c:v>40141.640435599998</c:v>
                </c:pt>
                <c:pt idx="3">
                  <c:v>40141.640435599998</c:v>
                </c:pt>
                <c:pt idx="4">
                  <c:v>40141.640435599998</c:v>
                </c:pt>
                <c:pt idx="5">
                  <c:v>40141.640435599998</c:v>
                </c:pt>
                <c:pt idx="6">
                  <c:v>40141.640435599998</c:v>
                </c:pt>
                <c:pt idx="7">
                  <c:v>40141.640435599998</c:v>
                </c:pt>
                <c:pt idx="8">
                  <c:v>40141.640435599998</c:v>
                </c:pt>
                <c:pt idx="9">
                  <c:v>40141.640435599998</c:v>
                </c:pt>
                <c:pt idx="10">
                  <c:v>40141.640435599998</c:v>
                </c:pt>
                <c:pt idx="11">
                  <c:v>40141.640435599998</c:v>
                </c:pt>
                <c:pt idx="12">
                  <c:v>40141.640435599998</c:v>
                </c:pt>
                <c:pt idx="13">
                  <c:v>40141.640435599998</c:v>
                </c:pt>
                <c:pt idx="14">
                  <c:v>40141.640435599998</c:v>
                </c:pt>
                <c:pt idx="15">
                  <c:v>40141.640435599998</c:v>
                </c:pt>
                <c:pt idx="16">
                  <c:v>40141.640435599998</c:v>
                </c:pt>
                <c:pt idx="17">
                  <c:v>40141.640435599998</c:v>
                </c:pt>
                <c:pt idx="18">
                  <c:v>40141.640435599998</c:v>
                </c:pt>
                <c:pt idx="19">
                  <c:v>40141.640435599998</c:v>
                </c:pt>
                <c:pt idx="20">
                  <c:v>40141.640435599998</c:v>
                </c:pt>
                <c:pt idx="21">
                  <c:v>40141.640435599998</c:v>
                </c:pt>
                <c:pt idx="22">
                  <c:v>40141.640435599998</c:v>
                </c:pt>
                <c:pt idx="23">
                  <c:v>40141.640435599998</c:v>
                </c:pt>
                <c:pt idx="24">
                  <c:v>40141.640435599998</c:v>
                </c:pt>
                <c:pt idx="25">
                  <c:v>40141.640435599998</c:v>
                </c:pt>
                <c:pt idx="26">
                  <c:v>40141.640435599998</c:v>
                </c:pt>
                <c:pt idx="27">
                  <c:v>40141.640435599998</c:v>
                </c:pt>
                <c:pt idx="28">
                  <c:v>40141.640435599998</c:v>
                </c:pt>
                <c:pt idx="29">
                  <c:v>40141.640435599998</c:v>
                </c:pt>
                <c:pt idx="30">
                  <c:v>40141.640435599998</c:v>
                </c:pt>
                <c:pt idx="31">
                  <c:v>40141.640435599998</c:v>
                </c:pt>
                <c:pt idx="32">
                  <c:v>40141.640435599998</c:v>
                </c:pt>
                <c:pt idx="33">
                  <c:v>40141.640435599998</c:v>
                </c:pt>
                <c:pt idx="34">
                  <c:v>40141.640435599998</c:v>
                </c:pt>
                <c:pt idx="35">
                  <c:v>40141.640435599998</c:v>
                </c:pt>
                <c:pt idx="36">
                  <c:v>40141.640435599998</c:v>
                </c:pt>
                <c:pt idx="37">
                  <c:v>40141.640435599998</c:v>
                </c:pt>
                <c:pt idx="38">
                  <c:v>40141.640435599998</c:v>
                </c:pt>
                <c:pt idx="39">
                  <c:v>40141.640435599998</c:v>
                </c:pt>
                <c:pt idx="40">
                  <c:v>40141.640435599998</c:v>
                </c:pt>
                <c:pt idx="41">
                  <c:v>40141.640435599998</c:v>
                </c:pt>
                <c:pt idx="42">
                  <c:v>40141.640435599998</c:v>
                </c:pt>
                <c:pt idx="43">
                  <c:v>40141.640435599998</c:v>
                </c:pt>
                <c:pt idx="44">
                  <c:v>40141.640435599998</c:v>
                </c:pt>
                <c:pt idx="45">
                  <c:v>40141.640435599998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9-45E7-A7F8-3BC99E8C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358352"/>
        <c:axId val="1512358768"/>
      </c:lineChart>
      <c:dateAx>
        <c:axId val="1512358352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358768"/>
        <c:crosses val="autoZero"/>
        <c:auto val="1"/>
        <c:lblOffset val="100"/>
        <c:baseTimeUnit val="days"/>
      </c:dateAx>
      <c:valAx>
        <c:axId val="15123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3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'5'!$E$1</c:f>
              <c:strCache>
                <c:ptCount val="1"/>
                <c:pt idx="0">
                  <c:v>Rср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'5'!$E$2:$E$69</c:f>
              <c:numCache>
                <c:formatCode>General</c:formatCode>
                <c:ptCount val="68"/>
                <c:pt idx="0">
                  <c:v>1180</c:v>
                </c:pt>
                <c:pt idx="1">
                  <c:v>0</c:v>
                </c:pt>
                <c:pt idx="2">
                  <c:v>3540</c:v>
                </c:pt>
                <c:pt idx="3">
                  <c:v>3540</c:v>
                </c:pt>
                <c:pt idx="4">
                  <c:v>1180</c:v>
                </c:pt>
                <c:pt idx="5">
                  <c:v>1180</c:v>
                </c:pt>
                <c:pt idx="6">
                  <c:v>0</c:v>
                </c:pt>
                <c:pt idx="7">
                  <c:v>1180</c:v>
                </c:pt>
                <c:pt idx="8">
                  <c:v>1652</c:v>
                </c:pt>
                <c:pt idx="9">
                  <c:v>1416</c:v>
                </c:pt>
                <c:pt idx="10">
                  <c:v>944</c:v>
                </c:pt>
                <c:pt idx="11">
                  <c:v>944</c:v>
                </c:pt>
                <c:pt idx="12">
                  <c:v>1416</c:v>
                </c:pt>
                <c:pt idx="13">
                  <c:v>1416</c:v>
                </c:pt>
                <c:pt idx="14">
                  <c:v>0</c:v>
                </c:pt>
                <c:pt idx="15">
                  <c:v>0</c:v>
                </c:pt>
                <c:pt idx="16">
                  <c:v>584</c:v>
                </c:pt>
                <c:pt idx="17">
                  <c:v>584</c:v>
                </c:pt>
                <c:pt idx="18">
                  <c:v>3664</c:v>
                </c:pt>
                <c:pt idx="19">
                  <c:v>1000</c:v>
                </c:pt>
                <c:pt idx="20">
                  <c:v>5080</c:v>
                </c:pt>
                <c:pt idx="21">
                  <c:v>2160</c:v>
                </c:pt>
                <c:pt idx="22">
                  <c:v>672</c:v>
                </c:pt>
                <c:pt idx="23">
                  <c:v>812</c:v>
                </c:pt>
                <c:pt idx="24">
                  <c:v>1412</c:v>
                </c:pt>
                <c:pt idx="25">
                  <c:v>1976</c:v>
                </c:pt>
                <c:pt idx="26">
                  <c:v>0</c:v>
                </c:pt>
                <c:pt idx="27">
                  <c:v>1000</c:v>
                </c:pt>
                <c:pt idx="28">
                  <c:v>1000</c:v>
                </c:pt>
                <c:pt idx="29">
                  <c:v>770</c:v>
                </c:pt>
                <c:pt idx="30">
                  <c:v>1770</c:v>
                </c:pt>
                <c:pt idx="31">
                  <c:v>0</c:v>
                </c:pt>
                <c:pt idx="32">
                  <c:v>0</c:v>
                </c:pt>
                <c:pt idx="33">
                  <c:v>3124</c:v>
                </c:pt>
                <c:pt idx="34">
                  <c:v>2124</c:v>
                </c:pt>
                <c:pt idx="35">
                  <c:v>800</c:v>
                </c:pt>
                <c:pt idx="36">
                  <c:v>4800</c:v>
                </c:pt>
                <c:pt idx="37">
                  <c:v>6200</c:v>
                </c:pt>
                <c:pt idx="38">
                  <c:v>4200</c:v>
                </c:pt>
                <c:pt idx="39">
                  <c:v>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1590</c:v>
                </c:pt>
                <c:pt idx="46">
                  <c:v>2180</c:v>
                </c:pt>
                <c:pt idx="47">
                  <c:v>1652</c:v>
                </c:pt>
                <c:pt idx="48">
                  <c:v>62</c:v>
                </c:pt>
                <c:pt idx="49">
                  <c:v>1062</c:v>
                </c:pt>
                <c:pt idx="50">
                  <c:v>1062</c:v>
                </c:pt>
                <c:pt idx="51">
                  <c:v>466</c:v>
                </c:pt>
                <c:pt idx="52">
                  <c:v>534</c:v>
                </c:pt>
                <c:pt idx="53">
                  <c:v>466</c:v>
                </c:pt>
                <c:pt idx="54">
                  <c:v>790</c:v>
                </c:pt>
                <c:pt idx="55">
                  <c:v>324</c:v>
                </c:pt>
                <c:pt idx="56">
                  <c:v>1324</c:v>
                </c:pt>
                <c:pt idx="57">
                  <c:v>2324</c:v>
                </c:pt>
                <c:pt idx="58">
                  <c:v>2000</c:v>
                </c:pt>
                <c:pt idx="59">
                  <c:v>2000</c:v>
                </c:pt>
                <c:pt idx="60">
                  <c:v>1000</c:v>
                </c:pt>
                <c:pt idx="61">
                  <c:v>0</c:v>
                </c:pt>
                <c:pt idx="62">
                  <c:v>1000</c:v>
                </c:pt>
                <c:pt idx="63">
                  <c:v>1000</c:v>
                </c:pt>
                <c:pt idx="64">
                  <c:v>770</c:v>
                </c:pt>
                <c:pt idx="65">
                  <c:v>776</c:v>
                </c:pt>
                <c:pt idx="66">
                  <c:v>1012</c:v>
                </c:pt>
                <c:pt idx="67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F-468D-92B7-6F7DA43020E7}"/>
            </c:ext>
          </c:extLst>
        </c:ser>
        <c:ser>
          <c:idx val="1"/>
          <c:order val="1"/>
          <c:tx>
            <c:strRef>
              <c:f>'5'!$Q$1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'5'!$Q$2:$Q$69</c:f>
              <c:numCache>
                <c:formatCode>General</c:formatCode>
                <c:ptCount val="68"/>
                <c:pt idx="0">
                  <c:v>1363.5294117647059</c:v>
                </c:pt>
                <c:pt idx="1">
                  <c:v>1363.5294117647059</c:v>
                </c:pt>
                <c:pt idx="2">
                  <c:v>1363.5294117647059</c:v>
                </c:pt>
                <c:pt idx="3">
                  <c:v>1363.5294117647059</c:v>
                </c:pt>
                <c:pt idx="4">
                  <c:v>1363.5294117647059</c:v>
                </c:pt>
                <c:pt idx="5">
                  <c:v>1363.5294117647059</c:v>
                </c:pt>
                <c:pt idx="6">
                  <c:v>1363.5294117647059</c:v>
                </c:pt>
                <c:pt idx="7">
                  <c:v>1363.5294117647059</c:v>
                </c:pt>
                <c:pt idx="8">
                  <c:v>1363.5294117647059</c:v>
                </c:pt>
                <c:pt idx="9">
                  <c:v>1363.5294117647059</c:v>
                </c:pt>
                <c:pt idx="10">
                  <c:v>1363.5294117647059</c:v>
                </c:pt>
                <c:pt idx="11">
                  <c:v>1363.5294117647059</c:v>
                </c:pt>
                <c:pt idx="12">
                  <c:v>1363.5294117647059</c:v>
                </c:pt>
                <c:pt idx="13">
                  <c:v>1363.5294117647059</c:v>
                </c:pt>
                <c:pt idx="14">
                  <c:v>1363.5294117647059</c:v>
                </c:pt>
                <c:pt idx="15">
                  <c:v>1363.5294117647059</c:v>
                </c:pt>
                <c:pt idx="16">
                  <c:v>1363.5294117647059</c:v>
                </c:pt>
                <c:pt idx="17">
                  <c:v>1363.5294117647059</c:v>
                </c:pt>
                <c:pt idx="18">
                  <c:v>1363.5294117647059</c:v>
                </c:pt>
                <c:pt idx="19">
                  <c:v>1363.5294117647059</c:v>
                </c:pt>
                <c:pt idx="20">
                  <c:v>1363.5294117647059</c:v>
                </c:pt>
                <c:pt idx="21">
                  <c:v>1363.5294117647059</c:v>
                </c:pt>
                <c:pt idx="22">
                  <c:v>1363.5294117647059</c:v>
                </c:pt>
                <c:pt idx="23">
                  <c:v>1363.5294117647059</c:v>
                </c:pt>
                <c:pt idx="24">
                  <c:v>1363.5294117647059</c:v>
                </c:pt>
                <c:pt idx="25">
                  <c:v>1363.5294117647059</c:v>
                </c:pt>
                <c:pt idx="26">
                  <c:v>1363.5294117647059</c:v>
                </c:pt>
                <c:pt idx="27">
                  <c:v>1363.5294117647059</c:v>
                </c:pt>
                <c:pt idx="28">
                  <c:v>1363.5294117647059</c:v>
                </c:pt>
                <c:pt idx="29">
                  <c:v>1363.5294117647059</c:v>
                </c:pt>
                <c:pt idx="30">
                  <c:v>1363.5294117647059</c:v>
                </c:pt>
                <c:pt idx="31">
                  <c:v>1363.5294117647059</c:v>
                </c:pt>
                <c:pt idx="32">
                  <c:v>1363.5294117647059</c:v>
                </c:pt>
                <c:pt idx="33">
                  <c:v>1363.5294117647059</c:v>
                </c:pt>
                <c:pt idx="34">
                  <c:v>1363.5294117647059</c:v>
                </c:pt>
                <c:pt idx="35">
                  <c:v>1363.5294117647059</c:v>
                </c:pt>
                <c:pt idx="36">
                  <c:v>1363.5294117647059</c:v>
                </c:pt>
                <c:pt idx="37">
                  <c:v>1363.5294117647059</c:v>
                </c:pt>
                <c:pt idx="38">
                  <c:v>1363.5294117647059</c:v>
                </c:pt>
                <c:pt idx="39">
                  <c:v>1363.5294117647059</c:v>
                </c:pt>
                <c:pt idx="40">
                  <c:v>1363.5294117647059</c:v>
                </c:pt>
                <c:pt idx="41">
                  <c:v>1363.5294117647059</c:v>
                </c:pt>
                <c:pt idx="42">
                  <c:v>1363.5294117647059</c:v>
                </c:pt>
                <c:pt idx="43">
                  <c:v>1363.5294117647059</c:v>
                </c:pt>
                <c:pt idx="44">
                  <c:v>1363.5294117647059</c:v>
                </c:pt>
                <c:pt idx="45">
                  <c:v>1363.5294117647059</c:v>
                </c:pt>
                <c:pt idx="46">
                  <c:v>1363.5294117647059</c:v>
                </c:pt>
                <c:pt idx="47">
                  <c:v>1363.5294117647059</c:v>
                </c:pt>
                <c:pt idx="48">
                  <c:v>1363.5294117647059</c:v>
                </c:pt>
                <c:pt idx="49">
                  <c:v>1363.5294117647059</c:v>
                </c:pt>
                <c:pt idx="50">
                  <c:v>1363.5294117647059</c:v>
                </c:pt>
                <c:pt idx="51">
                  <c:v>1363.5294117647059</c:v>
                </c:pt>
                <c:pt idx="52">
                  <c:v>1363.5294117647059</c:v>
                </c:pt>
                <c:pt idx="53">
                  <c:v>1363.5294117647059</c:v>
                </c:pt>
                <c:pt idx="54">
                  <c:v>1363.5294117647059</c:v>
                </c:pt>
                <c:pt idx="55">
                  <c:v>1363.5294117647059</c:v>
                </c:pt>
                <c:pt idx="56">
                  <c:v>1363.5294117647059</c:v>
                </c:pt>
                <c:pt idx="57">
                  <c:v>1363.5294117647059</c:v>
                </c:pt>
                <c:pt idx="58">
                  <c:v>1363.5294117647059</c:v>
                </c:pt>
                <c:pt idx="59">
                  <c:v>1363.5294117647059</c:v>
                </c:pt>
                <c:pt idx="60">
                  <c:v>1363.5294117647059</c:v>
                </c:pt>
                <c:pt idx="61">
                  <c:v>1363.5294117647059</c:v>
                </c:pt>
                <c:pt idx="62">
                  <c:v>1363.5294117647059</c:v>
                </c:pt>
                <c:pt idx="63">
                  <c:v>1363.5294117647059</c:v>
                </c:pt>
                <c:pt idx="64">
                  <c:v>1363.5294117647059</c:v>
                </c:pt>
                <c:pt idx="65">
                  <c:v>1363.5294117647059</c:v>
                </c:pt>
                <c:pt idx="66">
                  <c:v>1363.5294117647059</c:v>
                </c:pt>
                <c:pt idx="67">
                  <c:v>1363.5294117647059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F-468D-92B7-6F7DA43020E7}"/>
            </c:ext>
          </c:extLst>
        </c:ser>
        <c:ser>
          <c:idx val="2"/>
          <c:order val="2"/>
          <c:tx>
            <c:strRef>
              <c:f>'5'!$R$1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'5'!$R$2:$R$69</c:f>
              <c:numCache>
                <c:formatCode>General</c:formatCode>
                <c:ptCount val="68"/>
                <c:pt idx="0">
                  <c:v>4454.650588235294</c:v>
                </c:pt>
                <c:pt idx="1">
                  <c:v>4454.650588235294</c:v>
                </c:pt>
                <c:pt idx="2">
                  <c:v>4454.650588235294</c:v>
                </c:pt>
                <c:pt idx="3">
                  <c:v>4454.650588235294</c:v>
                </c:pt>
                <c:pt idx="4">
                  <c:v>4454.650588235294</c:v>
                </c:pt>
                <c:pt idx="5">
                  <c:v>4454.650588235294</c:v>
                </c:pt>
                <c:pt idx="6">
                  <c:v>4454.650588235294</c:v>
                </c:pt>
                <c:pt idx="7">
                  <c:v>4454.650588235294</c:v>
                </c:pt>
                <c:pt idx="8">
                  <c:v>4454.650588235294</c:v>
                </c:pt>
                <c:pt idx="9">
                  <c:v>4454.650588235294</c:v>
                </c:pt>
                <c:pt idx="10">
                  <c:v>4454.650588235294</c:v>
                </c:pt>
                <c:pt idx="11">
                  <c:v>4454.650588235294</c:v>
                </c:pt>
                <c:pt idx="12">
                  <c:v>4454.650588235294</c:v>
                </c:pt>
                <c:pt idx="13">
                  <c:v>4454.650588235294</c:v>
                </c:pt>
                <c:pt idx="14">
                  <c:v>4454.650588235294</c:v>
                </c:pt>
                <c:pt idx="15">
                  <c:v>4454.650588235294</c:v>
                </c:pt>
                <c:pt idx="16">
                  <c:v>4454.650588235294</c:v>
                </c:pt>
                <c:pt idx="17">
                  <c:v>4454.650588235294</c:v>
                </c:pt>
                <c:pt idx="18">
                  <c:v>4454.650588235294</c:v>
                </c:pt>
                <c:pt idx="19">
                  <c:v>4454.650588235294</c:v>
                </c:pt>
                <c:pt idx="20">
                  <c:v>4454.650588235294</c:v>
                </c:pt>
                <c:pt idx="21">
                  <c:v>4454.650588235294</c:v>
                </c:pt>
                <c:pt idx="22">
                  <c:v>4454.650588235294</c:v>
                </c:pt>
                <c:pt idx="23">
                  <c:v>4454.650588235294</c:v>
                </c:pt>
                <c:pt idx="24">
                  <c:v>4454.650588235294</c:v>
                </c:pt>
                <c:pt idx="25">
                  <c:v>4454.650588235294</c:v>
                </c:pt>
                <c:pt idx="26">
                  <c:v>4454.650588235294</c:v>
                </c:pt>
                <c:pt idx="27">
                  <c:v>4454.650588235294</c:v>
                </c:pt>
                <c:pt idx="28">
                  <c:v>4454.650588235294</c:v>
                </c:pt>
                <c:pt idx="29">
                  <c:v>4454.650588235294</c:v>
                </c:pt>
                <c:pt idx="30">
                  <c:v>4454.650588235294</c:v>
                </c:pt>
                <c:pt idx="31">
                  <c:v>4454.650588235294</c:v>
                </c:pt>
                <c:pt idx="32">
                  <c:v>4454.650588235294</c:v>
                </c:pt>
                <c:pt idx="33">
                  <c:v>4454.650588235294</c:v>
                </c:pt>
                <c:pt idx="34">
                  <c:v>4454.650588235294</c:v>
                </c:pt>
                <c:pt idx="35">
                  <c:v>4454.650588235294</c:v>
                </c:pt>
                <c:pt idx="36">
                  <c:v>4454.650588235294</c:v>
                </c:pt>
                <c:pt idx="37">
                  <c:v>4454.650588235294</c:v>
                </c:pt>
                <c:pt idx="38">
                  <c:v>4454.650588235294</c:v>
                </c:pt>
                <c:pt idx="39">
                  <c:v>4454.650588235294</c:v>
                </c:pt>
                <c:pt idx="40">
                  <c:v>4454.650588235294</c:v>
                </c:pt>
                <c:pt idx="41">
                  <c:v>4454.650588235294</c:v>
                </c:pt>
                <c:pt idx="42">
                  <c:v>4454.650588235294</c:v>
                </c:pt>
                <c:pt idx="43">
                  <c:v>4454.650588235294</c:v>
                </c:pt>
                <c:pt idx="44">
                  <c:v>4454.650588235294</c:v>
                </c:pt>
                <c:pt idx="45">
                  <c:v>4454.650588235294</c:v>
                </c:pt>
                <c:pt idx="46">
                  <c:v>4454.650588235294</c:v>
                </c:pt>
                <c:pt idx="47">
                  <c:v>4454.650588235294</c:v>
                </c:pt>
                <c:pt idx="48">
                  <c:v>4454.650588235294</c:v>
                </c:pt>
                <c:pt idx="49">
                  <c:v>4454.650588235294</c:v>
                </c:pt>
                <c:pt idx="50">
                  <c:v>4454.650588235294</c:v>
                </c:pt>
                <c:pt idx="51">
                  <c:v>4454.650588235294</c:v>
                </c:pt>
                <c:pt idx="52">
                  <c:v>4454.650588235294</c:v>
                </c:pt>
                <c:pt idx="53">
                  <c:v>4454.650588235294</c:v>
                </c:pt>
                <c:pt idx="54">
                  <c:v>4454.650588235294</c:v>
                </c:pt>
                <c:pt idx="55">
                  <c:v>4454.650588235294</c:v>
                </c:pt>
                <c:pt idx="56">
                  <c:v>4454.650588235294</c:v>
                </c:pt>
                <c:pt idx="57">
                  <c:v>4454.650588235294</c:v>
                </c:pt>
                <c:pt idx="58">
                  <c:v>4454.650588235294</c:v>
                </c:pt>
                <c:pt idx="59">
                  <c:v>4454.650588235294</c:v>
                </c:pt>
                <c:pt idx="60">
                  <c:v>4454.650588235294</c:v>
                </c:pt>
                <c:pt idx="61">
                  <c:v>4454.650588235294</c:v>
                </c:pt>
                <c:pt idx="62">
                  <c:v>4454.650588235294</c:v>
                </c:pt>
                <c:pt idx="63">
                  <c:v>4454.650588235294</c:v>
                </c:pt>
                <c:pt idx="64">
                  <c:v>4454.650588235294</c:v>
                </c:pt>
                <c:pt idx="65">
                  <c:v>4454.650588235294</c:v>
                </c:pt>
                <c:pt idx="66">
                  <c:v>4454.650588235294</c:v>
                </c:pt>
                <c:pt idx="67">
                  <c:v>4454.650588235294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F-468D-92B7-6F7DA43020E7}"/>
            </c:ext>
          </c:extLst>
        </c:ser>
        <c:ser>
          <c:idx val="3"/>
          <c:order val="3"/>
          <c:tx>
            <c:strRef>
              <c:f>'5'!$S$1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'5'!$S$2:$S$69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F-468D-92B7-6F7DA430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613024"/>
        <c:axId val="1589615936"/>
      </c:lineChart>
      <c:dateAx>
        <c:axId val="1589613024"/>
        <c:scaling>
          <c:orientation val="minMax"/>
        </c:scaling>
        <c:delete val="0"/>
        <c:axPos val="b"/>
        <c:numFmt formatCode="dd\.mm\.yyyy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5936"/>
        <c:crosses val="autoZero"/>
        <c:auto val="1"/>
        <c:lblOffset val="100"/>
        <c:baseTimeUnit val="days"/>
      </c:dateAx>
      <c:valAx>
        <c:axId val="15896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'6'!$C$2:$C$55</c:f>
              <c:numCache>
                <c:formatCode>#,##0.00</c:formatCode>
                <c:ptCount val="54"/>
                <c:pt idx="0">
                  <c:v>9493.75</c:v>
                </c:pt>
                <c:pt idx="1">
                  <c:v>7270</c:v>
                </c:pt>
                <c:pt idx="2">
                  <c:v>6070</c:v>
                </c:pt>
                <c:pt idx="3">
                  <c:v>6800</c:v>
                </c:pt>
                <c:pt idx="4">
                  <c:v>11000</c:v>
                </c:pt>
                <c:pt idx="5">
                  <c:v>7750</c:v>
                </c:pt>
                <c:pt idx="6">
                  <c:v>7250</c:v>
                </c:pt>
                <c:pt idx="7">
                  <c:v>34500</c:v>
                </c:pt>
                <c:pt idx="8">
                  <c:v>30600</c:v>
                </c:pt>
                <c:pt idx="9">
                  <c:v>3500</c:v>
                </c:pt>
                <c:pt idx="10">
                  <c:v>19070.5</c:v>
                </c:pt>
                <c:pt idx="11">
                  <c:v>23794.5</c:v>
                </c:pt>
                <c:pt idx="12">
                  <c:v>12474</c:v>
                </c:pt>
                <c:pt idx="13">
                  <c:v>14600</c:v>
                </c:pt>
                <c:pt idx="14">
                  <c:v>14750</c:v>
                </c:pt>
                <c:pt idx="15">
                  <c:v>10250</c:v>
                </c:pt>
                <c:pt idx="16">
                  <c:v>10250</c:v>
                </c:pt>
                <c:pt idx="17">
                  <c:v>14020</c:v>
                </c:pt>
                <c:pt idx="18">
                  <c:v>15500</c:v>
                </c:pt>
                <c:pt idx="19">
                  <c:v>9980</c:v>
                </c:pt>
                <c:pt idx="20">
                  <c:v>6000</c:v>
                </c:pt>
                <c:pt idx="21">
                  <c:v>13093.75</c:v>
                </c:pt>
                <c:pt idx="22">
                  <c:v>11741.25</c:v>
                </c:pt>
                <c:pt idx="23">
                  <c:v>5647.5</c:v>
                </c:pt>
                <c:pt idx="24">
                  <c:v>6000</c:v>
                </c:pt>
                <c:pt idx="25">
                  <c:v>4620</c:v>
                </c:pt>
                <c:pt idx="26">
                  <c:v>7520</c:v>
                </c:pt>
                <c:pt idx="27">
                  <c:v>5000</c:v>
                </c:pt>
                <c:pt idx="28">
                  <c:v>4600</c:v>
                </c:pt>
                <c:pt idx="29">
                  <c:v>7900</c:v>
                </c:pt>
                <c:pt idx="30">
                  <c:v>7499</c:v>
                </c:pt>
                <c:pt idx="31">
                  <c:v>5099</c:v>
                </c:pt>
                <c:pt idx="32">
                  <c:v>5000</c:v>
                </c:pt>
                <c:pt idx="33">
                  <c:v>9800</c:v>
                </c:pt>
                <c:pt idx="34">
                  <c:v>8050</c:v>
                </c:pt>
                <c:pt idx="35">
                  <c:v>6200</c:v>
                </c:pt>
                <c:pt idx="36">
                  <c:v>5607.5</c:v>
                </c:pt>
                <c:pt idx="37">
                  <c:v>5777.5</c:v>
                </c:pt>
                <c:pt idx="38">
                  <c:v>7970</c:v>
                </c:pt>
                <c:pt idx="39">
                  <c:v>7970</c:v>
                </c:pt>
                <c:pt idx="40">
                  <c:v>9240</c:v>
                </c:pt>
                <c:pt idx="41">
                  <c:v>10020</c:v>
                </c:pt>
                <c:pt idx="42">
                  <c:v>10020</c:v>
                </c:pt>
                <c:pt idx="43">
                  <c:v>9620</c:v>
                </c:pt>
                <c:pt idx="44">
                  <c:v>10008</c:v>
                </c:pt>
                <c:pt idx="45">
                  <c:v>9228</c:v>
                </c:pt>
                <c:pt idx="46">
                  <c:v>9320</c:v>
                </c:pt>
                <c:pt idx="47">
                  <c:v>11600</c:v>
                </c:pt>
                <c:pt idx="48">
                  <c:v>19085</c:v>
                </c:pt>
                <c:pt idx="49">
                  <c:v>17670</c:v>
                </c:pt>
                <c:pt idx="50">
                  <c:v>10170</c:v>
                </c:pt>
                <c:pt idx="51">
                  <c:v>7421.5</c:v>
                </c:pt>
                <c:pt idx="52">
                  <c:v>7336.5</c:v>
                </c:pt>
                <c:pt idx="5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6-4C22-B5F7-F6E8D1C9EF99}"/>
            </c:ext>
          </c:extLst>
        </c:ser>
        <c:ser>
          <c:idx val="2"/>
          <c:order val="2"/>
          <c:tx>
            <c:strRef>
              <c:f>'6'!$M$1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'6'!$M$2:$M$56</c:f>
              <c:numCache>
                <c:formatCode>#,##0.00</c:formatCode>
                <c:ptCount val="55"/>
                <c:pt idx="0">
                  <c:v>10384.393518518518</c:v>
                </c:pt>
                <c:pt idx="1">
                  <c:v>10384.393518518518</c:v>
                </c:pt>
                <c:pt idx="2">
                  <c:v>10384.393518518518</c:v>
                </c:pt>
                <c:pt idx="3">
                  <c:v>10384.393518518518</c:v>
                </c:pt>
                <c:pt idx="4">
                  <c:v>10384.393518518518</c:v>
                </c:pt>
                <c:pt idx="5">
                  <c:v>10384.393518518518</c:v>
                </c:pt>
                <c:pt idx="6">
                  <c:v>10384.393518518518</c:v>
                </c:pt>
                <c:pt idx="7">
                  <c:v>10384.393518518518</c:v>
                </c:pt>
                <c:pt idx="8">
                  <c:v>10384.393518518518</c:v>
                </c:pt>
                <c:pt idx="9">
                  <c:v>10384.393518518518</c:v>
                </c:pt>
                <c:pt idx="10">
                  <c:v>10384.393518518518</c:v>
                </c:pt>
                <c:pt idx="11">
                  <c:v>10384.393518518518</c:v>
                </c:pt>
                <c:pt idx="12">
                  <c:v>10384.393518518518</c:v>
                </c:pt>
                <c:pt idx="13">
                  <c:v>10384.393518518518</c:v>
                </c:pt>
                <c:pt idx="14">
                  <c:v>10384.393518518518</c:v>
                </c:pt>
                <c:pt idx="15">
                  <c:v>10384.393518518518</c:v>
                </c:pt>
                <c:pt idx="16">
                  <c:v>10384.393518518518</c:v>
                </c:pt>
                <c:pt idx="17">
                  <c:v>10384.393518518518</c:v>
                </c:pt>
                <c:pt idx="18">
                  <c:v>10384.393518518518</c:v>
                </c:pt>
                <c:pt idx="19">
                  <c:v>10384.393518518518</c:v>
                </c:pt>
                <c:pt idx="20">
                  <c:v>10384.393518518518</c:v>
                </c:pt>
                <c:pt idx="21">
                  <c:v>10384.393518518518</c:v>
                </c:pt>
                <c:pt idx="22">
                  <c:v>10384.393518518518</c:v>
                </c:pt>
                <c:pt idx="23">
                  <c:v>10384.393518518518</c:v>
                </c:pt>
                <c:pt idx="24">
                  <c:v>10384.393518518518</c:v>
                </c:pt>
                <c:pt idx="25">
                  <c:v>10384.393518518518</c:v>
                </c:pt>
                <c:pt idx="26">
                  <c:v>10384.393518518518</c:v>
                </c:pt>
                <c:pt idx="27">
                  <c:v>10384.393518518518</c:v>
                </c:pt>
                <c:pt idx="28">
                  <c:v>10384.393518518518</c:v>
                </c:pt>
                <c:pt idx="29">
                  <c:v>10384.393518518518</c:v>
                </c:pt>
                <c:pt idx="30">
                  <c:v>10384.393518518518</c:v>
                </c:pt>
                <c:pt idx="31">
                  <c:v>10384.393518518518</c:v>
                </c:pt>
                <c:pt idx="32">
                  <c:v>10384.393518518518</c:v>
                </c:pt>
                <c:pt idx="33">
                  <c:v>10384.393518518518</c:v>
                </c:pt>
                <c:pt idx="34">
                  <c:v>10384.393518518518</c:v>
                </c:pt>
                <c:pt idx="35">
                  <c:v>10384.393518518518</c:v>
                </c:pt>
                <c:pt idx="36">
                  <c:v>10384.393518518518</c:v>
                </c:pt>
                <c:pt idx="37">
                  <c:v>10384.393518518518</c:v>
                </c:pt>
                <c:pt idx="38">
                  <c:v>10384.393518518518</c:v>
                </c:pt>
                <c:pt idx="39">
                  <c:v>10384.393518518518</c:v>
                </c:pt>
                <c:pt idx="40">
                  <c:v>10384.393518518518</c:v>
                </c:pt>
                <c:pt idx="41">
                  <c:v>10384.393518518518</c:v>
                </c:pt>
                <c:pt idx="42">
                  <c:v>10384.393518518518</c:v>
                </c:pt>
                <c:pt idx="43">
                  <c:v>10384.393518518518</c:v>
                </c:pt>
                <c:pt idx="44">
                  <c:v>10384.393518518518</c:v>
                </c:pt>
                <c:pt idx="45">
                  <c:v>10384.393518518518</c:v>
                </c:pt>
                <c:pt idx="46">
                  <c:v>10384.393518518518</c:v>
                </c:pt>
                <c:pt idx="47">
                  <c:v>10384.393518518518</c:v>
                </c:pt>
                <c:pt idx="48">
                  <c:v>10384.393518518518</c:v>
                </c:pt>
                <c:pt idx="49">
                  <c:v>10384.393518518518</c:v>
                </c:pt>
                <c:pt idx="50">
                  <c:v>10384.393518518518</c:v>
                </c:pt>
                <c:pt idx="51">
                  <c:v>10384.393518518518</c:v>
                </c:pt>
                <c:pt idx="52">
                  <c:v>10384.393518518518</c:v>
                </c:pt>
                <c:pt idx="53">
                  <c:v>10384.393518518518</c:v>
                </c:pt>
                <c:pt idx="54">
                  <c:v>10384.393518518518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6-4C22-B5F7-F6E8D1C9EF99}"/>
            </c:ext>
          </c:extLst>
        </c:ser>
        <c:ser>
          <c:idx val="3"/>
          <c:order val="3"/>
          <c:tx>
            <c:strRef>
              <c:f>'6'!$N$1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'6'!$N$2:$N$56</c:f>
              <c:numCache>
                <c:formatCode>General</c:formatCode>
                <c:ptCount val="55"/>
                <c:pt idx="0">
                  <c:v>25199.159074074072</c:v>
                </c:pt>
                <c:pt idx="1">
                  <c:v>25199.159074074072</c:v>
                </c:pt>
                <c:pt idx="2">
                  <c:v>25199.159074074072</c:v>
                </c:pt>
                <c:pt idx="3">
                  <c:v>25199.159074074072</c:v>
                </c:pt>
                <c:pt idx="4">
                  <c:v>25199.159074074072</c:v>
                </c:pt>
                <c:pt idx="5">
                  <c:v>25199.159074074072</c:v>
                </c:pt>
                <c:pt idx="6">
                  <c:v>25199.159074074072</c:v>
                </c:pt>
                <c:pt idx="7">
                  <c:v>25199.159074074072</c:v>
                </c:pt>
                <c:pt idx="8">
                  <c:v>25199.159074074072</c:v>
                </c:pt>
                <c:pt idx="9">
                  <c:v>25199.159074074072</c:v>
                </c:pt>
                <c:pt idx="10">
                  <c:v>25199.159074074072</c:v>
                </c:pt>
                <c:pt idx="11">
                  <c:v>25199.159074074072</c:v>
                </c:pt>
                <c:pt idx="12">
                  <c:v>25199.159074074072</c:v>
                </c:pt>
                <c:pt idx="13">
                  <c:v>25199.159074074072</c:v>
                </c:pt>
                <c:pt idx="14">
                  <c:v>25199.159074074072</c:v>
                </c:pt>
                <c:pt idx="15">
                  <c:v>25199.159074074072</c:v>
                </c:pt>
                <c:pt idx="16">
                  <c:v>25199.159074074072</c:v>
                </c:pt>
                <c:pt idx="17">
                  <c:v>25199.159074074072</c:v>
                </c:pt>
                <c:pt idx="18">
                  <c:v>25199.159074074072</c:v>
                </c:pt>
                <c:pt idx="19">
                  <c:v>25199.159074074072</c:v>
                </c:pt>
                <c:pt idx="20">
                  <c:v>25199.159074074072</c:v>
                </c:pt>
                <c:pt idx="21">
                  <c:v>25199.159074074072</c:v>
                </c:pt>
                <c:pt idx="22">
                  <c:v>25199.159074074072</c:v>
                </c:pt>
                <c:pt idx="23">
                  <c:v>25199.159074074072</c:v>
                </c:pt>
                <c:pt idx="24">
                  <c:v>25199.159074074072</c:v>
                </c:pt>
                <c:pt idx="25">
                  <c:v>25199.159074074072</c:v>
                </c:pt>
                <c:pt idx="26">
                  <c:v>25199.159074074072</c:v>
                </c:pt>
                <c:pt idx="27">
                  <c:v>25199.159074074072</c:v>
                </c:pt>
                <c:pt idx="28">
                  <c:v>25199.159074074072</c:v>
                </c:pt>
                <c:pt idx="29">
                  <c:v>25199.159074074072</c:v>
                </c:pt>
                <c:pt idx="30">
                  <c:v>25199.159074074072</c:v>
                </c:pt>
                <c:pt idx="31">
                  <c:v>25199.159074074072</c:v>
                </c:pt>
                <c:pt idx="32">
                  <c:v>25199.159074074072</c:v>
                </c:pt>
                <c:pt idx="33">
                  <c:v>25199.159074074072</c:v>
                </c:pt>
                <c:pt idx="34">
                  <c:v>25199.159074074072</c:v>
                </c:pt>
                <c:pt idx="35">
                  <c:v>25199.159074074072</c:v>
                </c:pt>
                <c:pt idx="36">
                  <c:v>25199.159074074072</c:v>
                </c:pt>
                <c:pt idx="37">
                  <c:v>25199.159074074072</c:v>
                </c:pt>
                <c:pt idx="38">
                  <c:v>25199.159074074072</c:v>
                </c:pt>
                <c:pt idx="39">
                  <c:v>25199.159074074072</c:v>
                </c:pt>
                <c:pt idx="40">
                  <c:v>25199.159074074072</c:v>
                </c:pt>
                <c:pt idx="41">
                  <c:v>25199.159074074072</c:v>
                </c:pt>
                <c:pt idx="42">
                  <c:v>25199.159074074072</c:v>
                </c:pt>
                <c:pt idx="43">
                  <c:v>25199.159074074072</c:v>
                </c:pt>
                <c:pt idx="44">
                  <c:v>25199.159074074072</c:v>
                </c:pt>
                <c:pt idx="45">
                  <c:v>25199.159074074072</c:v>
                </c:pt>
                <c:pt idx="46">
                  <c:v>25199.159074074072</c:v>
                </c:pt>
                <c:pt idx="47">
                  <c:v>25199.159074074072</c:v>
                </c:pt>
                <c:pt idx="48">
                  <c:v>25199.159074074072</c:v>
                </c:pt>
                <c:pt idx="49">
                  <c:v>25199.159074074072</c:v>
                </c:pt>
                <c:pt idx="50">
                  <c:v>25199.159074074072</c:v>
                </c:pt>
                <c:pt idx="51">
                  <c:v>25199.159074074072</c:v>
                </c:pt>
                <c:pt idx="52">
                  <c:v>25199.159074074072</c:v>
                </c:pt>
                <c:pt idx="53">
                  <c:v>25199.159074074072</c:v>
                </c:pt>
                <c:pt idx="54">
                  <c:v>25199.159074074072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6-4C22-B5F7-F6E8D1C9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840976"/>
        <c:axId val="1590841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'6'!$A$1</c15:sqref>
                        </c15:formulaRef>
                      </c:ext>
                    </c:extLst>
                    <c:strCache>
                      <c:ptCount val="1"/>
                      <c:pt idx="0">
                        <c:v>Дата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'6'!$A$1:$A$55</c15:sqref>
                        </c15:formulaRef>
                      </c:ext>
                    </c:extLst>
                    <c:strCache>
                      <c:ptCount val="55"/>
                      <c:pt idx="0">
                        <c:v>Дата</c:v>
                      </c:pt>
                      <c:pt idx="1">
                        <c:v>03.06.2010</c:v>
                      </c:pt>
                      <c:pt idx="2">
                        <c:v>30.06.2010</c:v>
                      </c:pt>
                      <c:pt idx="3">
                        <c:v>14.07.2010</c:v>
                      </c:pt>
                      <c:pt idx="4">
                        <c:v>14.07.2010</c:v>
                      </c:pt>
                      <c:pt idx="5">
                        <c:v>19.07.2010</c:v>
                      </c:pt>
                      <c:pt idx="6">
                        <c:v>23.08.2010</c:v>
                      </c:pt>
                      <c:pt idx="7">
                        <c:v>27.09.2010</c:v>
                      </c:pt>
                      <c:pt idx="8">
                        <c:v>22.10.2010</c:v>
                      </c:pt>
                      <c:pt idx="9">
                        <c:v>23.11.2010</c:v>
                      </c:pt>
                      <c:pt idx="10">
                        <c:v>10.02.2011</c:v>
                      </c:pt>
                      <c:pt idx="11">
                        <c:v>10.02.2011</c:v>
                      </c:pt>
                      <c:pt idx="12">
                        <c:v>31.03.2011</c:v>
                      </c:pt>
                      <c:pt idx="13">
                        <c:v>12.05.2011</c:v>
                      </c:pt>
                      <c:pt idx="14">
                        <c:v>30.05.2011</c:v>
                      </c:pt>
                      <c:pt idx="15">
                        <c:v>30.06.2011</c:v>
                      </c:pt>
                      <c:pt idx="16">
                        <c:v>25.08.2011</c:v>
                      </c:pt>
                      <c:pt idx="17">
                        <c:v>13.09.2011</c:v>
                      </c:pt>
                      <c:pt idx="18">
                        <c:v>31.10.2011</c:v>
                      </c:pt>
                      <c:pt idx="19">
                        <c:v>30.11.2011</c:v>
                      </c:pt>
                      <c:pt idx="20">
                        <c:v>17.01.2012</c:v>
                      </c:pt>
                      <c:pt idx="21">
                        <c:v>17.01.2012</c:v>
                      </c:pt>
                      <c:pt idx="22">
                        <c:v>23.01.2012</c:v>
                      </c:pt>
                      <c:pt idx="23">
                        <c:v>23.01.2012</c:v>
                      </c:pt>
                      <c:pt idx="24">
                        <c:v>02.02.2012</c:v>
                      </c:pt>
                      <c:pt idx="25">
                        <c:v>22.02.2012</c:v>
                      </c:pt>
                      <c:pt idx="26">
                        <c:v>29.02.2012</c:v>
                      </c:pt>
                      <c:pt idx="27">
                        <c:v>01.03.2012</c:v>
                      </c:pt>
                      <c:pt idx="28">
                        <c:v>02.03.2012</c:v>
                      </c:pt>
                      <c:pt idx="29">
                        <c:v>06.03.2012</c:v>
                      </c:pt>
                      <c:pt idx="30">
                        <c:v>12.03.2012</c:v>
                      </c:pt>
                      <c:pt idx="31">
                        <c:v>06.04.2012</c:v>
                      </c:pt>
                      <c:pt idx="32">
                        <c:v>16.04.2012</c:v>
                      </c:pt>
                      <c:pt idx="33">
                        <c:v>17.04.2012</c:v>
                      </c:pt>
                      <c:pt idx="34">
                        <c:v>05.05.2012</c:v>
                      </c:pt>
                      <c:pt idx="35">
                        <c:v>06.06.2012</c:v>
                      </c:pt>
                      <c:pt idx="36">
                        <c:v>10.07.2012</c:v>
                      </c:pt>
                      <c:pt idx="37">
                        <c:v>07.08.2012</c:v>
                      </c:pt>
                      <c:pt idx="38">
                        <c:v>07.08.2012</c:v>
                      </c:pt>
                      <c:pt idx="39">
                        <c:v>07.08.2012</c:v>
                      </c:pt>
                      <c:pt idx="40">
                        <c:v>16.08.2012</c:v>
                      </c:pt>
                      <c:pt idx="41">
                        <c:v>22.08.2012</c:v>
                      </c:pt>
                      <c:pt idx="42">
                        <c:v>22.08.2012</c:v>
                      </c:pt>
                      <c:pt idx="43">
                        <c:v>29.08.2012</c:v>
                      </c:pt>
                      <c:pt idx="44">
                        <c:v>29.08.2012</c:v>
                      </c:pt>
                      <c:pt idx="45">
                        <c:v>24.09.2012</c:v>
                      </c:pt>
                      <c:pt idx="46">
                        <c:v>24.09.2012</c:v>
                      </c:pt>
                      <c:pt idx="47">
                        <c:v>02.10.2012</c:v>
                      </c:pt>
                      <c:pt idx="48">
                        <c:v>02.10.2012</c:v>
                      </c:pt>
                      <c:pt idx="49">
                        <c:v>16.10.2012</c:v>
                      </c:pt>
                      <c:pt idx="50">
                        <c:v>16.10.2012</c:v>
                      </c:pt>
                      <c:pt idx="51">
                        <c:v>16.10.2012</c:v>
                      </c:pt>
                      <c:pt idx="52">
                        <c:v>16.10.2012</c:v>
                      </c:pt>
                      <c:pt idx="53">
                        <c:v>16.11.2012</c:v>
                      </c:pt>
                      <c:pt idx="54">
                        <c:v>16.11.2012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'6'!$A$2:$A$55</c15:sqref>
                        </c15:formulaRef>
                      </c:ext>
                    </c:extLst>
                    <c:numCache>
                      <c:formatCode>dd\.mm\.yyyy</c:formatCode>
                      <c:ptCount val="54"/>
                      <c:pt idx="0">
                        <c:v>40332</c:v>
                      </c:pt>
                      <c:pt idx="1">
                        <c:v>40359</c:v>
                      </c:pt>
                      <c:pt idx="2">
                        <c:v>40373</c:v>
                      </c:pt>
                      <c:pt idx="3">
                        <c:v>40373</c:v>
                      </c:pt>
                      <c:pt idx="4">
                        <c:v>40378</c:v>
                      </c:pt>
                      <c:pt idx="5">
                        <c:v>40413</c:v>
                      </c:pt>
                      <c:pt idx="6">
                        <c:v>40448</c:v>
                      </c:pt>
                      <c:pt idx="7" formatCode="d\.m\.yyyy">
                        <c:v>40473</c:v>
                      </c:pt>
                      <c:pt idx="8" formatCode="d\.m\.yyyy">
                        <c:v>40505</c:v>
                      </c:pt>
                      <c:pt idx="9">
                        <c:v>40584</c:v>
                      </c:pt>
                      <c:pt idx="10">
                        <c:v>40584</c:v>
                      </c:pt>
                      <c:pt idx="11">
                        <c:v>40633</c:v>
                      </c:pt>
                      <c:pt idx="12">
                        <c:v>40675</c:v>
                      </c:pt>
                      <c:pt idx="13">
                        <c:v>40693</c:v>
                      </c:pt>
                      <c:pt idx="14">
                        <c:v>40724</c:v>
                      </c:pt>
                      <c:pt idx="15">
                        <c:v>40780</c:v>
                      </c:pt>
                      <c:pt idx="16">
                        <c:v>40799</c:v>
                      </c:pt>
                      <c:pt idx="17" formatCode="d\.m\.yyyy">
                        <c:v>40847</c:v>
                      </c:pt>
                      <c:pt idx="18" formatCode="d\.m\.yyyy">
                        <c:v>40877</c:v>
                      </c:pt>
                      <c:pt idx="19">
                        <c:v>40925</c:v>
                      </c:pt>
                      <c:pt idx="20">
                        <c:v>40925</c:v>
                      </c:pt>
                      <c:pt idx="21">
                        <c:v>40931</c:v>
                      </c:pt>
                      <c:pt idx="22">
                        <c:v>40931</c:v>
                      </c:pt>
                      <c:pt idx="23">
                        <c:v>40941</c:v>
                      </c:pt>
                      <c:pt idx="24">
                        <c:v>40961</c:v>
                      </c:pt>
                      <c:pt idx="25">
                        <c:v>40968</c:v>
                      </c:pt>
                      <c:pt idx="26">
                        <c:v>40969</c:v>
                      </c:pt>
                      <c:pt idx="27">
                        <c:v>40970</c:v>
                      </c:pt>
                      <c:pt idx="28">
                        <c:v>40974</c:v>
                      </c:pt>
                      <c:pt idx="29">
                        <c:v>40980</c:v>
                      </c:pt>
                      <c:pt idx="30">
                        <c:v>41005</c:v>
                      </c:pt>
                      <c:pt idx="31">
                        <c:v>41015</c:v>
                      </c:pt>
                      <c:pt idx="32">
                        <c:v>41016</c:v>
                      </c:pt>
                      <c:pt idx="33">
                        <c:v>41034</c:v>
                      </c:pt>
                      <c:pt idx="34">
                        <c:v>41066</c:v>
                      </c:pt>
                      <c:pt idx="35">
                        <c:v>41100</c:v>
                      </c:pt>
                      <c:pt idx="36">
                        <c:v>41128</c:v>
                      </c:pt>
                      <c:pt idx="37">
                        <c:v>41128</c:v>
                      </c:pt>
                      <c:pt idx="38">
                        <c:v>41128</c:v>
                      </c:pt>
                      <c:pt idx="39">
                        <c:v>41137</c:v>
                      </c:pt>
                      <c:pt idx="40">
                        <c:v>41143</c:v>
                      </c:pt>
                      <c:pt idx="41">
                        <c:v>41143</c:v>
                      </c:pt>
                      <c:pt idx="42">
                        <c:v>41150</c:v>
                      </c:pt>
                      <c:pt idx="43">
                        <c:v>41150</c:v>
                      </c:pt>
                      <c:pt idx="44">
                        <c:v>41176</c:v>
                      </c:pt>
                      <c:pt idx="45">
                        <c:v>41176</c:v>
                      </c:pt>
                      <c:pt idx="46">
                        <c:v>41184</c:v>
                      </c:pt>
                      <c:pt idx="47">
                        <c:v>41184</c:v>
                      </c:pt>
                      <c:pt idx="48" formatCode="d\.m\.yyyy">
                        <c:v>41198</c:v>
                      </c:pt>
                      <c:pt idx="49" formatCode="d\.m\.yyyy">
                        <c:v>41198</c:v>
                      </c:pt>
                      <c:pt idx="50" formatCode="d\.m\.yyyy">
                        <c:v>41198</c:v>
                      </c:pt>
                      <c:pt idx="51" formatCode="d\.m\.yyyy">
                        <c:v>41198</c:v>
                      </c:pt>
                      <c:pt idx="52" formatCode="d\.m\.yyyy">
                        <c:v>41229</c:v>
                      </c:pt>
                      <c:pt idx="53" formatCode="d\.m\.yyyy">
                        <c:v>41229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B6-4C22-B5F7-F6E8D1C9EF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'6'!$O$1</c15:sqref>
                        </c15:formulaRef>
                      </c:ext>
                    </c:extLst>
                    <c:strCache>
                      <c:ptCount val="1"/>
                      <c:pt idx="0">
                        <c:v>LCL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'6'!$A$1:$A$55</c15:sqref>
                        </c15:formulaRef>
                      </c:ext>
                    </c:extLst>
                    <c:strCache>
                      <c:ptCount val="55"/>
                      <c:pt idx="0">
                        <c:v>Дата</c:v>
                      </c:pt>
                      <c:pt idx="1">
                        <c:v>03.06.2010</c:v>
                      </c:pt>
                      <c:pt idx="2">
                        <c:v>30.06.2010</c:v>
                      </c:pt>
                      <c:pt idx="3">
                        <c:v>14.07.2010</c:v>
                      </c:pt>
                      <c:pt idx="4">
                        <c:v>14.07.2010</c:v>
                      </c:pt>
                      <c:pt idx="5">
                        <c:v>19.07.2010</c:v>
                      </c:pt>
                      <c:pt idx="6">
                        <c:v>23.08.2010</c:v>
                      </c:pt>
                      <c:pt idx="7">
                        <c:v>27.09.2010</c:v>
                      </c:pt>
                      <c:pt idx="8">
                        <c:v>22.10.2010</c:v>
                      </c:pt>
                      <c:pt idx="9">
                        <c:v>23.11.2010</c:v>
                      </c:pt>
                      <c:pt idx="10">
                        <c:v>10.02.2011</c:v>
                      </c:pt>
                      <c:pt idx="11">
                        <c:v>10.02.2011</c:v>
                      </c:pt>
                      <c:pt idx="12">
                        <c:v>31.03.2011</c:v>
                      </c:pt>
                      <c:pt idx="13">
                        <c:v>12.05.2011</c:v>
                      </c:pt>
                      <c:pt idx="14">
                        <c:v>30.05.2011</c:v>
                      </c:pt>
                      <c:pt idx="15">
                        <c:v>30.06.2011</c:v>
                      </c:pt>
                      <c:pt idx="16">
                        <c:v>25.08.2011</c:v>
                      </c:pt>
                      <c:pt idx="17">
                        <c:v>13.09.2011</c:v>
                      </c:pt>
                      <c:pt idx="18">
                        <c:v>31.10.2011</c:v>
                      </c:pt>
                      <c:pt idx="19">
                        <c:v>30.11.2011</c:v>
                      </c:pt>
                      <c:pt idx="20">
                        <c:v>17.01.2012</c:v>
                      </c:pt>
                      <c:pt idx="21">
                        <c:v>17.01.2012</c:v>
                      </c:pt>
                      <c:pt idx="22">
                        <c:v>23.01.2012</c:v>
                      </c:pt>
                      <c:pt idx="23">
                        <c:v>23.01.2012</c:v>
                      </c:pt>
                      <c:pt idx="24">
                        <c:v>02.02.2012</c:v>
                      </c:pt>
                      <c:pt idx="25">
                        <c:v>22.02.2012</c:v>
                      </c:pt>
                      <c:pt idx="26">
                        <c:v>29.02.2012</c:v>
                      </c:pt>
                      <c:pt idx="27">
                        <c:v>01.03.2012</c:v>
                      </c:pt>
                      <c:pt idx="28">
                        <c:v>02.03.2012</c:v>
                      </c:pt>
                      <c:pt idx="29">
                        <c:v>06.03.2012</c:v>
                      </c:pt>
                      <c:pt idx="30">
                        <c:v>12.03.2012</c:v>
                      </c:pt>
                      <c:pt idx="31">
                        <c:v>06.04.2012</c:v>
                      </c:pt>
                      <c:pt idx="32">
                        <c:v>16.04.2012</c:v>
                      </c:pt>
                      <c:pt idx="33">
                        <c:v>17.04.2012</c:v>
                      </c:pt>
                      <c:pt idx="34">
                        <c:v>05.05.2012</c:v>
                      </c:pt>
                      <c:pt idx="35">
                        <c:v>06.06.2012</c:v>
                      </c:pt>
                      <c:pt idx="36">
                        <c:v>10.07.2012</c:v>
                      </c:pt>
                      <c:pt idx="37">
                        <c:v>07.08.2012</c:v>
                      </c:pt>
                      <c:pt idx="38">
                        <c:v>07.08.2012</c:v>
                      </c:pt>
                      <c:pt idx="39">
                        <c:v>07.08.2012</c:v>
                      </c:pt>
                      <c:pt idx="40">
                        <c:v>16.08.2012</c:v>
                      </c:pt>
                      <c:pt idx="41">
                        <c:v>22.08.2012</c:v>
                      </c:pt>
                      <c:pt idx="42">
                        <c:v>22.08.2012</c:v>
                      </c:pt>
                      <c:pt idx="43">
                        <c:v>29.08.2012</c:v>
                      </c:pt>
                      <c:pt idx="44">
                        <c:v>29.08.2012</c:v>
                      </c:pt>
                      <c:pt idx="45">
                        <c:v>24.09.2012</c:v>
                      </c:pt>
                      <c:pt idx="46">
                        <c:v>24.09.2012</c:v>
                      </c:pt>
                      <c:pt idx="47">
                        <c:v>02.10.2012</c:v>
                      </c:pt>
                      <c:pt idx="48">
                        <c:v>02.10.2012</c:v>
                      </c:pt>
                      <c:pt idx="49">
                        <c:v>16.10.2012</c:v>
                      </c:pt>
                      <c:pt idx="50">
                        <c:v>16.10.2012</c:v>
                      </c:pt>
                      <c:pt idx="51">
                        <c:v>16.10.2012</c:v>
                      </c:pt>
                      <c:pt idx="52">
                        <c:v>16.10.2012</c:v>
                      </c:pt>
                      <c:pt idx="53">
                        <c:v>16.11.2012</c:v>
                      </c:pt>
                      <c:pt idx="54">
                        <c:v>16.11.2012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'6'!$O$2:$O$56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-4430.3720370370356</c:v>
                      </c:pt>
                      <c:pt idx="1">
                        <c:v>-4430.3720370370356</c:v>
                      </c:pt>
                      <c:pt idx="2">
                        <c:v>-4430.3720370370356</c:v>
                      </c:pt>
                      <c:pt idx="3">
                        <c:v>-4430.3720370370356</c:v>
                      </c:pt>
                      <c:pt idx="4">
                        <c:v>-4430.3720370370356</c:v>
                      </c:pt>
                      <c:pt idx="5">
                        <c:v>-4430.3720370370356</c:v>
                      </c:pt>
                      <c:pt idx="6">
                        <c:v>-4430.3720370370356</c:v>
                      </c:pt>
                      <c:pt idx="7">
                        <c:v>-4430.3720370370356</c:v>
                      </c:pt>
                      <c:pt idx="8">
                        <c:v>-4430.3720370370356</c:v>
                      </c:pt>
                      <c:pt idx="9">
                        <c:v>-4430.3720370370356</c:v>
                      </c:pt>
                      <c:pt idx="10">
                        <c:v>-4430.3720370370356</c:v>
                      </c:pt>
                      <c:pt idx="11">
                        <c:v>-4430.3720370370356</c:v>
                      </c:pt>
                      <c:pt idx="12">
                        <c:v>-4430.3720370370356</c:v>
                      </c:pt>
                      <c:pt idx="13">
                        <c:v>-4430.3720370370356</c:v>
                      </c:pt>
                      <c:pt idx="14">
                        <c:v>-4430.3720370370356</c:v>
                      </c:pt>
                      <c:pt idx="15">
                        <c:v>-4430.3720370370356</c:v>
                      </c:pt>
                      <c:pt idx="16">
                        <c:v>-4430.3720370370356</c:v>
                      </c:pt>
                      <c:pt idx="17">
                        <c:v>-4430.3720370370356</c:v>
                      </c:pt>
                      <c:pt idx="18">
                        <c:v>-4430.3720370370356</c:v>
                      </c:pt>
                      <c:pt idx="19">
                        <c:v>-4430.3720370370356</c:v>
                      </c:pt>
                      <c:pt idx="20">
                        <c:v>-4430.3720370370356</c:v>
                      </c:pt>
                      <c:pt idx="21">
                        <c:v>-4430.3720370370356</c:v>
                      </c:pt>
                      <c:pt idx="22">
                        <c:v>-4430.3720370370356</c:v>
                      </c:pt>
                      <c:pt idx="23">
                        <c:v>-4430.3720370370356</c:v>
                      </c:pt>
                      <c:pt idx="24">
                        <c:v>-4430.3720370370356</c:v>
                      </c:pt>
                      <c:pt idx="25">
                        <c:v>-4430.3720370370356</c:v>
                      </c:pt>
                      <c:pt idx="26">
                        <c:v>-4430.3720370370356</c:v>
                      </c:pt>
                      <c:pt idx="27">
                        <c:v>-4430.3720370370356</c:v>
                      </c:pt>
                      <c:pt idx="28">
                        <c:v>-4430.3720370370356</c:v>
                      </c:pt>
                      <c:pt idx="29">
                        <c:v>-4430.3720370370356</c:v>
                      </c:pt>
                      <c:pt idx="30">
                        <c:v>-4430.3720370370356</c:v>
                      </c:pt>
                      <c:pt idx="31">
                        <c:v>-4430.3720370370356</c:v>
                      </c:pt>
                      <c:pt idx="32">
                        <c:v>-4430.3720370370356</c:v>
                      </c:pt>
                      <c:pt idx="33">
                        <c:v>-4430.3720370370356</c:v>
                      </c:pt>
                      <c:pt idx="34">
                        <c:v>-4430.3720370370356</c:v>
                      </c:pt>
                      <c:pt idx="35">
                        <c:v>-4430.3720370370356</c:v>
                      </c:pt>
                      <c:pt idx="36">
                        <c:v>-4430.3720370370356</c:v>
                      </c:pt>
                      <c:pt idx="37">
                        <c:v>-4430.3720370370356</c:v>
                      </c:pt>
                      <c:pt idx="38">
                        <c:v>-4430.3720370370356</c:v>
                      </c:pt>
                      <c:pt idx="39">
                        <c:v>-4430.3720370370356</c:v>
                      </c:pt>
                      <c:pt idx="40">
                        <c:v>-4430.3720370370356</c:v>
                      </c:pt>
                      <c:pt idx="41">
                        <c:v>-4430.3720370370356</c:v>
                      </c:pt>
                      <c:pt idx="42">
                        <c:v>-4430.3720370370356</c:v>
                      </c:pt>
                      <c:pt idx="43">
                        <c:v>-4430.3720370370356</c:v>
                      </c:pt>
                      <c:pt idx="44">
                        <c:v>-4430.3720370370356</c:v>
                      </c:pt>
                      <c:pt idx="45">
                        <c:v>-4430.3720370370356</c:v>
                      </c:pt>
                      <c:pt idx="46">
                        <c:v>-4430.3720370370356</c:v>
                      </c:pt>
                      <c:pt idx="47">
                        <c:v>-4430.3720370370356</c:v>
                      </c:pt>
                      <c:pt idx="48">
                        <c:v>-4430.3720370370356</c:v>
                      </c:pt>
                      <c:pt idx="49">
                        <c:v>-4430.3720370370356</c:v>
                      </c:pt>
                      <c:pt idx="50">
                        <c:v>-4430.3720370370356</c:v>
                      </c:pt>
                      <c:pt idx="51">
                        <c:v>-4430.3720370370356</c:v>
                      </c:pt>
                      <c:pt idx="52">
                        <c:v>-4430.3720370370356</c:v>
                      </c:pt>
                      <c:pt idx="53">
                        <c:v>-4430.3720370370356</c:v>
                      </c:pt>
                      <c:pt idx="54">
                        <c:v>-4430.3720370370356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B6-4C22-B5F7-F6E8D1C9EF99}"/>
                  </c:ext>
                </c:extLst>
              </c15:ser>
            </c15:filteredLineSeries>
          </c:ext>
        </c:extLst>
      </c:lineChart>
      <c:catAx>
        <c:axId val="15908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841392"/>
        <c:crosses val="autoZero"/>
        <c:auto val="1"/>
        <c:lblAlgn val="ctr"/>
        <c:lblOffset val="100"/>
        <c:noMultiLvlLbl val="0"/>
      </c:catAx>
      <c:valAx>
        <c:axId val="15908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8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'6'!$E$1</c:f>
              <c:strCache>
                <c:ptCount val="1"/>
                <c:pt idx="0">
                  <c:v>Rср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'6'!$E$2:$E$55</c:f>
              <c:numCache>
                <c:formatCode>General</c:formatCode>
                <c:ptCount val="54"/>
                <c:pt idx="0">
                  <c:v>10987.5</c:v>
                </c:pt>
                <c:pt idx="1">
                  <c:v>6540</c:v>
                </c:pt>
                <c:pt idx="2">
                  <c:v>8940</c:v>
                </c:pt>
                <c:pt idx="3">
                  <c:v>10400</c:v>
                </c:pt>
                <c:pt idx="4">
                  <c:v>2000</c:v>
                </c:pt>
                <c:pt idx="5">
                  <c:v>4500</c:v>
                </c:pt>
                <c:pt idx="6">
                  <c:v>3500</c:v>
                </c:pt>
                <c:pt idx="7">
                  <c:v>51000</c:v>
                </c:pt>
                <c:pt idx="8">
                  <c:v>58800</c:v>
                </c:pt>
                <c:pt idx="9">
                  <c:v>4600</c:v>
                </c:pt>
                <c:pt idx="10">
                  <c:v>26541</c:v>
                </c:pt>
                <c:pt idx="11">
                  <c:v>17093</c:v>
                </c:pt>
                <c:pt idx="12">
                  <c:v>5548</c:v>
                </c:pt>
                <c:pt idx="13">
                  <c:v>9800</c:v>
                </c:pt>
                <c:pt idx="14">
                  <c:v>9500</c:v>
                </c:pt>
                <c:pt idx="15">
                  <c:v>500</c:v>
                </c:pt>
                <c:pt idx="16">
                  <c:v>500</c:v>
                </c:pt>
                <c:pt idx="17">
                  <c:v>8040</c:v>
                </c:pt>
                <c:pt idx="18">
                  <c:v>5080</c:v>
                </c:pt>
                <c:pt idx="19">
                  <c:v>5960</c:v>
                </c:pt>
                <c:pt idx="20">
                  <c:v>2000</c:v>
                </c:pt>
                <c:pt idx="21">
                  <c:v>16187.5</c:v>
                </c:pt>
                <c:pt idx="22">
                  <c:v>18892.5</c:v>
                </c:pt>
                <c:pt idx="23">
                  <c:v>6705</c:v>
                </c:pt>
                <c:pt idx="24">
                  <c:v>6000</c:v>
                </c:pt>
                <c:pt idx="25">
                  <c:v>3240</c:v>
                </c:pt>
                <c:pt idx="26">
                  <c:v>2560</c:v>
                </c:pt>
                <c:pt idx="27">
                  <c:v>7600</c:v>
                </c:pt>
                <c:pt idx="28">
                  <c:v>6800</c:v>
                </c:pt>
                <c:pt idx="29">
                  <c:v>200</c:v>
                </c:pt>
                <c:pt idx="30">
                  <c:v>602</c:v>
                </c:pt>
                <c:pt idx="31">
                  <c:v>4198</c:v>
                </c:pt>
                <c:pt idx="32">
                  <c:v>4000</c:v>
                </c:pt>
                <c:pt idx="33">
                  <c:v>5600</c:v>
                </c:pt>
                <c:pt idx="34">
                  <c:v>9100</c:v>
                </c:pt>
                <c:pt idx="35">
                  <c:v>5400</c:v>
                </c:pt>
                <c:pt idx="36">
                  <c:v>6585</c:v>
                </c:pt>
                <c:pt idx="37">
                  <c:v>6925</c:v>
                </c:pt>
                <c:pt idx="38">
                  <c:v>2540</c:v>
                </c:pt>
                <c:pt idx="39">
                  <c:v>2540</c:v>
                </c:pt>
                <c:pt idx="40">
                  <c:v>0</c:v>
                </c:pt>
                <c:pt idx="41">
                  <c:v>1560</c:v>
                </c:pt>
                <c:pt idx="42">
                  <c:v>1560</c:v>
                </c:pt>
                <c:pt idx="43">
                  <c:v>760</c:v>
                </c:pt>
                <c:pt idx="44">
                  <c:v>16</c:v>
                </c:pt>
                <c:pt idx="45">
                  <c:v>1576</c:v>
                </c:pt>
                <c:pt idx="46">
                  <c:v>1760</c:v>
                </c:pt>
                <c:pt idx="47">
                  <c:v>2800</c:v>
                </c:pt>
                <c:pt idx="48">
                  <c:v>12170</c:v>
                </c:pt>
                <c:pt idx="49">
                  <c:v>15000</c:v>
                </c:pt>
                <c:pt idx="50">
                  <c:v>0</c:v>
                </c:pt>
                <c:pt idx="51">
                  <c:v>5497</c:v>
                </c:pt>
                <c:pt idx="52">
                  <c:v>5327</c:v>
                </c:pt>
                <c:pt idx="5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E-40A6-AF35-60AB033FE8E4}"/>
            </c:ext>
          </c:extLst>
        </c:ser>
        <c:ser>
          <c:idx val="2"/>
          <c:order val="1"/>
          <c:tx>
            <c:strRef>
              <c:f>'6'!$Q$1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'6'!$Q$2:$Q$56</c:f>
              <c:numCache>
                <c:formatCode>General</c:formatCode>
                <c:ptCount val="55"/>
                <c:pt idx="0">
                  <c:v>7880.1944444444443</c:v>
                </c:pt>
                <c:pt idx="1">
                  <c:v>7880.1944444444443</c:v>
                </c:pt>
                <c:pt idx="2">
                  <c:v>7880.1944444444443</c:v>
                </c:pt>
                <c:pt idx="3">
                  <c:v>7880.1944444444443</c:v>
                </c:pt>
                <c:pt idx="4">
                  <c:v>7880.1944444444443</c:v>
                </c:pt>
                <c:pt idx="5">
                  <c:v>7880.1944444444443</c:v>
                </c:pt>
                <c:pt idx="6">
                  <c:v>7880.1944444444443</c:v>
                </c:pt>
                <c:pt idx="7">
                  <c:v>7880.1944444444443</c:v>
                </c:pt>
                <c:pt idx="8">
                  <c:v>7880.1944444444443</c:v>
                </c:pt>
                <c:pt idx="9">
                  <c:v>7880.1944444444443</c:v>
                </c:pt>
                <c:pt idx="10">
                  <c:v>7880.1944444444443</c:v>
                </c:pt>
                <c:pt idx="11">
                  <c:v>7880.1944444444443</c:v>
                </c:pt>
                <c:pt idx="12">
                  <c:v>7880.1944444444443</c:v>
                </c:pt>
                <c:pt idx="13">
                  <c:v>7880.1944444444443</c:v>
                </c:pt>
                <c:pt idx="14">
                  <c:v>7880.1944444444443</c:v>
                </c:pt>
                <c:pt idx="15">
                  <c:v>7880.1944444444443</c:v>
                </c:pt>
                <c:pt idx="16">
                  <c:v>7880.1944444444443</c:v>
                </c:pt>
                <c:pt idx="17">
                  <c:v>7880.1944444444443</c:v>
                </c:pt>
                <c:pt idx="18">
                  <c:v>7880.1944444444443</c:v>
                </c:pt>
                <c:pt idx="19">
                  <c:v>7880.1944444444443</c:v>
                </c:pt>
                <c:pt idx="20">
                  <c:v>7880.1944444444443</c:v>
                </c:pt>
                <c:pt idx="21">
                  <c:v>7880.1944444444443</c:v>
                </c:pt>
                <c:pt idx="22">
                  <c:v>7880.1944444444443</c:v>
                </c:pt>
                <c:pt idx="23">
                  <c:v>7880.1944444444443</c:v>
                </c:pt>
                <c:pt idx="24">
                  <c:v>7880.1944444444443</c:v>
                </c:pt>
                <c:pt idx="25">
                  <c:v>7880.1944444444443</c:v>
                </c:pt>
                <c:pt idx="26">
                  <c:v>7880.1944444444443</c:v>
                </c:pt>
                <c:pt idx="27">
                  <c:v>7880.1944444444443</c:v>
                </c:pt>
                <c:pt idx="28">
                  <c:v>7880.1944444444443</c:v>
                </c:pt>
                <c:pt idx="29">
                  <c:v>7880.1944444444443</c:v>
                </c:pt>
                <c:pt idx="30">
                  <c:v>7880.1944444444443</c:v>
                </c:pt>
                <c:pt idx="31">
                  <c:v>7880.1944444444443</c:v>
                </c:pt>
                <c:pt idx="32">
                  <c:v>7880.1944444444443</c:v>
                </c:pt>
                <c:pt idx="33">
                  <c:v>7880.1944444444443</c:v>
                </c:pt>
                <c:pt idx="34">
                  <c:v>7880.1944444444443</c:v>
                </c:pt>
                <c:pt idx="35">
                  <c:v>7880.1944444444443</c:v>
                </c:pt>
                <c:pt idx="36">
                  <c:v>7880.1944444444443</c:v>
                </c:pt>
                <c:pt idx="37">
                  <c:v>7880.1944444444443</c:v>
                </c:pt>
                <c:pt idx="38">
                  <c:v>7880.1944444444443</c:v>
                </c:pt>
                <c:pt idx="39">
                  <c:v>7880.1944444444443</c:v>
                </c:pt>
                <c:pt idx="40">
                  <c:v>7880.1944444444443</c:v>
                </c:pt>
                <c:pt idx="41">
                  <c:v>7880.1944444444443</c:v>
                </c:pt>
                <c:pt idx="42">
                  <c:v>7880.1944444444443</c:v>
                </c:pt>
                <c:pt idx="43">
                  <c:v>7880.1944444444443</c:v>
                </c:pt>
                <c:pt idx="44">
                  <c:v>7880.1944444444443</c:v>
                </c:pt>
                <c:pt idx="45">
                  <c:v>7880.1944444444443</c:v>
                </c:pt>
                <c:pt idx="46">
                  <c:v>7880.1944444444443</c:v>
                </c:pt>
                <c:pt idx="47">
                  <c:v>7880.1944444444443</c:v>
                </c:pt>
                <c:pt idx="48">
                  <c:v>7880.1944444444443</c:v>
                </c:pt>
                <c:pt idx="49">
                  <c:v>7880.1944444444443</c:v>
                </c:pt>
                <c:pt idx="50">
                  <c:v>7880.1944444444443</c:v>
                </c:pt>
                <c:pt idx="51">
                  <c:v>7880.1944444444443</c:v>
                </c:pt>
                <c:pt idx="52">
                  <c:v>7880.1944444444443</c:v>
                </c:pt>
                <c:pt idx="53">
                  <c:v>7880.1944444444443</c:v>
                </c:pt>
                <c:pt idx="54">
                  <c:v>7880.1944444444443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E-40A6-AF35-60AB033FE8E4}"/>
            </c:ext>
          </c:extLst>
        </c:ser>
        <c:ser>
          <c:idx val="3"/>
          <c:order val="2"/>
          <c:tx>
            <c:strRef>
              <c:f>'6'!$R$1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'6'!$R$2:$R$56</c:f>
              <c:numCache>
                <c:formatCode>General</c:formatCode>
                <c:ptCount val="55"/>
                <c:pt idx="0">
                  <c:v>25744.595249999998</c:v>
                </c:pt>
                <c:pt idx="1">
                  <c:v>25744.595249999998</c:v>
                </c:pt>
                <c:pt idx="2">
                  <c:v>25744.595249999998</c:v>
                </c:pt>
                <c:pt idx="3">
                  <c:v>25744.595249999998</c:v>
                </c:pt>
                <c:pt idx="4">
                  <c:v>25744.595249999998</c:v>
                </c:pt>
                <c:pt idx="5">
                  <c:v>25744.595249999998</c:v>
                </c:pt>
                <c:pt idx="6">
                  <c:v>25744.595249999998</c:v>
                </c:pt>
                <c:pt idx="7">
                  <c:v>25744.595249999998</c:v>
                </c:pt>
                <c:pt idx="8">
                  <c:v>25744.595249999998</c:v>
                </c:pt>
                <c:pt idx="9">
                  <c:v>25744.595249999998</c:v>
                </c:pt>
                <c:pt idx="10">
                  <c:v>25744.595249999998</c:v>
                </c:pt>
                <c:pt idx="11">
                  <c:v>25744.595249999998</c:v>
                </c:pt>
                <c:pt idx="12">
                  <c:v>25744.595249999998</c:v>
                </c:pt>
                <c:pt idx="13">
                  <c:v>25744.595249999998</c:v>
                </c:pt>
                <c:pt idx="14">
                  <c:v>25744.595249999998</c:v>
                </c:pt>
                <c:pt idx="15">
                  <c:v>25744.595249999998</c:v>
                </c:pt>
                <c:pt idx="16">
                  <c:v>25744.595249999998</c:v>
                </c:pt>
                <c:pt idx="17">
                  <c:v>25744.595249999998</c:v>
                </c:pt>
                <c:pt idx="18">
                  <c:v>25744.595249999998</c:v>
                </c:pt>
                <c:pt idx="19">
                  <c:v>25744.595249999998</c:v>
                </c:pt>
                <c:pt idx="20">
                  <c:v>25744.595249999998</c:v>
                </c:pt>
                <c:pt idx="21">
                  <c:v>25744.595249999998</c:v>
                </c:pt>
                <c:pt idx="22">
                  <c:v>25744.595249999998</c:v>
                </c:pt>
                <c:pt idx="23">
                  <c:v>25744.595249999998</c:v>
                </c:pt>
                <c:pt idx="24">
                  <c:v>25744.595249999998</c:v>
                </c:pt>
                <c:pt idx="25">
                  <c:v>25744.595249999998</c:v>
                </c:pt>
                <c:pt idx="26">
                  <c:v>25744.595249999998</c:v>
                </c:pt>
                <c:pt idx="27">
                  <c:v>25744.595249999998</c:v>
                </c:pt>
                <c:pt idx="28">
                  <c:v>25744.595249999998</c:v>
                </c:pt>
                <c:pt idx="29">
                  <c:v>25744.595249999998</c:v>
                </c:pt>
                <c:pt idx="30">
                  <c:v>25744.595249999998</c:v>
                </c:pt>
                <c:pt idx="31">
                  <c:v>25744.595249999998</c:v>
                </c:pt>
                <c:pt idx="32">
                  <c:v>25744.595249999998</c:v>
                </c:pt>
                <c:pt idx="33">
                  <c:v>25744.595249999998</c:v>
                </c:pt>
                <c:pt idx="34">
                  <c:v>25744.595249999998</c:v>
                </c:pt>
                <c:pt idx="35">
                  <c:v>25744.595249999998</c:v>
                </c:pt>
                <c:pt idx="36">
                  <c:v>25744.595249999998</c:v>
                </c:pt>
                <c:pt idx="37">
                  <c:v>25744.595249999998</c:v>
                </c:pt>
                <c:pt idx="38">
                  <c:v>25744.595249999998</c:v>
                </c:pt>
                <c:pt idx="39">
                  <c:v>25744.595249999998</c:v>
                </c:pt>
                <c:pt idx="40">
                  <c:v>25744.595249999998</c:v>
                </c:pt>
                <c:pt idx="41">
                  <c:v>25744.595249999998</c:v>
                </c:pt>
                <c:pt idx="42">
                  <c:v>25744.595249999998</c:v>
                </c:pt>
                <c:pt idx="43">
                  <c:v>25744.595249999998</c:v>
                </c:pt>
                <c:pt idx="44">
                  <c:v>25744.595249999998</c:v>
                </c:pt>
                <c:pt idx="45">
                  <c:v>25744.595249999998</c:v>
                </c:pt>
                <c:pt idx="46">
                  <c:v>25744.595249999998</c:v>
                </c:pt>
                <c:pt idx="47">
                  <c:v>25744.595249999998</c:v>
                </c:pt>
                <c:pt idx="48">
                  <c:v>25744.595249999998</c:v>
                </c:pt>
                <c:pt idx="49">
                  <c:v>25744.595249999998</c:v>
                </c:pt>
                <c:pt idx="50">
                  <c:v>25744.595249999998</c:v>
                </c:pt>
                <c:pt idx="51">
                  <c:v>25744.595249999998</c:v>
                </c:pt>
                <c:pt idx="52">
                  <c:v>25744.595249999998</c:v>
                </c:pt>
                <c:pt idx="53">
                  <c:v>25744.595249999998</c:v>
                </c:pt>
                <c:pt idx="54">
                  <c:v>25744.595249999998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E-40A6-AF35-60AB033F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262496"/>
        <c:axId val="161225875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'6'!$S$1</c15:sqref>
                        </c15:formulaRef>
                      </c:ext>
                    </c:extLst>
                    <c:strCache>
                      <c:ptCount val="1"/>
                      <c:pt idx="0">
                        <c:v>LCL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'6'!$A$1:$A$55</c15:sqref>
                        </c15:formulaRef>
                      </c:ext>
                    </c:extLst>
                    <c:strCache>
                      <c:ptCount val="55"/>
                      <c:pt idx="0">
                        <c:v>Дата</c:v>
                      </c:pt>
                      <c:pt idx="1">
                        <c:v>03.06.2010</c:v>
                      </c:pt>
                      <c:pt idx="2">
                        <c:v>30.06.2010</c:v>
                      </c:pt>
                      <c:pt idx="3">
                        <c:v>14.07.2010</c:v>
                      </c:pt>
                      <c:pt idx="4">
                        <c:v>14.07.2010</c:v>
                      </c:pt>
                      <c:pt idx="5">
                        <c:v>19.07.2010</c:v>
                      </c:pt>
                      <c:pt idx="6">
                        <c:v>23.08.2010</c:v>
                      </c:pt>
                      <c:pt idx="7">
                        <c:v>27.09.2010</c:v>
                      </c:pt>
                      <c:pt idx="8">
                        <c:v>22.10.2010</c:v>
                      </c:pt>
                      <c:pt idx="9">
                        <c:v>23.11.2010</c:v>
                      </c:pt>
                      <c:pt idx="10">
                        <c:v>10.02.2011</c:v>
                      </c:pt>
                      <c:pt idx="11">
                        <c:v>10.02.2011</c:v>
                      </c:pt>
                      <c:pt idx="12">
                        <c:v>31.03.2011</c:v>
                      </c:pt>
                      <c:pt idx="13">
                        <c:v>12.05.2011</c:v>
                      </c:pt>
                      <c:pt idx="14">
                        <c:v>30.05.2011</c:v>
                      </c:pt>
                      <c:pt idx="15">
                        <c:v>30.06.2011</c:v>
                      </c:pt>
                      <c:pt idx="16">
                        <c:v>25.08.2011</c:v>
                      </c:pt>
                      <c:pt idx="17">
                        <c:v>13.09.2011</c:v>
                      </c:pt>
                      <c:pt idx="18">
                        <c:v>31.10.2011</c:v>
                      </c:pt>
                      <c:pt idx="19">
                        <c:v>30.11.2011</c:v>
                      </c:pt>
                      <c:pt idx="20">
                        <c:v>17.01.2012</c:v>
                      </c:pt>
                      <c:pt idx="21">
                        <c:v>17.01.2012</c:v>
                      </c:pt>
                      <c:pt idx="22">
                        <c:v>23.01.2012</c:v>
                      </c:pt>
                      <c:pt idx="23">
                        <c:v>23.01.2012</c:v>
                      </c:pt>
                      <c:pt idx="24">
                        <c:v>02.02.2012</c:v>
                      </c:pt>
                      <c:pt idx="25">
                        <c:v>22.02.2012</c:v>
                      </c:pt>
                      <c:pt idx="26">
                        <c:v>29.02.2012</c:v>
                      </c:pt>
                      <c:pt idx="27">
                        <c:v>01.03.2012</c:v>
                      </c:pt>
                      <c:pt idx="28">
                        <c:v>02.03.2012</c:v>
                      </c:pt>
                      <c:pt idx="29">
                        <c:v>06.03.2012</c:v>
                      </c:pt>
                      <c:pt idx="30">
                        <c:v>12.03.2012</c:v>
                      </c:pt>
                      <c:pt idx="31">
                        <c:v>06.04.2012</c:v>
                      </c:pt>
                      <c:pt idx="32">
                        <c:v>16.04.2012</c:v>
                      </c:pt>
                      <c:pt idx="33">
                        <c:v>17.04.2012</c:v>
                      </c:pt>
                      <c:pt idx="34">
                        <c:v>05.05.2012</c:v>
                      </c:pt>
                      <c:pt idx="35">
                        <c:v>06.06.2012</c:v>
                      </c:pt>
                      <c:pt idx="36">
                        <c:v>10.07.2012</c:v>
                      </c:pt>
                      <c:pt idx="37">
                        <c:v>07.08.2012</c:v>
                      </c:pt>
                      <c:pt idx="38">
                        <c:v>07.08.2012</c:v>
                      </c:pt>
                      <c:pt idx="39">
                        <c:v>07.08.2012</c:v>
                      </c:pt>
                      <c:pt idx="40">
                        <c:v>16.08.2012</c:v>
                      </c:pt>
                      <c:pt idx="41">
                        <c:v>22.08.2012</c:v>
                      </c:pt>
                      <c:pt idx="42">
                        <c:v>22.08.2012</c:v>
                      </c:pt>
                      <c:pt idx="43">
                        <c:v>29.08.2012</c:v>
                      </c:pt>
                      <c:pt idx="44">
                        <c:v>29.08.2012</c:v>
                      </c:pt>
                      <c:pt idx="45">
                        <c:v>24.09.2012</c:v>
                      </c:pt>
                      <c:pt idx="46">
                        <c:v>24.09.2012</c:v>
                      </c:pt>
                      <c:pt idx="47">
                        <c:v>02.10.2012</c:v>
                      </c:pt>
                      <c:pt idx="48">
                        <c:v>02.10.2012</c:v>
                      </c:pt>
                      <c:pt idx="49">
                        <c:v>16.10.2012</c:v>
                      </c:pt>
                      <c:pt idx="50">
                        <c:v>16.10.2012</c:v>
                      </c:pt>
                      <c:pt idx="51">
                        <c:v>16.10.2012</c:v>
                      </c:pt>
                      <c:pt idx="52">
                        <c:v>16.10.2012</c:v>
                      </c:pt>
                      <c:pt idx="53">
                        <c:v>16.11.2012</c:v>
                      </c:pt>
                      <c:pt idx="54">
                        <c:v>16.11.2012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'6'!$S$2:$S$56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08E-40A6-AF35-60AB033FE8E4}"/>
                  </c:ext>
                </c:extLst>
              </c15:ser>
            </c15:filteredLineSeries>
          </c:ext>
        </c:extLst>
      </c:lineChart>
      <c:catAx>
        <c:axId val="16122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258752"/>
        <c:crosses val="autoZero"/>
        <c:auto val="1"/>
        <c:lblAlgn val="ctr"/>
        <c:lblOffset val="100"/>
        <c:noMultiLvlLbl val="0"/>
      </c:catAx>
      <c:valAx>
        <c:axId val="16122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2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04436405973896E-2"/>
          <c:y val="0.2326384551065008"/>
          <c:w val="0.9001825855851362"/>
          <c:h val="0.57560316169980585"/>
        </c:manualLayout>
      </c:layout>
      <c:lineChart>
        <c:grouping val="standard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'1'!$E$2:$E$47</c:f>
              <c:numCache>
                <c:formatCode>General</c:formatCode>
                <c:ptCount val="46"/>
                <c:pt idx="0">
                  <c:v>4601</c:v>
                </c:pt>
                <c:pt idx="1">
                  <c:v>2479.5</c:v>
                </c:pt>
                <c:pt idx="2">
                  <c:v>2479.5</c:v>
                </c:pt>
                <c:pt idx="3">
                  <c:v>2300.5</c:v>
                </c:pt>
                <c:pt idx="4">
                  <c:v>7080.5</c:v>
                </c:pt>
                <c:pt idx="5">
                  <c:v>18039</c:v>
                </c:pt>
                <c:pt idx="6">
                  <c:v>27650</c:v>
                </c:pt>
                <c:pt idx="7">
                  <c:v>9025</c:v>
                </c:pt>
                <c:pt idx="8">
                  <c:v>8075</c:v>
                </c:pt>
                <c:pt idx="9">
                  <c:v>10650</c:v>
                </c:pt>
                <c:pt idx="10">
                  <c:v>100</c:v>
                </c:pt>
                <c:pt idx="11">
                  <c:v>100</c:v>
                </c:pt>
                <c:pt idx="12">
                  <c:v>6380</c:v>
                </c:pt>
                <c:pt idx="13">
                  <c:v>6380</c:v>
                </c:pt>
                <c:pt idx="14">
                  <c:v>16150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16150</c:v>
                </c:pt>
                <c:pt idx="19">
                  <c:v>44850</c:v>
                </c:pt>
                <c:pt idx="20">
                  <c:v>28700</c:v>
                </c:pt>
                <c:pt idx="21">
                  <c:v>31100</c:v>
                </c:pt>
                <c:pt idx="22">
                  <c:v>31100</c:v>
                </c:pt>
                <c:pt idx="23">
                  <c:v>8075</c:v>
                </c:pt>
                <c:pt idx="24">
                  <c:v>38575</c:v>
                </c:pt>
                <c:pt idx="25">
                  <c:v>30500</c:v>
                </c:pt>
                <c:pt idx="26">
                  <c:v>30500</c:v>
                </c:pt>
                <c:pt idx="27">
                  <c:v>30500</c:v>
                </c:pt>
                <c:pt idx="28">
                  <c:v>28460</c:v>
                </c:pt>
                <c:pt idx="29">
                  <c:v>3360</c:v>
                </c:pt>
                <c:pt idx="30">
                  <c:v>21275</c:v>
                </c:pt>
                <c:pt idx="31">
                  <c:v>24650</c:v>
                </c:pt>
                <c:pt idx="32">
                  <c:v>5</c:v>
                </c:pt>
                <c:pt idx="33">
                  <c:v>20305</c:v>
                </c:pt>
                <c:pt idx="34">
                  <c:v>15625</c:v>
                </c:pt>
                <c:pt idx="35">
                  <c:v>1420</c:v>
                </c:pt>
                <c:pt idx="36">
                  <c:v>6960</c:v>
                </c:pt>
                <c:pt idx="37">
                  <c:v>16030</c:v>
                </c:pt>
                <c:pt idx="38">
                  <c:v>8075</c:v>
                </c:pt>
                <c:pt idx="39">
                  <c:v>995</c:v>
                </c:pt>
                <c:pt idx="40">
                  <c:v>9070</c:v>
                </c:pt>
                <c:pt idx="41">
                  <c:v>9990</c:v>
                </c:pt>
                <c:pt idx="42">
                  <c:v>1915</c:v>
                </c:pt>
                <c:pt idx="43">
                  <c:v>8075</c:v>
                </c:pt>
                <c:pt idx="44">
                  <c:v>8075</c:v>
                </c:pt>
                <c:pt idx="45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2A9-8E2A-34ED431B68B1}"/>
            </c:ext>
          </c:extLst>
        </c:ser>
        <c:ser>
          <c:idx val="1"/>
          <c:order val="1"/>
          <c:tx>
            <c:strRef>
              <c:f>'1'!$T$1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'1'!$T$2:$T$47</c:f>
              <c:numCache>
                <c:formatCode>General</c:formatCode>
                <c:ptCount val="46"/>
                <c:pt idx="0">
                  <c:v>13128.260869565218</c:v>
                </c:pt>
                <c:pt idx="1">
                  <c:v>13128.260869565218</c:v>
                </c:pt>
                <c:pt idx="2">
                  <c:v>13128.260869565218</c:v>
                </c:pt>
                <c:pt idx="3">
                  <c:v>13128.260869565218</c:v>
                </c:pt>
                <c:pt idx="4">
                  <c:v>13128.260869565218</c:v>
                </c:pt>
                <c:pt idx="5">
                  <c:v>13128.260869565218</c:v>
                </c:pt>
                <c:pt idx="6">
                  <c:v>13128.260869565218</c:v>
                </c:pt>
                <c:pt idx="7">
                  <c:v>13128.260869565218</c:v>
                </c:pt>
                <c:pt idx="8">
                  <c:v>13128.260869565218</c:v>
                </c:pt>
                <c:pt idx="9">
                  <c:v>13128.260869565218</c:v>
                </c:pt>
                <c:pt idx="10">
                  <c:v>13128.260869565218</c:v>
                </c:pt>
                <c:pt idx="11">
                  <c:v>13128.260869565218</c:v>
                </c:pt>
                <c:pt idx="12">
                  <c:v>13128.260869565218</c:v>
                </c:pt>
                <c:pt idx="13">
                  <c:v>13128.260869565218</c:v>
                </c:pt>
                <c:pt idx="14">
                  <c:v>13128.260869565218</c:v>
                </c:pt>
                <c:pt idx="15">
                  <c:v>13128.260869565218</c:v>
                </c:pt>
                <c:pt idx="16">
                  <c:v>13128.260869565218</c:v>
                </c:pt>
                <c:pt idx="17">
                  <c:v>13128.260869565218</c:v>
                </c:pt>
                <c:pt idx="18">
                  <c:v>13128.260869565218</c:v>
                </c:pt>
                <c:pt idx="19">
                  <c:v>13128.260869565218</c:v>
                </c:pt>
                <c:pt idx="20">
                  <c:v>13128.260869565218</c:v>
                </c:pt>
                <c:pt idx="21">
                  <c:v>13128.260869565218</c:v>
                </c:pt>
                <c:pt idx="22">
                  <c:v>13128.260869565218</c:v>
                </c:pt>
                <c:pt idx="23">
                  <c:v>13128.260869565218</c:v>
                </c:pt>
                <c:pt idx="24">
                  <c:v>13128.260869565218</c:v>
                </c:pt>
                <c:pt idx="25">
                  <c:v>13128.260869565218</c:v>
                </c:pt>
                <c:pt idx="26">
                  <c:v>13128.260869565218</c:v>
                </c:pt>
                <c:pt idx="27">
                  <c:v>13128.260869565218</c:v>
                </c:pt>
                <c:pt idx="28">
                  <c:v>13128.260869565218</c:v>
                </c:pt>
                <c:pt idx="29">
                  <c:v>13128.260869565218</c:v>
                </c:pt>
                <c:pt idx="30">
                  <c:v>13128.260869565218</c:v>
                </c:pt>
                <c:pt idx="31">
                  <c:v>13128.260869565218</c:v>
                </c:pt>
                <c:pt idx="32">
                  <c:v>13128.260869565218</c:v>
                </c:pt>
                <c:pt idx="33">
                  <c:v>13128.260869565218</c:v>
                </c:pt>
                <c:pt idx="34">
                  <c:v>13128.260869565218</c:v>
                </c:pt>
                <c:pt idx="35">
                  <c:v>13128.260869565218</c:v>
                </c:pt>
                <c:pt idx="36">
                  <c:v>13128.260869565218</c:v>
                </c:pt>
                <c:pt idx="37">
                  <c:v>13128.260869565218</c:v>
                </c:pt>
                <c:pt idx="38">
                  <c:v>13128.260869565218</c:v>
                </c:pt>
                <c:pt idx="39">
                  <c:v>13128.260869565218</c:v>
                </c:pt>
                <c:pt idx="40">
                  <c:v>13128.260869565218</c:v>
                </c:pt>
                <c:pt idx="41">
                  <c:v>13128.260869565218</c:v>
                </c:pt>
                <c:pt idx="42">
                  <c:v>13128.260869565218</c:v>
                </c:pt>
                <c:pt idx="43">
                  <c:v>13128.260869565218</c:v>
                </c:pt>
                <c:pt idx="44">
                  <c:v>13128.260869565218</c:v>
                </c:pt>
                <c:pt idx="45">
                  <c:v>13128.260869565218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B-42A9-8E2A-34ED431B68B1}"/>
            </c:ext>
          </c:extLst>
        </c:ser>
        <c:ser>
          <c:idx val="2"/>
          <c:order val="2"/>
          <c:tx>
            <c:strRef>
              <c:f>'1'!$U$1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'1'!$U$2:$U$47</c:f>
              <c:numCache>
                <c:formatCode>General</c:formatCode>
                <c:ptCount val="46"/>
                <c:pt idx="0">
                  <c:v>42890.028260869563</c:v>
                </c:pt>
                <c:pt idx="1">
                  <c:v>42890.028260869563</c:v>
                </c:pt>
                <c:pt idx="2">
                  <c:v>42890.028260869563</c:v>
                </c:pt>
                <c:pt idx="3">
                  <c:v>42890.028260869563</c:v>
                </c:pt>
                <c:pt idx="4">
                  <c:v>42890.028260869563</c:v>
                </c:pt>
                <c:pt idx="5">
                  <c:v>42890.028260869563</c:v>
                </c:pt>
                <c:pt idx="6">
                  <c:v>42890.028260869563</c:v>
                </c:pt>
                <c:pt idx="7">
                  <c:v>42890.028260869563</c:v>
                </c:pt>
                <c:pt idx="8">
                  <c:v>42890.028260869563</c:v>
                </c:pt>
                <c:pt idx="9">
                  <c:v>42890.028260869563</c:v>
                </c:pt>
                <c:pt idx="10">
                  <c:v>42890.028260869563</c:v>
                </c:pt>
                <c:pt idx="11">
                  <c:v>42890.028260869563</c:v>
                </c:pt>
                <c:pt idx="12">
                  <c:v>42890.028260869563</c:v>
                </c:pt>
                <c:pt idx="13">
                  <c:v>42890.028260869563</c:v>
                </c:pt>
                <c:pt idx="14">
                  <c:v>42890.028260869563</c:v>
                </c:pt>
                <c:pt idx="15">
                  <c:v>42890.028260869563</c:v>
                </c:pt>
                <c:pt idx="16">
                  <c:v>42890.028260869563</c:v>
                </c:pt>
                <c:pt idx="17">
                  <c:v>42890.028260869563</c:v>
                </c:pt>
                <c:pt idx="18">
                  <c:v>42890.028260869563</c:v>
                </c:pt>
                <c:pt idx="19">
                  <c:v>42890.028260869563</c:v>
                </c:pt>
                <c:pt idx="20">
                  <c:v>42890.028260869563</c:v>
                </c:pt>
                <c:pt idx="21">
                  <c:v>42890.028260869563</c:v>
                </c:pt>
                <c:pt idx="22">
                  <c:v>42890.028260869563</c:v>
                </c:pt>
                <c:pt idx="23">
                  <c:v>42890.028260869563</c:v>
                </c:pt>
                <c:pt idx="24">
                  <c:v>42890.028260869563</c:v>
                </c:pt>
                <c:pt idx="25">
                  <c:v>42890.028260869563</c:v>
                </c:pt>
                <c:pt idx="26">
                  <c:v>42890.028260869563</c:v>
                </c:pt>
                <c:pt idx="27">
                  <c:v>42890.028260869563</c:v>
                </c:pt>
                <c:pt idx="28">
                  <c:v>42890.028260869563</c:v>
                </c:pt>
                <c:pt idx="29">
                  <c:v>42890.028260869563</c:v>
                </c:pt>
                <c:pt idx="30">
                  <c:v>42890.028260869563</c:v>
                </c:pt>
                <c:pt idx="31">
                  <c:v>42890.028260869563</c:v>
                </c:pt>
                <c:pt idx="32">
                  <c:v>42890.028260869563</c:v>
                </c:pt>
                <c:pt idx="33">
                  <c:v>42890.028260869563</c:v>
                </c:pt>
                <c:pt idx="34">
                  <c:v>42890.028260869563</c:v>
                </c:pt>
                <c:pt idx="35">
                  <c:v>42890.028260869563</c:v>
                </c:pt>
                <c:pt idx="36">
                  <c:v>42890.028260869563</c:v>
                </c:pt>
                <c:pt idx="37">
                  <c:v>42890.028260869563</c:v>
                </c:pt>
                <c:pt idx="38">
                  <c:v>42890.028260869563</c:v>
                </c:pt>
                <c:pt idx="39">
                  <c:v>42890.028260869563</c:v>
                </c:pt>
                <c:pt idx="40">
                  <c:v>42890.028260869563</c:v>
                </c:pt>
                <c:pt idx="41">
                  <c:v>42890.028260869563</c:v>
                </c:pt>
                <c:pt idx="42">
                  <c:v>42890.028260869563</c:v>
                </c:pt>
                <c:pt idx="43">
                  <c:v>42890.028260869563</c:v>
                </c:pt>
                <c:pt idx="44">
                  <c:v>42890.028260869563</c:v>
                </c:pt>
                <c:pt idx="45">
                  <c:v>42890.028260869563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B-42A9-8E2A-34ED431B68B1}"/>
            </c:ext>
          </c:extLst>
        </c:ser>
        <c:ser>
          <c:idx val="3"/>
          <c:order val="3"/>
          <c:tx>
            <c:strRef>
              <c:f>'1'!$V$1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'1'!$V$2:$V$47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B-42A9-8E2A-34ED431B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870768"/>
        <c:axId val="1592870352"/>
      </c:lineChart>
      <c:dateAx>
        <c:axId val="1592870768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870352"/>
        <c:crosses val="autoZero"/>
        <c:auto val="1"/>
        <c:lblOffset val="100"/>
        <c:baseTimeUnit val="days"/>
      </c:dateAx>
      <c:valAx>
        <c:axId val="15928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8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'2'!$C$2:$C$22</c:f>
              <c:numCache>
                <c:formatCode>#,##0.00</c:formatCode>
                <c:ptCount val="21"/>
                <c:pt idx="0">
                  <c:v>7000</c:v>
                </c:pt>
                <c:pt idx="1">
                  <c:v>6475</c:v>
                </c:pt>
                <c:pt idx="2">
                  <c:v>5950</c:v>
                </c:pt>
                <c:pt idx="3">
                  <c:v>5950</c:v>
                </c:pt>
                <c:pt idx="4">
                  <c:v>9410.2999999999993</c:v>
                </c:pt>
                <c:pt idx="5">
                  <c:v>13435.3</c:v>
                </c:pt>
                <c:pt idx="6">
                  <c:v>14000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  <c:pt idx="12">
                  <c:v>14000</c:v>
                </c:pt>
                <c:pt idx="13">
                  <c:v>12250</c:v>
                </c:pt>
                <c:pt idx="14">
                  <c:v>7000</c:v>
                </c:pt>
                <c:pt idx="15">
                  <c:v>3500</c:v>
                </c:pt>
                <c:pt idx="16">
                  <c:v>3500</c:v>
                </c:pt>
                <c:pt idx="17">
                  <c:v>7000</c:v>
                </c:pt>
                <c:pt idx="18">
                  <c:v>7000</c:v>
                </c:pt>
                <c:pt idx="19">
                  <c:v>8750</c:v>
                </c:pt>
                <c:pt idx="20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0-442E-9D52-CB524110091D}"/>
            </c:ext>
          </c:extLst>
        </c:ser>
        <c:ser>
          <c:idx val="1"/>
          <c:order val="1"/>
          <c:tx>
            <c:strRef>
              <c:f>'2'!$L$1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'2'!$L$2:$L$22</c:f>
              <c:numCache>
                <c:formatCode>#,##0.00</c:formatCode>
                <c:ptCount val="21"/>
                <c:pt idx="0">
                  <c:v>9962.8857142857141</c:v>
                </c:pt>
                <c:pt idx="1">
                  <c:v>9962.8857142857141</c:v>
                </c:pt>
                <c:pt idx="2">
                  <c:v>9962.8857142857141</c:v>
                </c:pt>
                <c:pt idx="3">
                  <c:v>9962.8857142857141</c:v>
                </c:pt>
                <c:pt idx="4">
                  <c:v>9962.8857142857141</c:v>
                </c:pt>
                <c:pt idx="5">
                  <c:v>9962.8857142857141</c:v>
                </c:pt>
                <c:pt idx="6">
                  <c:v>9962.8857142857141</c:v>
                </c:pt>
                <c:pt idx="7">
                  <c:v>9962.8857142857141</c:v>
                </c:pt>
                <c:pt idx="8">
                  <c:v>9962.8857142857141</c:v>
                </c:pt>
                <c:pt idx="9">
                  <c:v>9962.8857142857141</c:v>
                </c:pt>
                <c:pt idx="10">
                  <c:v>9962.8857142857141</c:v>
                </c:pt>
                <c:pt idx="11">
                  <c:v>9962.8857142857141</c:v>
                </c:pt>
                <c:pt idx="12">
                  <c:v>9962.8857142857141</c:v>
                </c:pt>
                <c:pt idx="13">
                  <c:v>9962.8857142857141</c:v>
                </c:pt>
                <c:pt idx="14">
                  <c:v>9962.8857142857141</c:v>
                </c:pt>
                <c:pt idx="15">
                  <c:v>9962.8857142857141</c:v>
                </c:pt>
                <c:pt idx="16">
                  <c:v>9962.8857142857141</c:v>
                </c:pt>
                <c:pt idx="17">
                  <c:v>9962.8857142857141</c:v>
                </c:pt>
                <c:pt idx="18">
                  <c:v>9962.8857142857141</c:v>
                </c:pt>
                <c:pt idx="19">
                  <c:v>9962.8857142857141</c:v>
                </c:pt>
                <c:pt idx="20">
                  <c:v>9962.8857142857141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0-442E-9D52-CB524110091D}"/>
            </c:ext>
          </c:extLst>
        </c:ser>
        <c:ser>
          <c:idx val="2"/>
          <c:order val="2"/>
          <c:tx>
            <c:strRef>
              <c:f>'2'!$M$1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'2'!$M$2:$M$22</c:f>
              <c:numCache>
                <c:formatCode>General</c:formatCode>
                <c:ptCount val="21"/>
                <c:pt idx="0">
                  <c:v>15164.219047619048</c:v>
                </c:pt>
                <c:pt idx="1">
                  <c:v>15164.219047619048</c:v>
                </c:pt>
                <c:pt idx="2">
                  <c:v>15164.219047619048</c:v>
                </c:pt>
                <c:pt idx="3">
                  <c:v>15164.219047619048</c:v>
                </c:pt>
                <c:pt idx="4">
                  <c:v>15164.219047619048</c:v>
                </c:pt>
                <c:pt idx="5">
                  <c:v>15164.219047619048</c:v>
                </c:pt>
                <c:pt idx="6">
                  <c:v>15164.219047619048</c:v>
                </c:pt>
                <c:pt idx="7">
                  <c:v>15164.219047619048</c:v>
                </c:pt>
                <c:pt idx="8">
                  <c:v>15164.219047619048</c:v>
                </c:pt>
                <c:pt idx="9">
                  <c:v>15164.219047619048</c:v>
                </c:pt>
                <c:pt idx="10">
                  <c:v>15164.219047619048</c:v>
                </c:pt>
                <c:pt idx="11">
                  <c:v>15164.219047619048</c:v>
                </c:pt>
                <c:pt idx="12">
                  <c:v>15164.219047619048</c:v>
                </c:pt>
                <c:pt idx="13">
                  <c:v>15164.219047619048</c:v>
                </c:pt>
                <c:pt idx="14">
                  <c:v>15164.219047619048</c:v>
                </c:pt>
                <c:pt idx="15">
                  <c:v>15164.219047619048</c:v>
                </c:pt>
                <c:pt idx="16">
                  <c:v>15164.219047619048</c:v>
                </c:pt>
                <c:pt idx="17">
                  <c:v>15164.219047619048</c:v>
                </c:pt>
                <c:pt idx="18">
                  <c:v>15164.219047619048</c:v>
                </c:pt>
                <c:pt idx="19">
                  <c:v>15164.219047619048</c:v>
                </c:pt>
                <c:pt idx="20">
                  <c:v>15164.219047619048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0-442E-9D52-CB524110091D}"/>
            </c:ext>
          </c:extLst>
        </c:ser>
        <c:ser>
          <c:idx val="3"/>
          <c:order val="3"/>
          <c:tx>
            <c:strRef>
              <c:f>'2'!$N$1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'2'!$N$2:$N$22</c:f>
              <c:numCache>
                <c:formatCode>General</c:formatCode>
                <c:ptCount val="21"/>
                <c:pt idx="0">
                  <c:v>4761.5523809523811</c:v>
                </c:pt>
                <c:pt idx="1">
                  <c:v>4761.5523809523811</c:v>
                </c:pt>
                <c:pt idx="2">
                  <c:v>4761.5523809523811</c:v>
                </c:pt>
                <c:pt idx="3">
                  <c:v>4761.5523809523811</c:v>
                </c:pt>
                <c:pt idx="4">
                  <c:v>4761.5523809523811</c:v>
                </c:pt>
                <c:pt idx="5">
                  <c:v>4761.5523809523811</c:v>
                </c:pt>
                <c:pt idx="6">
                  <c:v>4761.5523809523811</c:v>
                </c:pt>
                <c:pt idx="7">
                  <c:v>4761.5523809523811</c:v>
                </c:pt>
                <c:pt idx="8">
                  <c:v>4761.5523809523811</c:v>
                </c:pt>
                <c:pt idx="9">
                  <c:v>4761.5523809523811</c:v>
                </c:pt>
                <c:pt idx="10">
                  <c:v>4761.5523809523811</c:v>
                </c:pt>
                <c:pt idx="11">
                  <c:v>4761.5523809523811</c:v>
                </c:pt>
                <c:pt idx="12">
                  <c:v>4761.5523809523811</c:v>
                </c:pt>
                <c:pt idx="13">
                  <c:v>4761.5523809523811</c:v>
                </c:pt>
                <c:pt idx="14">
                  <c:v>4761.5523809523811</c:v>
                </c:pt>
                <c:pt idx="15">
                  <c:v>4761.5523809523811</c:v>
                </c:pt>
                <c:pt idx="16">
                  <c:v>4761.5523809523811</c:v>
                </c:pt>
                <c:pt idx="17">
                  <c:v>4761.5523809523811</c:v>
                </c:pt>
                <c:pt idx="18">
                  <c:v>4761.5523809523811</c:v>
                </c:pt>
                <c:pt idx="19">
                  <c:v>4761.5523809523811</c:v>
                </c:pt>
                <c:pt idx="20">
                  <c:v>4761.5523809523811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0-442E-9D52-CB524110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856496"/>
        <c:axId val="1386857744"/>
      </c:lineChart>
      <c:dateAx>
        <c:axId val="138685649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857744"/>
        <c:crosses val="autoZero"/>
        <c:auto val="1"/>
        <c:lblOffset val="100"/>
        <c:baseTimeUnit val="days"/>
      </c:dateAx>
      <c:valAx>
        <c:axId val="13868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'2'!$E$2:$E$22</c:f>
              <c:numCache>
                <c:formatCode>General</c:formatCode>
                <c:ptCount val="21"/>
                <c:pt idx="0">
                  <c:v>0</c:v>
                </c:pt>
                <c:pt idx="1">
                  <c:v>1050</c:v>
                </c:pt>
                <c:pt idx="2">
                  <c:v>0</c:v>
                </c:pt>
                <c:pt idx="3">
                  <c:v>0</c:v>
                </c:pt>
                <c:pt idx="4">
                  <c:v>6920.6</c:v>
                </c:pt>
                <c:pt idx="5">
                  <c:v>1129.3999999999996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3500</c:v>
                </c:pt>
                <c:pt idx="14">
                  <c:v>7000</c:v>
                </c:pt>
                <c:pt idx="15">
                  <c:v>0</c:v>
                </c:pt>
                <c:pt idx="16">
                  <c:v>0</c:v>
                </c:pt>
                <c:pt idx="17">
                  <c:v>7000</c:v>
                </c:pt>
                <c:pt idx="18">
                  <c:v>7000</c:v>
                </c:pt>
                <c:pt idx="19">
                  <c:v>10500</c:v>
                </c:pt>
                <c:pt idx="20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7-4D0F-9326-EC9331D49F8E}"/>
            </c:ext>
          </c:extLst>
        </c:ser>
        <c:ser>
          <c:idx val="1"/>
          <c:order val="1"/>
          <c:tx>
            <c:strRef>
              <c:f>'2'!$P$1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'2'!$P$2:$P$22</c:f>
              <c:numCache>
                <c:formatCode>General</c:formatCode>
                <c:ptCount val="21"/>
                <c:pt idx="0">
                  <c:v>2766.6666666666665</c:v>
                </c:pt>
                <c:pt idx="1">
                  <c:v>2766.6666666666665</c:v>
                </c:pt>
                <c:pt idx="2">
                  <c:v>2766.6666666666665</c:v>
                </c:pt>
                <c:pt idx="3">
                  <c:v>2766.6666666666665</c:v>
                </c:pt>
                <c:pt idx="4">
                  <c:v>2766.6666666666665</c:v>
                </c:pt>
                <c:pt idx="5">
                  <c:v>2766.6666666666665</c:v>
                </c:pt>
                <c:pt idx="6">
                  <c:v>2766.6666666666665</c:v>
                </c:pt>
                <c:pt idx="7">
                  <c:v>2766.6666666666665</c:v>
                </c:pt>
                <c:pt idx="8">
                  <c:v>2766.6666666666665</c:v>
                </c:pt>
                <c:pt idx="9">
                  <c:v>2766.6666666666665</c:v>
                </c:pt>
                <c:pt idx="10">
                  <c:v>2766.6666666666665</c:v>
                </c:pt>
                <c:pt idx="11">
                  <c:v>2766.6666666666665</c:v>
                </c:pt>
                <c:pt idx="12">
                  <c:v>2766.6666666666665</c:v>
                </c:pt>
                <c:pt idx="13">
                  <c:v>2766.6666666666665</c:v>
                </c:pt>
                <c:pt idx="14">
                  <c:v>2766.6666666666665</c:v>
                </c:pt>
                <c:pt idx="15">
                  <c:v>2766.6666666666665</c:v>
                </c:pt>
                <c:pt idx="16">
                  <c:v>2766.6666666666665</c:v>
                </c:pt>
                <c:pt idx="17">
                  <c:v>2766.6666666666665</c:v>
                </c:pt>
                <c:pt idx="18">
                  <c:v>2766.6666666666665</c:v>
                </c:pt>
                <c:pt idx="19">
                  <c:v>2766.6666666666665</c:v>
                </c:pt>
                <c:pt idx="20">
                  <c:v>2766.6666666666665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7-4D0F-9326-EC9331D49F8E}"/>
            </c:ext>
          </c:extLst>
        </c:ser>
        <c:ser>
          <c:idx val="2"/>
          <c:order val="2"/>
          <c:tx>
            <c:strRef>
              <c:f>'2'!$Q$1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'2'!$Q$2:$Q$22</c:f>
              <c:numCache>
                <c:formatCode>General</c:formatCode>
                <c:ptCount val="21"/>
                <c:pt idx="0">
                  <c:v>9038.6999999999989</c:v>
                </c:pt>
                <c:pt idx="1">
                  <c:v>9038.6999999999989</c:v>
                </c:pt>
                <c:pt idx="2">
                  <c:v>9038.6999999999989</c:v>
                </c:pt>
                <c:pt idx="3">
                  <c:v>9038.6999999999989</c:v>
                </c:pt>
                <c:pt idx="4">
                  <c:v>9038.6999999999989</c:v>
                </c:pt>
                <c:pt idx="5">
                  <c:v>9038.6999999999989</c:v>
                </c:pt>
                <c:pt idx="6">
                  <c:v>9038.6999999999989</c:v>
                </c:pt>
                <c:pt idx="7">
                  <c:v>9038.6999999999989</c:v>
                </c:pt>
                <c:pt idx="8">
                  <c:v>9038.6999999999989</c:v>
                </c:pt>
                <c:pt idx="9">
                  <c:v>9038.6999999999989</c:v>
                </c:pt>
                <c:pt idx="10">
                  <c:v>9038.6999999999989</c:v>
                </c:pt>
                <c:pt idx="11">
                  <c:v>9038.6999999999989</c:v>
                </c:pt>
                <c:pt idx="12">
                  <c:v>9038.6999999999989</c:v>
                </c:pt>
                <c:pt idx="13">
                  <c:v>9038.6999999999989</c:v>
                </c:pt>
                <c:pt idx="14">
                  <c:v>9038.6999999999989</c:v>
                </c:pt>
                <c:pt idx="15">
                  <c:v>9038.6999999999989</c:v>
                </c:pt>
                <c:pt idx="16">
                  <c:v>9038.6999999999989</c:v>
                </c:pt>
                <c:pt idx="17">
                  <c:v>9038.6999999999989</c:v>
                </c:pt>
                <c:pt idx="18">
                  <c:v>9038.6999999999989</c:v>
                </c:pt>
                <c:pt idx="19">
                  <c:v>9038.6999999999989</c:v>
                </c:pt>
                <c:pt idx="20">
                  <c:v>9038.6999999999989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7-4D0F-9326-EC9331D49F8E}"/>
            </c:ext>
          </c:extLst>
        </c:ser>
        <c:ser>
          <c:idx val="3"/>
          <c:order val="3"/>
          <c:tx>
            <c:strRef>
              <c:f>'2'!$R$1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7-4D0F-9326-EC9331D4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501264"/>
        <c:axId val="1603497520"/>
      </c:lineChart>
      <c:dateAx>
        <c:axId val="1603501264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97520"/>
        <c:crosses val="autoZero"/>
        <c:auto val="1"/>
        <c:lblOffset val="100"/>
        <c:baseTimeUnit val="days"/>
      </c:dateAx>
      <c:valAx>
        <c:axId val="16034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5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'3'!$C$2:$C$28</c:f>
              <c:numCache>
                <c:formatCode>#,##0.00</c:formatCode>
                <c:ptCount val="27"/>
                <c:pt idx="0">
                  <c:v>6290</c:v>
                </c:pt>
                <c:pt idx="1">
                  <c:v>7076.25</c:v>
                </c:pt>
                <c:pt idx="2">
                  <c:v>7076.25</c:v>
                </c:pt>
                <c:pt idx="3">
                  <c:v>6290</c:v>
                </c:pt>
                <c:pt idx="4">
                  <c:v>7607.5</c:v>
                </c:pt>
                <c:pt idx="5">
                  <c:v>8032.5</c:v>
                </c:pt>
                <c:pt idx="6">
                  <c:v>6247.5</c:v>
                </c:pt>
                <c:pt idx="7">
                  <c:v>6247.5</c:v>
                </c:pt>
                <c:pt idx="8">
                  <c:v>7140</c:v>
                </c:pt>
                <c:pt idx="9">
                  <c:v>7140</c:v>
                </c:pt>
                <c:pt idx="10">
                  <c:v>7140</c:v>
                </c:pt>
                <c:pt idx="11">
                  <c:v>4462.5</c:v>
                </c:pt>
                <c:pt idx="12">
                  <c:v>4462.5</c:v>
                </c:pt>
                <c:pt idx="13">
                  <c:v>8032.5</c:v>
                </c:pt>
                <c:pt idx="14">
                  <c:v>8032.5</c:v>
                </c:pt>
                <c:pt idx="15">
                  <c:v>7140</c:v>
                </c:pt>
                <c:pt idx="16">
                  <c:v>4462.5</c:v>
                </c:pt>
                <c:pt idx="17">
                  <c:v>5355</c:v>
                </c:pt>
                <c:pt idx="18">
                  <c:v>7500</c:v>
                </c:pt>
                <c:pt idx="19">
                  <c:v>6607.5</c:v>
                </c:pt>
                <c:pt idx="20">
                  <c:v>7501</c:v>
                </c:pt>
                <c:pt idx="21">
                  <c:v>11431</c:v>
                </c:pt>
                <c:pt idx="22">
                  <c:v>12940</c:v>
                </c:pt>
                <c:pt idx="23">
                  <c:v>10880</c:v>
                </c:pt>
                <c:pt idx="24">
                  <c:v>12240</c:v>
                </c:pt>
                <c:pt idx="25">
                  <c:v>15660</c:v>
                </c:pt>
                <c:pt idx="26">
                  <c:v>17720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A-417F-B861-06C98B99B870}"/>
            </c:ext>
          </c:extLst>
        </c:ser>
        <c:ser>
          <c:idx val="1"/>
          <c:order val="1"/>
          <c:tx>
            <c:strRef>
              <c:f>'3'!$M$1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'3'!$M$2:$M$28</c:f>
              <c:numCache>
                <c:formatCode>#,##0.00</c:formatCode>
                <c:ptCount val="27"/>
                <c:pt idx="0">
                  <c:v>8174.6111111111113</c:v>
                </c:pt>
                <c:pt idx="1">
                  <c:v>8174.6111111111113</c:v>
                </c:pt>
                <c:pt idx="2">
                  <c:v>8174.6111111111113</c:v>
                </c:pt>
                <c:pt idx="3">
                  <c:v>8174.6111111111113</c:v>
                </c:pt>
                <c:pt idx="4">
                  <c:v>8174.6111111111113</c:v>
                </c:pt>
                <c:pt idx="5">
                  <c:v>8174.6111111111113</c:v>
                </c:pt>
                <c:pt idx="6">
                  <c:v>8174.6111111111113</c:v>
                </c:pt>
                <c:pt idx="7">
                  <c:v>8174.6111111111113</c:v>
                </c:pt>
                <c:pt idx="8">
                  <c:v>8174.6111111111113</c:v>
                </c:pt>
                <c:pt idx="9">
                  <c:v>8174.6111111111113</c:v>
                </c:pt>
                <c:pt idx="10">
                  <c:v>8174.6111111111113</c:v>
                </c:pt>
                <c:pt idx="11">
                  <c:v>8174.6111111111113</c:v>
                </c:pt>
                <c:pt idx="12">
                  <c:v>8174.6111111111113</c:v>
                </c:pt>
                <c:pt idx="13">
                  <c:v>8174.6111111111113</c:v>
                </c:pt>
                <c:pt idx="14">
                  <c:v>8174.6111111111113</c:v>
                </c:pt>
                <c:pt idx="15">
                  <c:v>8174.6111111111113</c:v>
                </c:pt>
                <c:pt idx="16">
                  <c:v>8174.6111111111113</c:v>
                </c:pt>
                <c:pt idx="17">
                  <c:v>8174.6111111111113</c:v>
                </c:pt>
                <c:pt idx="18">
                  <c:v>8174.6111111111113</c:v>
                </c:pt>
                <c:pt idx="19">
                  <c:v>8174.6111111111113</c:v>
                </c:pt>
                <c:pt idx="20">
                  <c:v>8174.6111111111113</c:v>
                </c:pt>
                <c:pt idx="21">
                  <c:v>8174.6111111111113</c:v>
                </c:pt>
                <c:pt idx="22">
                  <c:v>8174.6111111111113</c:v>
                </c:pt>
                <c:pt idx="23">
                  <c:v>8174.6111111111113</c:v>
                </c:pt>
                <c:pt idx="24">
                  <c:v>8174.6111111111113</c:v>
                </c:pt>
                <c:pt idx="25">
                  <c:v>8174.6111111111113</c:v>
                </c:pt>
                <c:pt idx="26">
                  <c:v>8174.6111111111113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A-417F-B861-06C98B99B870}"/>
            </c:ext>
          </c:extLst>
        </c:ser>
        <c:ser>
          <c:idx val="2"/>
          <c:order val="2"/>
          <c:tx>
            <c:strRef>
              <c:f>'3'!$N$1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'3'!$N$2:$N$28</c:f>
              <c:numCache>
                <c:formatCode>General</c:formatCode>
                <c:ptCount val="27"/>
                <c:pt idx="0">
                  <c:v>13631.137037037037</c:v>
                </c:pt>
                <c:pt idx="1">
                  <c:v>13631.137037037037</c:v>
                </c:pt>
                <c:pt idx="2">
                  <c:v>13631.137037037037</c:v>
                </c:pt>
                <c:pt idx="3">
                  <c:v>13631.137037037037</c:v>
                </c:pt>
                <c:pt idx="4">
                  <c:v>13631.137037037037</c:v>
                </c:pt>
                <c:pt idx="5">
                  <c:v>13631.137037037037</c:v>
                </c:pt>
                <c:pt idx="6">
                  <c:v>13631.137037037037</c:v>
                </c:pt>
                <c:pt idx="7">
                  <c:v>13631.137037037037</c:v>
                </c:pt>
                <c:pt idx="8">
                  <c:v>13631.137037037037</c:v>
                </c:pt>
                <c:pt idx="9">
                  <c:v>13631.137037037037</c:v>
                </c:pt>
                <c:pt idx="10">
                  <c:v>13631.137037037037</c:v>
                </c:pt>
                <c:pt idx="11">
                  <c:v>13631.137037037037</c:v>
                </c:pt>
                <c:pt idx="12">
                  <c:v>13631.137037037037</c:v>
                </c:pt>
                <c:pt idx="13">
                  <c:v>13631.137037037037</c:v>
                </c:pt>
                <c:pt idx="14">
                  <c:v>13631.137037037037</c:v>
                </c:pt>
                <c:pt idx="15">
                  <c:v>13631.137037037037</c:v>
                </c:pt>
                <c:pt idx="16">
                  <c:v>13631.137037037037</c:v>
                </c:pt>
                <c:pt idx="17">
                  <c:v>13631.137037037037</c:v>
                </c:pt>
                <c:pt idx="18">
                  <c:v>13631.137037037037</c:v>
                </c:pt>
                <c:pt idx="19">
                  <c:v>13631.137037037037</c:v>
                </c:pt>
                <c:pt idx="20">
                  <c:v>13631.137037037037</c:v>
                </c:pt>
                <c:pt idx="21">
                  <c:v>13631.137037037037</c:v>
                </c:pt>
                <c:pt idx="22">
                  <c:v>13631.137037037037</c:v>
                </c:pt>
                <c:pt idx="23">
                  <c:v>13631.137037037037</c:v>
                </c:pt>
                <c:pt idx="24">
                  <c:v>13631.137037037037</c:v>
                </c:pt>
                <c:pt idx="25">
                  <c:v>13631.137037037037</c:v>
                </c:pt>
                <c:pt idx="26">
                  <c:v>13631.137037037037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A-417F-B861-06C98B99B870}"/>
            </c:ext>
          </c:extLst>
        </c:ser>
        <c:ser>
          <c:idx val="3"/>
          <c:order val="3"/>
          <c:tx>
            <c:strRef>
              <c:f>'3'!$O$1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'3'!$O$2:$O$28</c:f>
              <c:numCache>
                <c:formatCode>General</c:formatCode>
                <c:ptCount val="27"/>
                <c:pt idx="0">
                  <c:v>2718.0851851851858</c:v>
                </c:pt>
                <c:pt idx="1">
                  <c:v>2718.0851851851858</c:v>
                </c:pt>
                <c:pt idx="2">
                  <c:v>2718.0851851851858</c:v>
                </c:pt>
                <c:pt idx="3">
                  <c:v>2718.0851851851858</c:v>
                </c:pt>
                <c:pt idx="4">
                  <c:v>2718.0851851851858</c:v>
                </c:pt>
                <c:pt idx="5">
                  <c:v>2718.0851851851858</c:v>
                </c:pt>
                <c:pt idx="6">
                  <c:v>2718.0851851851858</c:v>
                </c:pt>
                <c:pt idx="7">
                  <c:v>2718.0851851851858</c:v>
                </c:pt>
                <c:pt idx="8">
                  <c:v>2718.0851851851858</c:v>
                </c:pt>
                <c:pt idx="9">
                  <c:v>2718.0851851851858</c:v>
                </c:pt>
                <c:pt idx="10">
                  <c:v>2718.0851851851858</c:v>
                </c:pt>
                <c:pt idx="11">
                  <c:v>2718.0851851851858</c:v>
                </c:pt>
                <c:pt idx="12">
                  <c:v>2718.0851851851858</c:v>
                </c:pt>
                <c:pt idx="13">
                  <c:v>2718.0851851851858</c:v>
                </c:pt>
                <c:pt idx="14">
                  <c:v>2718.0851851851858</c:v>
                </c:pt>
                <c:pt idx="15">
                  <c:v>2718.0851851851858</c:v>
                </c:pt>
                <c:pt idx="16">
                  <c:v>2718.0851851851858</c:v>
                </c:pt>
                <c:pt idx="17">
                  <c:v>2718.0851851851858</c:v>
                </c:pt>
                <c:pt idx="18">
                  <c:v>2718.0851851851858</c:v>
                </c:pt>
                <c:pt idx="19">
                  <c:v>2718.0851851851858</c:v>
                </c:pt>
                <c:pt idx="20">
                  <c:v>2718.0851851851858</c:v>
                </c:pt>
                <c:pt idx="21">
                  <c:v>2718.0851851851858</c:v>
                </c:pt>
                <c:pt idx="22">
                  <c:v>2718.0851851851858</c:v>
                </c:pt>
                <c:pt idx="23">
                  <c:v>2718.0851851851858</c:v>
                </c:pt>
                <c:pt idx="24">
                  <c:v>2718.0851851851858</c:v>
                </c:pt>
                <c:pt idx="25">
                  <c:v>2718.0851851851858</c:v>
                </c:pt>
                <c:pt idx="26">
                  <c:v>2718.0851851851858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A-417F-B861-06C98B99B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643856"/>
        <c:axId val="1752646768"/>
      </c:lineChart>
      <c:dateAx>
        <c:axId val="175264385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646768"/>
        <c:crosses val="autoZero"/>
        <c:auto val="1"/>
        <c:lblOffset val="100"/>
        <c:baseTimeUnit val="days"/>
      </c:dateAx>
      <c:valAx>
        <c:axId val="17526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6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Rср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'3'!$E$2:$E$28</c:f>
              <c:numCache>
                <c:formatCode>General</c:formatCode>
                <c:ptCount val="27"/>
                <c:pt idx="0">
                  <c:v>0</c:v>
                </c:pt>
                <c:pt idx="1">
                  <c:v>1572.5</c:v>
                </c:pt>
                <c:pt idx="2">
                  <c:v>1572.5</c:v>
                </c:pt>
                <c:pt idx="3">
                  <c:v>0</c:v>
                </c:pt>
                <c:pt idx="4">
                  <c:v>2635</c:v>
                </c:pt>
                <c:pt idx="5">
                  <c:v>1785</c:v>
                </c:pt>
                <c:pt idx="6">
                  <c:v>1785</c:v>
                </c:pt>
                <c:pt idx="7">
                  <c:v>1785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5355</c:v>
                </c:pt>
                <c:pt idx="12">
                  <c:v>5355</c:v>
                </c:pt>
                <c:pt idx="13">
                  <c:v>1785</c:v>
                </c:pt>
                <c:pt idx="14">
                  <c:v>1785</c:v>
                </c:pt>
                <c:pt idx="15">
                  <c:v>0</c:v>
                </c:pt>
                <c:pt idx="16">
                  <c:v>5355</c:v>
                </c:pt>
                <c:pt idx="17">
                  <c:v>7140</c:v>
                </c:pt>
                <c:pt idx="18">
                  <c:v>2850</c:v>
                </c:pt>
                <c:pt idx="19">
                  <c:v>1065</c:v>
                </c:pt>
                <c:pt idx="20">
                  <c:v>722</c:v>
                </c:pt>
                <c:pt idx="21">
                  <c:v>7138</c:v>
                </c:pt>
                <c:pt idx="22">
                  <c:v>4120</c:v>
                </c:pt>
                <c:pt idx="23">
                  <c:v>0</c:v>
                </c:pt>
                <c:pt idx="24">
                  <c:v>2720</c:v>
                </c:pt>
                <c:pt idx="25">
                  <c:v>4120</c:v>
                </c:pt>
                <c:pt idx="26">
                  <c:v>17720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0-4ECE-B116-8F59B2C68CA2}"/>
            </c:ext>
          </c:extLst>
        </c:ser>
        <c:ser>
          <c:idx val="1"/>
          <c:order val="1"/>
          <c:tx>
            <c:strRef>
              <c:f>'3'!$Q$1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'3'!$Q$2:$Q$28</c:f>
              <c:numCache>
                <c:formatCode>General</c:formatCode>
                <c:ptCount val="27"/>
                <c:pt idx="0">
                  <c:v>2902.4074074074074</c:v>
                </c:pt>
                <c:pt idx="1">
                  <c:v>2902.4074074074074</c:v>
                </c:pt>
                <c:pt idx="2">
                  <c:v>2902.4074074074074</c:v>
                </c:pt>
                <c:pt idx="3">
                  <c:v>2902.4074074074074</c:v>
                </c:pt>
                <c:pt idx="4">
                  <c:v>2902.4074074074074</c:v>
                </c:pt>
                <c:pt idx="5">
                  <c:v>2902.4074074074074</c:v>
                </c:pt>
                <c:pt idx="6">
                  <c:v>2902.4074074074074</c:v>
                </c:pt>
                <c:pt idx="7">
                  <c:v>2902.4074074074074</c:v>
                </c:pt>
                <c:pt idx="8">
                  <c:v>2902.4074074074074</c:v>
                </c:pt>
                <c:pt idx="9">
                  <c:v>2902.4074074074074</c:v>
                </c:pt>
                <c:pt idx="10">
                  <c:v>2902.4074074074074</c:v>
                </c:pt>
                <c:pt idx="11">
                  <c:v>2902.4074074074074</c:v>
                </c:pt>
                <c:pt idx="12">
                  <c:v>2902.4074074074074</c:v>
                </c:pt>
                <c:pt idx="13">
                  <c:v>2902.4074074074074</c:v>
                </c:pt>
                <c:pt idx="14">
                  <c:v>2902.4074074074074</c:v>
                </c:pt>
                <c:pt idx="15">
                  <c:v>2902.4074074074074</c:v>
                </c:pt>
                <c:pt idx="16">
                  <c:v>2902.4074074074074</c:v>
                </c:pt>
                <c:pt idx="17">
                  <c:v>2902.4074074074074</c:v>
                </c:pt>
                <c:pt idx="18">
                  <c:v>2902.4074074074074</c:v>
                </c:pt>
                <c:pt idx="19">
                  <c:v>2902.4074074074074</c:v>
                </c:pt>
                <c:pt idx="20">
                  <c:v>2902.4074074074074</c:v>
                </c:pt>
                <c:pt idx="21">
                  <c:v>2902.4074074074074</c:v>
                </c:pt>
                <c:pt idx="22">
                  <c:v>2902.4074074074074</c:v>
                </c:pt>
                <c:pt idx="23">
                  <c:v>2902.4074074074074</c:v>
                </c:pt>
                <c:pt idx="24">
                  <c:v>2902.4074074074074</c:v>
                </c:pt>
                <c:pt idx="25">
                  <c:v>2902.4074074074074</c:v>
                </c:pt>
                <c:pt idx="26">
                  <c:v>2902.4074074074074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0-4ECE-B116-8F59B2C68CA2}"/>
            </c:ext>
          </c:extLst>
        </c:ser>
        <c:ser>
          <c:idx val="2"/>
          <c:order val="2"/>
          <c:tx>
            <c:strRef>
              <c:f>'3'!$R$1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'3'!$R$2:$R$28</c:f>
              <c:numCache>
                <c:formatCode>General</c:formatCode>
                <c:ptCount val="27"/>
                <c:pt idx="0">
                  <c:v>9482.1649999999991</c:v>
                </c:pt>
                <c:pt idx="1">
                  <c:v>9482.1649999999991</c:v>
                </c:pt>
                <c:pt idx="2">
                  <c:v>9482.1649999999991</c:v>
                </c:pt>
                <c:pt idx="3">
                  <c:v>9482.1649999999991</c:v>
                </c:pt>
                <c:pt idx="4">
                  <c:v>9482.1649999999991</c:v>
                </c:pt>
                <c:pt idx="5">
                  <c:v>9482.1649999999991</c:v>
                </c:pt>
                <c:pt idx="6">
                  <c:v>9482.1649999999991</c:v>
                </c:pt>
                <c:pt idx="7">
                  <c:v>9482.1649999999991</c:v>
                </c:pt>
                <c:pt idx="8">
                  <c:v>9482.1649999999991</c:v>
                </c:pt>
                <c:pt idx="9">
                  <c:v>9482.1649999999991</c:v>
                </c:pt>
                <c:pt idx="10">
                  <c:v>9482.1649999999991</c:v>
                </c:pt>
                <c:pt idx="11">
                  <c:v>9482.1649999999991</c:v>
                </c:pt>
                <c:pt idx="12">
                  <c:v>9482.1649999999991</c:v>
                </c:pt>
                <c:pt idx="13">
                  <c:v>9482.1649999999991</c:v>
                </c:pt>
                <c:pt idx="14">
                  <c:v>9482.1649999999991</c:v>
                </c:pt>
                <c:pt idx="15">
                  <c:v>9482.1649999999991</c:v>
                </c:pt>
                <c:pt idx="16">
                  <c:v>9482.1649999999991</c:v>
                </c:pt>
                <c:pt idx="17">
                  <c:v>9482.1649999999991</c:v>
                </c:pt>
                <c:pt idx="18">
                  <c:v>9482.1649999999991</c:v>
                </c:pt>
                <c:pt idx="19">
                  <c:v>9482.1649999999991</c:v>
                </c:pt>
                <c:pt idx="20">
                  <c:v>9482.1649999999991</c:v>
                </c:pt>
                <c:pt idx="21">
                  <c:v>9482.1649999999991</c:v>
                </c:pt>
                <c:pt idx="22">
                  <c:v>9482.1649999999991</c:v>
                </c:pt>
                <c:pt idx="23">
                  <c:v>9482.1649999999991</c:v>
                </c:pt>
                <c:pt idx="24">
                  <c:v>9482.1649999999991</c:v>
                </c:pt>
                <c:pt idx="25">
                  <c:v>9482.1649999999991</c:v>
                </c:pt>
                <c:pt idx="26">
                  <c:v>9482.1649999999991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0-4ECE-B116-8F59B2C68CA2}"/>
            </c:ext>
          </c:extLst>
        </c:ser>
        <c:ser>
          <c:idx val="3"/>
          <c:order val="3"/>
          <c:tx>
            <c:strRef>
              <c:f>'3'!$S$1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'3'!$S$2:$S$28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0-4ECE-B116-8F59B2C68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015744"/>
        <c:axId val="1523017408"/>
      </c:lineChart>
      <c:dateAx>
        <c:axId val="1523015744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017408"/>
        <c:crosses val="autoZero"/>
        <c:auto val="1"/>
        <c:lblOffset val="100"/>
        <c:baseTimeUnit val="days"/>
      </c:dateAx>
      <c:valAx>
        <c:axId val="1523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0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'4'!$C$2:$C$33</c:f>
              <c:numCache>
                <c:formatCode>General</c:formatCode>
                <c:ptCount val="32"/>
                <c:pt idx="0">
                  <c:v>3500</c:v>
                </c:pt>
                <c:pt idx="1">
                  <c:v>7625</c:v>
                </c:pt>
                <c:pt idx="2">
                  <c:v>10375</c:v>
                </c:pt>
                <c:pt idx="3">
                  <c:v>5875</c:v>
                </c:pt>
                <c:pt idx="4">
                  <c:v>3625</c:v>
                </c:pt>
                <c:pt idx="5">
                  <c:v>4500</c:v>
                </c:pt>
                <c:pt idx="6">
                  <c:v>4600</c:v>
                </c:pt>
                <c:pt idx="7">
                  <c:v>4700</c:v>
                </c:pt>
                <c:pt idx="8">
                  <c:v>4600</c:v>
                </c:pt>
                <c:pt idx="9">
                  <c:v>4500</c:v>
                </c:pt>
                <c:pt idx="10">
                  <c:v>4750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5525</c:v>
                </c:pt>
                <c:pt idx="15">
                  <c:v>6500</c:v>
                </c:pt>
                <c:pt idx="16">
                  <c:v>5725</c:v>
                </c:pt>
                <c:pt idx="17">
                  <c:v>4500</c:v>
                </c:pt>
                <c:pt idx="18">
                  <c:v>4500</c:v>
                </c:pt>
                <c:pt idx="19">
                  <c:v>14750</c:v>
                </c:pt>
                <c:pt idx="20">
                  <c:v>25000</c:v>
                </c:pt>
                <c:pt idx="21">
                  <c:v>14975</c:v>
                </c:pt>
                <c:pt idx="22">
                  <c:v>3050</c:v>
                </c:pt>
                <c:pt idx="23">
                  <c:v>3902.5</c:v>
                </c:pt>
                <c:pt idx="24">
                  <c:v>6659.5</c:v>
                </c:pt>
                <c:pt idx="25">
                  <c:v>6664</c:v>
                </c:pt>
                <c:pt idx="26">
                  <c:v>7332</c:v>
                </c:pt>
                <c:pt idx="27">
                  <c:v>5664</c:v>
                </c:pt>
                <c:pt idx="28">
                  <c:v>4991.5</c:v>
                </c:pt>
                <c:pt idx="29">
                  <c:v>6655</c:v>
                </c:pt>
                <c:pt idx="30">
                  <c:v>9982.5</c:v>
                </c:pt>
                <c:pt idx="31">
                  <c:v>13310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3-403A-BA1B-D647C9EEDC62}"/>
            </c:ext>
          </c:extLst>
        </c:ser>
        <c:ser>
          <c:idx val="1"/>
          <c:order val="1"/>
          <c:tx>
            <c:strRef>
              <c:f>'4'!$M$1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'4'!$M$2:$M$33</c:f>
              <c:numCache>
                <c:formatCode>General</c:formatCode>
                <c:ptCount val="32"/>
                <c:pt idx="0">
                  <c:v>6979.25</c:v>
                </c:pt>
                <c:pt idx="1">
                  <c:v>6979.25</c:v>
                </c:pt>
                <c:pt idx="2">
                  <c:v>6979.25</c:v>
                </c:pt>
                <c:pt idx="3">
                  <c:v>6979.25</c:v>
                </c:pt>
                <c:pt idx="4">
                  <c:v>6979.25</c:v>
                </c:pt>
                <c:pt idx="5">
                  <c:v>6979.25</c:v>
                </c:pt>
                <c:pt idx="6">
                  <c:v>6979.25</c:v>
                </c:pt>
                <c:pt idx="7">
                  <c:v>6979.25</c:v>
                </c:pt>
                <c:pt idx="8">
                  <c:v>6979.25</c:v>
                </c:pt>
                <c:pt idx="9">
                  <c:v>6979.25</c:v>
                </c:pt>
                <c:pt idx="10">
                  <c:v>6979.25</c:v>
                </c:pt>
                <c:pt idx="11">
                  <c:v>6979.25</c:v>
                </c:pt>
                <c:pt idx="12">
                  <c:v>6979.25</c:v>
                </c:pt>
                <c:pt idx="13">
                  <c:v>6979.25</c:v>
                </c:pt>
                <c:pt idx="14">
                  <c:v>6979.25</c:v>
                </c:pt>
                <c:pt idx="15">
                  <c:v>6979.25</c:v>
                </c:pt>
                <c:pt idx="16">
                  <c:v>6979.25</c:v>
                </c:pt>
                <c:pt idx="17">
                  <c:v>6979.25</c:v>
                </c:pt>
                <c:pt idx="18">
                  <c:v>6979.25</c:v>
                </c:pt>
                <c:pt idx="19">
                  <c:v>6979.25</c:v>
                </c:pt>
                <c:pt idx="20">
                  <c:v>6979.25</c:v>
                </c:pt>
                <c:pt idx="21">
                  <c:v>6979.25</c:v>
                </c:pt>
                <c:pt idx="22">
                  <c:v>6979.25</c:v>
                </c:pt>
                <c:pt idx="23">
                  <c:v>6979.25</c:v>
                </c:pt>
                <c:pt idx="24">
                  <c:v>6979.25</c:v>
                </c:pt>
                <c:pt idx="25">
                  <c:v>6979.25</c:v>
                </c:pt>
                <c:pt idx="26">
                  <c:v>6979.25</c:v>
                </c:pt>
                <c:pt idx="27">
                  <c:v>6979.25</c:v>
                </c:pt>
                <c:pt idx="28">
                  <c:v>6979.25</c:v>
                </c:pt>
                <c:pt idx="29">
                  <c:v>6979.25</c:v>
                </c:pt>
                <c:pt idx="30">
                  <c:v>6979.25</c:v>
                </c:pt>
                <c:pt idx="31">
                  <c:v>6979.25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3-403A-BA1B-D647C9EEDC62}"/>
            </c:ext>
          </c:extLst>
        </c:ser>
        <c:ser>
          <c:idx val="2"/>
          <c:order val="2"/>
          <c:tx>
            <c:strRef>
              <c:f>'4'!$N$1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'4'!$N$2:$N$33</c:f>
              <c:numCache>
                <c:formatCode>General</c:formatCode>
                <c:ptCount val="32"/>
                <c:pt idx="0">
                  <c:v>13057.759999999998</c:v>
                </c:pt>
                <c:pt idx="1">
                  <c:v>13057.759999999998</c:v>
                </c:pt>
                <c:pt idx="2">
                  <c:v>13057.759999999998</c:v>
                </c:pt>
                <c:pt idx="3">
                  <c:v>13057.759999999998</c:v>
                </c:pt>
                <c:pt idx="4">
                  <c:v>13057.759999999998</c:v>
                </c:pt>
                <c:pt idx="5">
                  <c:v>13057.759999999998</c:v>
                </c:pt>
                <c:pt idx="6">
                  <c:v>13057.759999999998</c:v>
                </c:pt>
                <c:pt idx="7">
                  <c:v>13057.759999999998</c:v>
                </c:pt>
                <c:pt idx="8">
                  <c:v>13057.759999999998</c:v>
                </c:pt>
                <c:pt idx="9">
                  <c:v>13057.759999999998</c:v>
                </c:pt>
                <c:pt idx="10">
                  <c:v>13057.759999999998</c:v>
                </c:pt>
                <c:pt idx="11">
                  <c:v>13057.759999999998</c:v>
                </c:pt>
                <c:pt idx="12">
                  <c:v>13057.759999999998</c:v>
                </c:pt>
                <c:pt idx="13">
                  <c:v>13057.759999999998</c:v>
                </c:pt>
                <c:pt idx="14">
                  <c:v>13057.759999999998</c:v>
                </c:pt>
                <c:pt idx="15">
                  <c:v>13057.759999999998</c:v>
                </c:pt>
                <c:pt idx="16">
                  <c:v>13057.759999999998</c:v>
                </c:pt>
                <c:pt idx="17">
                  <c:v>13057.759999999998</c:v>
                </c:pt>
                <c:pt idx="18">
                  <c:v>13057.759999999998</c:v>
                </c:pt>
                <c:pt idx="19">
                  <c:v>13057.759999999998</c:v>
                </c:pt>
                <c:pt idx="20">
                  <c:v>13057.759999999998</c:v>
                </c:pt>
                <c:pt idx="21">
                  <c:v>13057.759999999998</c:v>
                </c:pt>
                <c:pt idx="22">
                  <c:v>13057.759999999998</c:v>
                </c:pt>
                <c:pt idx="23">
                  <c:v>13057.759999999998</c:v>
                </c:pt>
                <c:pt idx="24">
                  <c:v>13057.759999999998</c:v>
                </c:pt>
                <c:pt idx="25">
                  <c:v>13057.759999999998</c:v>
                </c:pt>
                <c:pt idx="26">
                  <c:v>13057.759999999998</c:v>
                </c:pt>
                <c:pt idx="27">
                  <c:v>13057.759999999998</c:v>
                </c:pt>
                <c:pt idx="28">
                  <c:v>13057.759999999998</c:v>
                </c:pt>
                <c:pt idx="29">
                  <c:v>13057.759999999998</c:v>
                </c:pt>
                <c:pt idx="30">
                  <c:v>13057.759999999998</c:v>
                </c:pt>
                <c:pt idx="31">
                  <c:v>13057.759999999998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3-403A-BA1B-D647C9EEDC62}"/>
            </c:ext>
          </c:extLst>
        </c:ser>
        <c:ser>
          <c:idx val="3"/>
          <c:order val="3"/>
          <c:tx>
            <c:strRef>
              <c:f>'4'!$O$1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'4'!$O$2:$O$33</c:f>
              <c:numCache>
                <c:formatCode>General</c:formatCode>
                <c:ptCount val="32"/>
                <c:pt idx="0">
                  <c:v>900.74000000000069</c:v>
                </c:pt>
                <c:pt idx="1">
                  <c:v>900.74000000000069</c:v>
                </c:pt>
                <c:pt idx="2">
                  <c:v>900.74000000000069</c:v>
                </c:pt>
                <c:pt idx="3">
                  <c:v>900.74000000000069</c:v>
                </c:pt>
                <c:pt idx="4">
                  <c:v>900.74000000000069</c:v>
                </c:pt>
                <c:pt idx="5">
                  <c:v>900.74000000000069</c:v>
                </c:pt>
                <c:pt idx="6">
                  <c:v>900.74000000000069</c:v>
                </c:pt>
                <c:pt idx="7">
                  <c:v>900.74000000000069</c:v>
                </c:pt>
                <c:pt idx="8">
                  <c:v>900.74000000000069</c:v>
                </c:pt>
                <c:pt idx="9">
                  <c:v>900.74000000000069</c:v>
                </c:pt>
                <c:pt idx="10">
                  <c:v>900.74000000000069</c:v>
                </c:pt>
                <c:pt idx="11">
                  <c:v>900.74000000000069</c:v>
                </c:pt>
                <c:pt idx="12">
                  <c:v>900.74000000000069</c:v>
                </c:pt>
                <c:pt idx="13">
                  <c:v>900.74000000000069</c:v>
                </c:pt>
                <c:pt idx="14">
                  <c:v>900.74000000000069</c:v>
                </c:pt>
                <c:pt idx="15">
                  <c:v>900.74000000000069</c:v>
                </c:pt>
                <c:pt idx="16">
                  <c:v>900.74000000000069</c:v>
                </c:pt>
                <c:pt idx="17">
                  <c:v>900.74000000000069</c:v>
                </c:pt>
                <c:pt idx="18">
                  <c:v>900.74000000000069</c:v>
                </c:pt>
                <c:pt idx="19">
                  <c:v>900.74000000000069</c:v>
                </c:pt>
                <c:pt idx="20">
                  <c:v>900.74000000000069</c:v>
                </c:pt>
                <c:pt idx="21">
                  <c:v>900.74000000000069</c:v>
                </c:pt>
                <c:pt idx="22">
                  <c:v>900.74000000000069</c:v>
                </c:pt>
                <c:pt idx="23">
                  <c:v>900.74000000000069</c:v>
                </c:pt>
                <c:pt idx="24">
                  <c:v>900.74000000000069</c:v>
                </c:pt>
                <c:pt idx="25">
                  <c:v>900.74000000000069</c:v>
                </c:pt>
                <c:pt idx="26">
                  <c:v>900.74000000000069</c:v>
                </c:pt>
                <c:pt idx="27">
                  <c:v>900.74000000000069</c:v>
                </c:pt>
                <c:pt idx="28">
                  <c:v>900.74000000000069</c:v>
                </c:pt>
                <c:pt idx="29">
                  <c:v>900.74000000000069</c:v>
                </c:pt>
                <c:pt idx="30">
                  <c:v>900.74000000000069</c:v>
                </c:pt>
                <c:pt idx="31">
                  <c:v>900.74000000000069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3-403A-BA1B-D647C9EED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380832"/>
        <c:axId val="1585375008"/>
      </c:lineChart>
      <c:dateAx>
        <c:axId val="1585380832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375008"/>
        <c:crosses val="autoZero"/>
        <c:auto val="1"/>
        <c:lblOffset val="100"/>
        <c:baseTimeUnit val="days"/>
      </c:dateAx>
      <c:valAx>
        <c:axId val="15853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3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'4'!$E$1</c:f>
              <c:strCache>
                <c:ptCount val="1"/>
                <c:pt idx="0">
                  <c:v>Rср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'4'!$E$2:$E$33</c:f>
              <c:numCache>
                <c:formatCode>General</c:formatCode>
                <c:ptCount val="32"/>
                <c:pt idx="0">
                  <c:v>0</c:v>
                </c:pt>
                <c:pt idx="1">
                  <c:v>8250</c:v>
                </c:pt>
                <c:pt idx="2">
                  <c:v>2750</c:v>
                </c:pt>
                <c:pt idx="3">
                  <c:v>6250</c:v>
                </c:pt>
                <c:pt idx="4">
                  <c:v>1750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1050</c:v>
                </c:pt>
                <c:pt idx="15">
                  <c:v>900</c:v>
                </c:pt>
                <c:pt idx="16">
                  <c:v>2450</c:v>
                </c:pt>
                <c:pt idx="17">
                  <c:v>0</c:v>
                </c:pt>
                <c:pt idx="18">
                  <c:v>0</c:v>
                </c:pt>
                <c:pt idx="19">
                  <c:v>20500</c:v>
                </c:pt>
                <c:pt idx="20">
                  <c:v>0</c:v>
                </c:pt>
                <c:pt idx="21">
                  <c:v>20050</c:v>
                </c:pt>
                <c:pt idx="22">
                  <c:v>3800</c:v>
                </c:pt>
                <c:pt idx="23">
                  <c:v>5505</c:v>
                </c:pt>
                <c:pt idx="24">
                  <c:v>9</c:v>
                </c:pt>
                <c:pt idx="25">
                  <c:v>0</c:v>
                </c:pt>
                <c:pt idx="26">
                  <c:v>1336</c:v>
                </c:pt>
                <c:pt idx="27">
                  <c:v>4672</c:v>
                </c:pt>
                <c:pt idx="28">
                  <c:v>3327</c:v>
                </c:pt>
                <c:pt idx="29">
                  <c:v>0</c:v>
                </c:pt>
                <c:pt idx="30">
                  <c:v>6655</c:v>
                </c:pt>
                <c:pt idx="31">
                  <c:v>13310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A-4845-AB6F-384C46CB17AF}"/>
            </c:ext>
          </c:extLst>
        </c:ser>
        <c:ser>
          <c:idx val="1"/>
          <c:order val="1"/>
          <c:tx>
            <c:strRef>
              <c:f>'4'!$Q$1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'4'!$Q$2:$Q$33</c:f>
              <c:numCache>
                <c:formatCode>General</c:formatCode>
                <c:ptCount val="32"/>
                <c:pt idx="0">
                  <c:v>3233.25</c:v>
                </c:pt>
                <c:pt idx="1">
                  <c:v>3233.25</c:v>
                </c:pt>
                <c:pt idx="2">
                  <c:v>3233.25</c:v>
                </c:pt>
                <c:pt idx="3">
                  <c:v>3233.25</c:v>
                </c:pt>
                <c:pt idx="4">
                  <c:v>3233.25</c:v>
                </c:pt>
                <c:pt idx="5">
                  <c:v>3233.25</c:v>
                </c:pt>
                <c:pt idx="6">
                  <c:v>3233.25</c:v>
                </c:pt>
                <c:pt idx="7">
                  <c:v>3233.25</c:v>
                </c:pt>
                <c:pt idx="8">
                  <c:v>3233.25</c:v>
                </c:pt>
                <c:pt idx="9">
                  <c:v>3233.25</c:v>
                </c:pt>
                <c:pt idx="10">
                  <c:v>3233.25</c:v>
                </c:pt>
                <c:pt idx="11">
                  <c:v>3233.25</c:v>
                </c:pt>
                <c:pt idx="12">
                  <c:v>3233.25</c:v>
                </c:pt>
                <c:pt idx="13">
                  <c:v>3233.25</c:v>
                </c:pt>
                <c:pt idx="14">
                  <c:v>3233.25</c:v>
                </c:pt>
                <c:pt idx="15">
                  <c:v>3233.25</c:v>
                </c:pt>
                <c:pt idx="16">
                  <c:v>3233.25</c:v>
                </c:pt>
                <c:pt idx="17">
                  <c:v>3233.25</c:v>
                </c:pt>
                <c:pt idx="18">
                  <c:v>3233.25</c:v>
                </c:pt>
                <c:pt idx="19">
                  <c:v>3233.25</c:v>
                </c:pt>
                <c:pt idx="20">
                  <c:v>3233.25</c:v>
                </c:pt>
                <c:pt idx="21">
                  <c:v>3233.25</c:v>
                </c:pt>
                <c:pt idx="22">
                  <c:v>3233.25</c:v>
                </c:pt>
                <c:pt idx="23">
                  <c:v>3233.25</c:v>
                </c:pt>
                <c:pt idx="24">
                  <c:v>3233.25</c:v>
                </c:pt>
                <c:pt idx="25">
                  <c:v>3233.25</c:v>
                </c:pt>
                <c:pt idx="26">
                  <c:v>3233.25</c:v>
                </c:pt>
                <c:pt idx="27">
                  <c:v>3233.25</c:v>
                </c:pt>
                <c:pt idx="28">
                  <c:v>3233.25</c:v>
                </c:pt>
                <c:pt idx="29">
                  <c:v>3233.25</c:v>
                </c:pt>
                <c:pt idx="30">
                  <c:v>3233.25</c:v>
                </c:pt>
                <c:pt idx="31">
                  <c:v>3233.25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A-4845-AB6F-384C46CB17AF}"/>
            </c:ext>
          </c:extLst>
        </c:ser>
        <c:ser>
          <c:idx val="2"/>
          <c:order val="2"/>
          <c:tx>
            <c:strRef>
              <c:f>'4'!$R$1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'4'!$R$2:$R$33</c:f>
              <c:numCache>
                <c:formatCode>General</c:formatCode>
                <c:ptCount val="32"/>
                <c:pt idx="0">
                  <c:v>10563.027749999999</c:v>
                </c:pt>
                <c:pt idx="1">
                  <c:v>10563.027749999999</c:v>
                </c:pt>
                <c:pt idx="2">
                  <c:v>10563.027749999999</c:v>
                </c:pt>
                <c:pt idx="3">
                  <c:v>10563.027749999999</c:v>
                </c:pt>
                <c:pt idx="4">
                  <c:v>10563.027749999999</c:v>
                </c:pt>
                <c:pt idx="5">
                  <c:v>10563.027749999999</c:v>
                </c:pt>
                <c:pt idx="6">
                  <c:v>10563.027749999999</c:v>
                </c:pt>
                <c:pt idx="7">
                  <c:v>10563.027749999999</c:v>
                </c:pt>
                <c:pt idx="8">
                  <c:v>10563.027749999999</c:v>
                </c:pt>
                <c:pt idx="9">
                  <c:v>10563.027749999999</c:v>
                </c:pt>
                <c:pt idx="10">
                  <c:v>10563.027749999999</c:v>
                </c:pt>
                <c:pt idx="11">
                  <c:v>10563.027749999999</c:v>
                </c:pt>
                <c:pt idx="12">
                  <c:v>10563.027749999999</c:v>
                </c:pt>
                <c:pt idx="13">
                  <c:v>10563.027749999999</c:v>
                </c:pt>
                <c:pt idx="14">
                  <c:v>10563.027749999999</c:v>
                </c:pt>
                <c:pt idx="15">
                  <c:v>10563.027749999999</c:v>
                </c:pt>
                <c:pt idx="16">
                  <c:v>10563.027749999999</c:v>
                </c:pt>
                <c:pt idx="17">
                  <c:v>10563.027749999999</c:v>
                </c:pt>
                <c:pt idx="18">
                  <c:v>10563.027749999999</c:v>
                </c:pt>
                <c:pt idx="19">
                  <c:v>10563.027749999999</c:v>
                </c:pt>
                <c:pt idx="20">
                  <c:v>10563.027749999999</c:v>
                </c:pt>
                <c:pt idx="21">
                  <c:v>10563.027749999999</c:v>
                </c:pt>
                <c:pt idx="22">
                  <c:v>10563.027749999999</c:v>
                </c:pt>
                <c:pt idx="23">
                  <c:v>10563.027749999999</c:v>
                </c:pt>
                <c:pt idx="24">
                  <c:v>10563.027749999999</c:v>
                </c:pt>
                <c:pt idx="25">
                  <c:v>10563.027749999999</c:v>
                </c:pt>
                <c:pt idx="26">
                  <c:v>10563.027749999999</c:v>
                </c:pt>
                <c:pt idx="27">
                  <c:v>10563.027749999999</c:v>
                </c:pt>
                <c:pt idx="28">
                  <c:v>10563.027749999999</c:v>
                </c:pt>
                <c:pt idx="29">
                  <c:v>10563.027749999999</c:v>
                </c:pt>
                <c:pt idx="30">
                  <c:v>10563.027749999999</c:v>
                </c:pt>
                <c:pt idx="31">
                  <c:v>10563.027749999999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A-4845-AB6F-384C46CB17AF}"/>
            </c:ext>
          </c:extLst>
        </c:ser>
        <c:ser>
          <c:idx val="3"/>
          <c:order val="3"/>
          <c:tx>
            <c:strRef>
              <c:f>'4'!$S$1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A-4845-AB6F-384C46CB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827280"/>
        <c:axId val="1395829776"/>
      </c:lineChart>
      <c:dateAx>
        <c:axId val="1395827280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829776"/>
        <c:crosses val="autoZero"/>
        <c:auto val="1"/>
        <c:lblOffset val="100"/>
        <c:baseTimeUnit val="days"/>
      </c:dateAx>
      <c:valAx>
        <c:axId val="13958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8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'5'!$C$2:$C$69</c:f>
              <c:numCache>
                <c:formatCode>General</c:formatCode>
                <c:ptCount val="68"/>
                <c:pt idx="0">
                  <c:v>5310</c:v>
                </c:pt>
                <c:pt idx="1">
                  <c:v>4720</c:v>
                </c:pt>
                <c:pt idx="2">
                  <c:v>2950</c:v>
                </c:pt>
                <c:pt idx="3">
                  <c:v>2950</c:v>
                </c:pt>
                <c:pt idx="4">
                  <c:v>5310</c:v>
                </c:pt>
                <c:pt idx="5">
                  <c:v>5310</c:v>
                </c:pt>
                <c:pt idx="6">
                  <c:v>4720</c:v>
                </c:pt>
                <c:pt idx="7">
                  <c:v>5310</c:v>
                </c:pt>
                <c:pt idx="8">
                  <c:v>5074</c:v>
                </c:pt>
                <c:pt idx="9">
                  <c:v>4956</c:v>
                </c:pt>
                <c:pt idx="10">
                  <c:v>5192</c:v>
                </c:pt>
                <c:pt idx="11">
                  <c:v>5192</c:v>
                </c:pt>
                <c:pt idx="12">
                  <c:v>6372</c:v>
                </c:pt>
                <c:pt idx="13">
                  <c:v>6372</c:v>
                </c:pt>
                <c:pt idx="14">
                  <c:v>5664</c:v>
                </c:pt>
                <c:pt idx="15">
                  <c:v>5664</c:v>
                </c:pt>
                <c:pt idx="16">
                  <c:v>5372</c:v>
                </c:pt>
                <c:pt idx="17">
                  <c:v>5372</c:v>
                </c:pt>
                <c:pt idx="18">
                  <c:v>3832</c:v>
                </c:pt>
                <c:pt idx="19">
                  <c:v>1500</c:v>
                </c:pt>
                <c:pt idx="20">
                  <c:v>3540</c:v>
                </c:pt>
                <c:pt idx="21">
                  <c:v>5000</c:v>
                </c:pt>
                <c:pt idx="22">
                  <c:v>3584</c:v>
                </c:pt>
                <c:pt idx="23">
                  <c:v>2842</c:v>
                </c:pt>
                <c:pt idx="24">
                  <c:v>1730</c:v>
                </c:pt>
                <c:pt idx="25">
                  <c:v>2012</c:v>
                </c:pt>
                <c:pt idx="26">
                  <c:v>3000</c:v>
                </c:pt>
                <c:pt idx="27">
                  <c:v>2500</c:v>
                </c:pt>
                <c:pt idx="28">
                  <c:v>2500</c:v>
                </c:pt>
                <c:pt idx="29">
                  <c:v>3385</c:v>
                </c:pt>
                <c:pt idx="30">
                  <c:v>2885</c:v>
                </c:pt>
                <c:pt idx="31">
                  <c:v>2000</c:v>
                </c:pt>
                <c:pt idx="32">
                  <c:v>2000</c:v>
                </c:pt>
                <c:pt idx="33">
                  <c:v>3562</c:v>
                </c:pt>
                <c:pt idx="34">
                  <c:v>4062</c:v>
                </c:pt>
                <c:pt idx="35">
                  <c:v>2600</c:v>
                </c:pt>
                <c:pt idx="36">
                  <c:v>4600</c:v>
                </c:pt>
                <c:pt idx="37">
                  <c:v>3900</c:v>
                </c:pt>
                <c:pt idx="38">
                  <c:v>2900</c:v>
                </c:pt>
                <c:pt idx="39">
                  <c:v>3500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1205</c:v>
                </c:pt>
                <c:pt idx="46">
                  <c:v>1500</c:v>
                </c:pt>
                <c:pt idx="47">
                  <c:v>1764</c:v>
                </c:pt>
                <c:pt idx="48">
                  <c:v>969</c:v>
                </c:pt>
                <c:pt idx="49">
                  <c:v>1531</c:v>
                </c:pt>
                <c:pt idx="50">
                  <c:v>1531</c:v>
                </c:pt>
                <c:pt idx="51">
                  <c:v>1233</c:v>
                </c:pt>
                <c:pt idx="52">
                  <c:v>1733</c:v>
                </c:pt>
                <c:pt idx="53">
                  <c:v>1767</c:v>
                </c:pt>
                <c:pt idx="54">
                  <c:v>1929</c:v>
                </c:pt>
                <c:pt idx="55">
                  <c:v>2162</c:v>
                </c:pt>
                <c:pt idx="56">
                  <c:v>1338</c:v>
                </c:pt>
                <c:pt idx="57">
                  <c:v>1838</c:v>
                </c:pt>
                <c:pt idx="58">
                  <c:v>4000</c:v>
                </c:pt>
                <c:pt idx="59">
                  <c:v>4000</c:v>
                </c:pt>
                <c:pt idx="60">
                  <c:v>2500</c:v>
                </c:pt>
                <c:pt idx="61">
                  <c:v>2000</c:v>
                </c:pt>
                <c:pt idx="62">
                  <c:v>1500</c:v>
                </c:pt>
                <c:pt idx="63">
                  <c:v>1500</c:v>
                </c:pt>
                <c:pt idx="64">
                  <c:v>2385</c:v>
                </c:pt>
                <c:pt idx="65">
                  <c:v>2382</c:v>
                </c:pt>
                <c:pt idx="66">
                  <c:v>2500</c:v>
                </c:pt>
                <c:pt idx="67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5-464E-9CBE-DB24D023EFD0}"/>
            </c:ext>
          </c:extLst>
        </c:ser>
        <c:ser>
          <c:idx val="1"/>
          <c:order val="1"/>
          <c:tx>
            <c:strRef>
              <c:f>'5'!$M$1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'5'!$M$2:$M$69</c:f>
              <c:numCache>
                <c:formatCode>General</c:formatCode>
                <c:ptCount val="68"/>
                <c:pt idx="0">
                  <c:v>3169.3676470588234</c:v>
                </c:pt>
                <c:pt idx="1">
                  <c:v>3169.3676470588234</c:v>
                </c:pt>
                <c:pt idx="2">
                  <c:v>3169.3676470588234</c:v>
                </c:pt>
                <c:pt idx="3">
                  <c:v>3169.3676470588234</c:v>
                </c:pt>
                <c:pt idx="4">
                  <c:v>3169.3676470588234</c:v>
                </c:pt>
                <c:pt idx="5">
                  <c:v>3169.3676470588234</c:v>
                </c:pt>
                <c:pt idx="6">
                  <c:v>3169.3676470588234</c:v>
                </c:pt>
                <c:pt idx="7">
                  <c:v>3169.3676470588234</c:v>
                </c:pt>
                <c:pt idx="8">
                  <c:v>3169.3676470588234</c:v>
                </c:pt>
                <c:pt idx="9">
                  <c:v>3169.3676470588234</c:v>
                </c:pt>
                <c:pt idx="10">
                  <c:v>3169.3676470588234</c:v>
                </c:pt>
                <c:pt idx="11">
                  <c:v>3169.3676470588234</c:v>
                </c:pt>
                <c:pt idx="12">
                  <c:v>3169.3676470588234</c:v>
                </c:pt>
                <c:pt idx="13">
                  <c:v>3169.3676470588234</c:v>
                </c:pt>
                <c:pt idx="14">
                  <c:v>3169.3676470588234</c:v>
                </c:pt>
                <c:pt idx="15">
                  <c:v>3169.3676470588234</c:v>
                </c:pt>
                <c:pt idx="16">
                  <c:v>3169.3676470588234</c:v>
                </c:pt>
                <c:pt idx="17">
                  <c:v>3169.3676470588234</c:v>
                </c:pt>
                <c:pt idx="18">
                  <c:v>3169.3676470588234</c:v>
                </c:pt>
                <c:pt idx="19">
                  <c:v>3169.3676470588234</c:v>
                </c:pt>
                <c:pt idx="20">
                  <c:v>3169.3676470588234</c:v>
                </c:pt>
                <c:pt idx="21">
                  <c:v>3169.3676470588234</c:v>
                </c:pt>
                <c:pt idx="22">
                  <c:v>3169.3676470588234</c:v>
                </c:pt>
                <c:pt idx="23">
                  <c:v>3169.3676470588234</c:v>
                </c:pt>
                <c:pt idx="24">
                  <c:v>3169.3676470588234</c:v>
                </c:pt>
                <c:pt idx="25">
                  <c:v>3169.3676470588234</c:v>
                </c:pt>
                <c:pt idx="26">
                  <c:v>3169.3676470588234</c:v>
                </c:pt>
                <c:pt idx="27">
                  <c:v>3169.3676470588234</c:v>
                </c:pt>
                <c:pt idx="28">
                  <c:v>3169.3676470588234</c:v>
                </c:pt>
                <c:pt idx="29">
                  <c:v>3169.3676470588234</c:v>
                </c:pt>
                <c:pt idx="30">
                  <c:v>3169.3676470588234</c:v>
                </c:pt>
                <c:pt idx="31">
                  <c:v>3169.3676470588234</c:v>
                </c:pt>
                <c:pt idx="32">
                  <c:v>3169.3676470588234</c:v>
                </c:pt>
                <c:pt idx="33">
                  <c:v>3169.3676470588234</c:v>
                </c:pt>
                <c:pt idx="34">
                  <c:v>3169.3676470588234</c:v>
                </c:pt>
                <c:pt idx="35">
                  <c:v>3169.3676470588234</c:v>
                </c:pt>
                <c:pt idx="36">
                  <c:v>3169.3676470588234</c:v>
                </c:pt>
                <c:pt idx="37">
                  <c:v>3169.3676470588234</c:v>
                </c:pt>
                <c:pt idx="38">
                  <c:v>3169.3676470588234</c:v>
                </c:pt>
                <c:pt idx="39">
                  <c:v>3169.3676470588234</c:v>
                </c:pt>
                <c:pt idx="40">
                  <c:v>3169.3676470588234</c:v>
                </c:pt>
                <c:pt idx="41">
                  <c:v>3169.3676470588234</c:v>
                </c:pt>
                <c:pt idx="42">
                  <c:v>3169.3676470588234</c:v>
                </c:pt>
                <c:pt idx="43">
                  <c:v>3169.3676470588234</c:v>
                </c:pt>
                <c:pt idx="44">
                  <c:v>3169.3676470588234</c:v>
                </c:pt>
                <c:pt idx="45">
                  <c:v>3169.3676470588234</c:v>
                </c:pt>
                <c:pt idx="46">
                  <c:v>3169.3676470588234</c:v>
                </c:pt>
                <c:pt idx="47">
                  <c:v>3169.3676470588234</c:v>
                </c:pt>
                <c:pt idx="48">
                  <c:v>3169.3676470588234</c:v>
                </c:pt>
                <c:pt idx="49">
                  <c:v>3169.3676470588234</c:v>
                </c:pt>
                <c:pt idx="50">
                  <c:v>3169.3676470588234</c:v>
                </c:pt>
                <c:pt idx="51">
                  <c:v>3169.3676470588234</c:v>
                </c:pt>
                <c:pt idx="52">
                  <c:v>3169.3676470588234</c:v>
                </c:pt>
                <c:pt idx="53">
                  <c:v>3169.3676470588234</c:v>
                </c:pt>
                <c:pt idx="54">
                  <c:v>3169.3676470588234</c:v>
                </c:pt>
                <c:pt idx="55">
                  <c:v>3169.3676470588234</c:v>
                </c:pt>
                <c:pt idx="56">
                  <c:v>3169.3676470588234</c:v>
                </c:pt>
                <c:pt idx="57">
                  <c:v>3169.3676470588234</c:v>
                </c:pt>
                <c:pt idx="58">
                  <c:v>3169.3676470588234</c:v>
                </c:pt>
                <c:pt idx="59">
                  <c:v>3169.3676470588234</c:v>
                </c:pt>
                <c:pt idx="60">
                  <c:v>3169.3676470588234</c:v>
                </c:pt>
                <c:pt idx="61">
                  <c:v>3169.3676470588234</c:v>
                </c:pt>
                <c:pt idx="62">
                  <c:v>3169.3676470588234</c:v>
                </c:pt>
                <c:pt idx="63">
                  <c:v>3169.3676470588234</c:v>
                </c:pt>
                <c:pt idx="64">
                  <c:v>3169.3676470588234</c:v>
                </c:pt>
                <c:pt idx="65">
                  <c:v>3169.3676470588234</c:v>
                </c:pt>
                <c:pt idx="66">
                  <c:v>3169.3676470588234</c:v>
                </c:pt>
                <c:pt idx="67">
                  <c:v>3169.3676470588234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5-464E-9CBE-DB24D023EFD0}"/>
            </c:ext>
          </c:extLst>
        </c:ser>
        <c:ser>
          <c:idx val="2"/>
          <c:order val="2"/>
          <c:tx>
            <c:strRef>
              <c:f>'5'!$N$1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'5'!$N$2:$N$69</c:f>
              <c:numCache>
                <c:formatCode>General</c:formatCode>
                <c:ptCount val="68"/>
                <c:pt idx="0">
                  <c:v>5732.8029411764701</c:v>
                </c:pt>
                <c:pt idx="1">
                  <c:v>5732.8029411764701</c:v>
                </c:pt>
                <c:pt idx="2">
                  <c:v>5732.8029411764701</c:v>
                </c:pt>
                <c:pt idx="3">
                  <c:v>5732.8029411764701</c:v>
                </c:pt>
                <c:pt idx="4">
                  <c:v>5732.8029411764701</c:v>
                </c:pt>
                <c:pt idx="5">
                  <c:v>5732.8029411764701</c:v>
                </c:pt>
                <c:pt idx="6">
                  <c:v>5732.8029411764701</c:v>
                </c:pt>
                <c:pt idx="7">
                  <c:v>5732.8029411764701</c:v>
                </c:pt>
                <c:pt idx="8">
                  <c:v>5732.8029411764701</c:v>
                </c:pt>
                <c:pt idx="9">
                  <c:v>5732.8029411764701</c:v>
                </c:pt>
                <c:pt idx="10">
                  <c:v>5732.8029411764701</c:v>
                </c:pt>
                <c:pt idx="11">
                  <c:v>5732.8029411764701</c:v>
                </c:pt>
                <c:pt idx="12">
                  <c:v>5732.8029411764701</c:v>
                </c:pt>
                <c:pt idx="13">
                  <c:v>5732.8029411764701</c:v>
                </c:pt>
                <c:pt idx="14">
                  <c:v>5732.8029411764701</c:v>
                </c:pt>
                <c:pt idx="15">
                  <c:v>5732.8029411764701</c:v>
                </c:pt>
                <c:pt idx="16">
                  <c:v>5732.8029411764701</c:v>
                </c:pt>
                <c:pt idx="17">
                  <c:v>5732.8029411764701</c:v>
                </c:pt>
                <c:pt idx="18">
                  <c:v>5732.8029411764701</c:v>
                </c:pt>
                <c:pt idx="19">
                  <c:v>5732.8029411764701</c:v>
                </c:pt>
                <c:pt idx="20">
                  <c:v>5732.8029411764701</c:v>
                </c:pt>
                <c:pt idx="21">
                  <c:v>5732.8029411764701</c:v>
                </c:pt>
                <c:pt idx="22">
                  <c:v>5732.8029411764701</c:v>
                </c:pt>
                <c:pt idx="23">
                  <c:v>5732.8029411764701</c:v>
                </c:pt>
                <c:pt idx="24">
                  <c:v>5732.8029411764701</c:v>
                </c:pt>
                <c:pt idx="25">
                  <c:v>5732.8029411764701</c:v>
                </c:pt>
                <c:pt idx="26">
                  <c:v>5732.8029411764701</c:v>
                </c:pt>
                <c:pt idx="27">
                  <c:v>5732.8029411764701</c:v>
                </c:pt>
                <c:pt idx="28">
                  <c:v>5732.8029411764701</c:v>
                </c:pt>
                <c:pt idx="29">
                  <c:v>5732.8029411764701</c:v>
                </c:pt>
                <c:pt idx="30">
                  <c:v>5732.8029411764701</c:v>
                </c:pt>
                <c:pt idx="31">
                  <c:v>5732.8029411764701</c:v>
                </c:pt>
                <c:pt idx="32">
                  <c:v>5732.8029411764701</c:v>
                </c:pt>
                <c:pt idx="33">
                  <c:v>5732.8029411764701</c:v>
                </c:pt>
                <c:pt idx="34">
                  <c:v>5732.8029411764701</c:v>
                </c:pt>
                <c:pt idx="35">
                  <c:v>5732.8029411764701</c:v>
                </c:pt>
                <c:pt idx="36">
                  <c:v>5732.8029411764701</c:v>
                </c:pt>
                <c:pt idx="37">
                  <c:v>5732.8029411764701</c:v>
                </c:pt>
                <c:pt idx="38">
                  <c:v>5732.8029411764701</c:v>
                </c:pt>
                <c:pt idx="39">
                  <c:v>5732.8029411764701</c:v>
                </c:pt>
                <c:pt idx="40">
                  <c:v>5732.8029411764701</c:v>
                </c:pt>
                <c:pt idx="41">
                  <c:v>5732.8029411764701</c:v>
                </c:pt>
                <c:pt idx="42">
                  <c:v>5732.8029411764701</c:v>
                </c:pt>
                <c:pt idx="43">
                  <c:v>5732.8029411764701</c:v>
                </c:pt>
                <c:pt idx="44">
                  <c:v>5732.8029411764701</c:v>
                </c:pt>
                <c:pt idx="45">
                  <c:v>5732.8029411764701</c:v>
                </c:pt>
                <c:pt idx="46">
                  <c:v>5732.8029411764701</c:v>
                </c:pt>
                <c:pt idx="47">
                  <c:v>5732.8029411764701</c:v>
                </c:pt>
                <c:pt idx="48">
                  <c:v>5732.8029411764701</c:v>
                </c:pt>
                <c:pt idx="49">
                  <c:v>5732.8029411764701</c:v>
                </c:pt>
                <c:pt idx="50">
                  <c:v>5732.8029411764701</c:v>
                </c:pt>
                <c:pt idx="51">
                  <c:v>5732.8029411764701</c:v>
                </c:pt>
                <c:pt idx="52">
                  <c:v>5732.8029411764701</c:v>
                </c:pt>
                <c:pt idx="53">
                  <c:v>5732.8029411764701</c:v>
                </c:pt>
                <c:pt idx="54">
                  <c:v>5732.8029411764701</c:v>
                </c:pt>
                <c:pt idx="55">
                  <c:v>5732.8029411764701</c:v>
                </c:pt>
                <c:pt idx="56">
                  <c:v>5732.8029411764701</c:v>
                </c:pt>
                <c:pt idx="57">
                  <c:v>5732.8029411764701</c:v>
                </c:pt>
                <c:pt idx="58">
                  <c:v>5732.8029411764701</c:v>
                </c:pt>
                <c:pt idx="59">
                  <c:v>5732.8029411764701</c:v>
                </c:pt>
                <c:pt idx="60">
                  <c:v>5732.8029411764701</c:v>
                </c:pt>
                <c:pt idx="61">
                  <c:v>5732.8029411764701</c:v>
                </c:pt>
                <c:pt idx="62">
                  <c:v>5732.8029411764701</c:v>
                </c:pt>
                <c:pt idx="63">
                  <c:v>5732.8029411764701</c:v>
                </c:pt>
                <c:pt idx="64">
                  <c:v>5732.8029411764701</c:v>
                </c:pt>
                <c:pt idx="65">
                  <c:v>5732.8029411764701</c:v>
                </c:pt>
                <c:pt idx="66">
                  <c:v>5732.8029411764701</c:v>
                </c:pt>
                <c:pt idx="67">
                  <c:v>5732.8029411764701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5-464E-9CBE-DB24D023EFD0}"/>
            </c:ext>
          </c:extLst>
        </c:ser>
        <c:ser>
          <c:idx val="3"/>
          <c:order val="3"/>
          <c:tx>
            <c:strRef>
              <c:f>'5'!$O$1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'5'!$O$2:$O$69</c:f>
              <c:numCache>
                <c:formatCode>General</c:formatCode>
                <c:ptCount val="68"/>
                <c:pt idx="0">
                  <c:v>605.93235294117676</c:v>
                </c:pt>
                <c:pt idx="1">
                  <c:v>605.93235294117676</c:v>
                </c:pt>
                <c:pt idx="2">
                  <c:v>605.93235294117676</c:v>
                </c:pt>
                <c:pt idx="3">
                  <c:v>605.93235294117676</c:v>
                </c:pt>
                <c:pt idx="4">
                  <c:v>605.93235294117676</c:v>
                </c:pt>
                <c:pt idx="5">
                  <c:v>605.93235294117676</c:v>
                </c:pt>
                <c:pt idx="6">
                  <c:v>605.93235294117676</c:v>
                </c:pt>
                <c:pt idx="7">
                  <c:v>605.93235294117676</c:v>
                </c:pt>
                <c:pt idx="8">
                  <c:v>605.93235294117676</c:v>
                </c:pt>
                <c:pt idx="9">
                  <c:v>605.93235294117676</c:v>
                </c:pt>
                <c:pt idx="10">
                  <c:v>605.93235294117676</c:v>
                </c:pt>
                <c:pt idx="11">
                  <c:v>605.93235294117676</c:v>
                </c:pt>
                <c:pt idx="12">
                  <c:v>605.93235294117676</c:v>
                </c:pt>
                <c:pt idx="13">
                  <c:v>605.93235294117676</c:v>
                </c:pt>
                <c:pt idx="14">
                  <c:v>605.93235294117676</c:v>
                </c:pt>
                <c:pt idx="15">
                  <c:v>605.93235294117676</c:v>
                </c:pt>
                <c:pt idx="16">
                  <c:v>605.93235294117676</c:v>
                </c:pt>
                <c:pt idx="17">
                  <c:v>605.93235294117676</c:v>
                </c:pt>
                <c:pt idx="18">
                  <c:v>605.93235294117676</c:v>
                </c:pt>
                <c:pt idx="19">
                  <c:v>605.93235294117676</c:v>
                </c:pt>
                <c:pt idx="20">
                  <c:v>605.93235294117676</c:v>
                </c:pt>
                <c:pt idx="21">
                  <c:v>605.93235294117676</c:v>
                </c:pt>
                <c:pt idx="22">
                  <c:v>605.93235294117676</c:v>
                </c:pt>
                <c:pt idx="23">
                  <c:v>605.93235294117676</c:v>
                </c:pt>
                <c:pt idx="24">
                  <c:v>605.93235294117676</c:v>
                </c:pt>
                <c:pt idx="25">
                  <c:v>605.93235294117676</c:v>
                </c:pt>
                <c:pt idx="26">
                  <c:v>605.93235294117676</c:v>
                </c:pt>
                <c:pt idx="27">
                  <c:v>605.93235294117676</c:v>
                </c:pt>
                <c:pt idx="28">
                  <c:v>605.93235294117676</c:v>
                </c:pt>
                <c:pt idx="29">
                  <c:v>605.93235294117676</c:v>
                </c:pt>
                <c:pt idx="30">
                  <c:v>605.93235294117676</c:v>
                </c:pt>
                <c:pt idx="31">
                  <c:v>605.93235294117676</c:v>
                </c:pt>
                <c:pt idx="32">
                  <c:v>605.93235294117676</c:v>
                </c:pt>
                <c:pt idx="33">
                  <c:v>605.93235294117676</c:v>
                </c:pt>
                <c:pt idx="34">
                  <c:v>605.93235294117676</c:v>
                </c:pt>
                <c:pt idx="35">
                  <c:v>605.93235294117676</c:v>
                </c:pt>
                <c:pt idx="36">
                  <c:v>605.93235294117676</c:v>
                </c:pt>
                <c:pt idx="37">
                  <c:v>605.93235294117676</c:v>
                </c:pt>
                <c:pt idx="38">
                  <c:v>605.93235294117676</c:v>
                </c:pt>
                <c:pt idx="39">
                  <c:v>605.93235294117676</c:v>
                </c:pt>
                <c:pt idx="40">
                  <c:v>605.93235294117676</c:v>
                </c:pt>
                <c:pt idx="41">
                  <c:v>605.93235294117676</c:v>
                </c:pt>
                <c:pt idx="42">
                  <c:v>605.93235294117676</c:v>
                </c:pt>
                <c:pt idx="43">
                  <c:v>605.93235294117676</c:v>
                </c:pt>
                <c:pt idx="44">
                  <c:v>605.93235294117676</c:v>
                </c:pt>
                <c:pt idx="45">
                  <c:v>605.93235294117676</c:v>
                </c:pt>
                <c:pt idx="46">
                  <c:v>605.93235294117676</c:v>
                </c:pt>
                <c:pt idx="47">
                  <c:v>605.93235294117676</c:v>
                </c:pt>
                <c:pt idx="48">
                  <c:v>605.93235294117676</c:v>
                </c:pt>
                <c:pt idx="49">
                  <c:v>605.93235294117676</c:v>
                </c:pt>
                <c:pt idx="50">
                  <c:v>605.93235294117676</c:v>
                </c:pt>
                <c:pt idx="51">
                  <c:v>605.93235294117676</c:v>
                </c:pt>
                <c:pt idx="52">
                  <c:v>605.93235294117676</c:v>
                </c:pt>
                <c:pt idx="53">
                  <c:v>605.93235294117676</c:v>
                </c:pt>
                <c:pt idx="54">
                  <c:v>605.93235294117676</c:v>
                </c:pt>
                <c:pt idx="55">
                  <c:v>605.93235294117676</c:v>
                </c:pt>
                <c:pt idx="56">
                  <c:v>605.93235294117676</c:v>
                </c:pt>
                <c:pt idx="57">
                  <c:v>605.93235294117676</c:v>
                </c:pt>
                <c:pt idx="58">
                  <c:v>605.93235294117676</c:v>
                </c:pt>
                <c:pt idx="59">
                  <c:v>605.93235294117676</c:v>
                </c:pt>
                <c:pt idx="60">
                  <c:v>605.93235294117676</c:v>
                </c:pt>
                <c:pt idx="61">
                  <c:v>605.93235294117676</c:v>
                </c:pt>
                <c:pt idx="62">
                  <c:v>605.93235294117676</c:v>
                </c:pt>
                <c:pt idx="63">
                  <c:v>605.93235294117676</c:v>
                </c:pt>
                <c:pt idx="64">
                  <c:v>605.93235294117676</c:v>
                </c:pt>
                <c:pt idx="65">
                  <c:v>605.93235294117676</c:v>
                </c:pt>
                <c:pt idx="66">
                  <c:v>605.93235294117676</c:v>
                </c:pt>
                <c:pt idx="67">
                  <c:v>605.93235294117676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5-464E-9CBE-DB24D023E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392880"/>
        <c:axId val="1512395792"/>
      </c:lineChart>
      <c:dateAx>
        <c:axId val="1512392880"/>
        <c:scaling>
          <c:orientation val="minMax"/>
        </c:scaling>
        <c:delete val="0"/>
        <c:axPos val="b"/>
        <c:numFmt formatCode="dd\.mm\.yyyy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395792"/>
        <c:crosses val="autoZero"/>
        <c:auto val="1"/>
        <c:lblOffset val="100"/>
        <c:baseTimeUnit val="days"/>
      </c:dateAx>
      <c:valAx>
        <c:axId val="15123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3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613467</xdr:colOff>
      <xdr:row>9</xdr:row>
      <xdr:rowOff>120652</xdr:rowOff>
    </xdr:from>
    <xdr:to>
      <xdr:col>13</xdr:col>
      <xdr:colOff>418433</xdr:colOff>
      <xdr:row>31</xdr:row>
      <xdr:rowOff>108858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032D35E-3BCA-4D39-A735-987A9FC4F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641672</xdr:colOff>
      <xdr:row>32</xdr:row>
      <xdr:rowOff>140451</xdr:rowOff>
    </xdr:from>
    <xdr:to>
      <xdr:col>13</xdr:col>
      <xdr:colOff>369529</xdr:colOff>
      <xdr:row>51</xdr:row>
      <xdr:rowOff>175162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2832766-FE0F-4AF4-9B8E-32577952C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845820</xdr:colOff>
      <xdr:row>7</xdr:row>
      <xdr:rowOff>148590</xdr:rowOff>
    </xdr:from>
    <xdr:to>
      <xdr:col>11</xdr:col>
      <xdr:colOff>109220</xdr:colOff>
      <xdr:row>21</xdr:row>
      <xdr:rowOff>118110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CB4D47-173D-447B-8C0B-D562B6630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802640</xdr:colOff>
      <xdr:row>23</xdr:row>
      <xdr:rowOff>85090</xdr:rowOff>
    </xdr:from>
    <xdr:to>
      <xdr:col>11</xdr:col>
      <xdr:colOff>66040</xdr:colOff>
      <xdr:row>36</xdr:row>
      <xdr:rowOff>67310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9B220A-7B69-4BBF-B170-DD524F874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</xdr:row>
      <xdr:rowOff>49530</xdr:rowOff>
    </xdr:from>
    <xdr:to>
      <xdr:col>11</xdr:col>
      <xdr:colOff>304800</xdr:colOff>
      <xdr:row>22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669C0D-86B5-44CE-B2BD-28826EDDA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86360</xdr:colOff>
      <xdr:row>23</xdr:row>
      <xdr:rowOff>46990</xdr:rowOff>
    </xdr:from>
    <xdr:to>
      <xdr:col>11</xdr:col>
      <xdr:colOff>314960</xdr:colOff>
      <xdr:row>36</xdr:row>
      <xdr:rowOff>29210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679F62-7341-4E9E-B740-D8BE4F6EC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57150</xdr:rowOff>
    </xdr:from>
    <xdr:to>
      <xdr:col>11</xdr:col>
      <xdr:colOff>480060</xdr:colOff>
      <xdr:row>21</xdr:row>
      <xdr:rowOff>27940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5E340C-4BD5-4F6E-AE9A-0E50AEF7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121920</xdr:colOff>
      <xdr:row>22</xdr:row>
      <xdr:rowOff>16510</xdr:rowOff>
    </xdr:from>
    <xdr:to>
      <xdr:col>11</xdr:col>
      <xdr:colOff>533400</xdr:colOff>
      <xdr:row>36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78E1AA-D6DB-40F3-9E4A-1CA9B849E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82826</xdr:colOff>
      <xdr:row>9</xdr:row>
      <xdr:rowOff>90501</xdr:rowOff>
    </xdr:from>
    <xdr:to>
      <xdr:col>11</xdr:col>
      <xdr:colOff>599440</xdr:colOff>
      <xdr:row>24</xdr:row>
      <xdr:rowOff>82826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ED777B-8EAC-426B-91D4-713F29533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82826</xdr:colOff>
      <xdr:row>25</xdr:row>
      <xdr:rowOff>127607</xdr:rowOff>
    </xdr:from>
    <xdr:to>
      <xdr:col>11</xdr:col>
      <xdr:colOff>622300</xdr:colOff>
      <xdr:row>41</xdr:row>
      <xdr:rowOff>138044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8A28915-DEDE-4CBB-844A-0EA684130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233680</xdr:colOff>
      <xdr:row>13</xdr:row>
      <xdr:rowOff>105410</xdr:rowOff>
    </xdr:from>
    <xdr:to>
      <xdr:col>11</xdr:col>
      <xdr:colOff>462280</xdr:colOff>
      <xdr:row>27</xdr:row>
      <xdr:rowOff>74930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F1A8247-8384-420B-97BA-58ED95334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208280</xdr:colOff>
      <xdr:row>29</xdr:row>
      <xdr:rowOff>21590</xdr:rowOff>
    </xdr:from>
    <xdr:to>
      <xdr:col>11</xdr:col>
      <xdr:colOff>436880</xdr:colOff>
      <xdr:row>42</xdr:row>
      <xdr:rowOff>181610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40F3E5-B6D9-4109-A231-B4E534492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"/>
  <sheetViews>
    <sheetView tabSelected="1" topLeftCell="A6" zoomScale="125" zoomScaleNormal="44" workbookViewId="0">
      <selection activeCell="O16" sqref="O16"/>
    </sheetView>
  </sheetViews>
  <sheetFormatPr baseColWidth="10" defaultColWidth="12.6640625" defaultRowHeight="15.75" customHeight="1" x14ac:dyDescent="0.15"/>
  <cols>
    <col min="7" max="7" width="6.1640625" customWidth="1"/>
  </cols>
  <sheetData>
    <row r="1" spans="1:22" ht="13" x14ac:dyDescent="0.15">
      <c r="A1" s="9" t="s">
        <v>0</v>
      </c>
      <c r="B1" s="9" t="s">
        <v>1</v>
      </c>
      <c r="C1" s="9" t="s">
        <v>5</v>
      </c>
      <c r="D1" s="9"/>
      <c r="E1" s="9" t="s">
        <v>6</v>
      </c>
      <c r="F1" s="9"/>
      <c r="G1" s="9"/>
      <c r="H1" s="9"/>
      <c r="I1" s="9"/>
      <c r="J1" s="9"/>
      <c r="K1" s="9"/>
      <c r="L1" s="9"/>
      <c r="M1" s="9"/>
      <c r="N1" s="9"/>
      <c r="O1" s="9"/>
      <c r="P1" s="9" t="s">
        <v>2</v>
      </c>
      <c r="Q1" s="9" t="s">
        <v>3</v>
      </c>
      <c r="R1" s="9" t="s">
        <v>4</v>
      </c>
      <c r="S1" s="9"/>
      <c r="T1" s="9" t="s">
        <v>2</v>
      </c>
      <c r="U1" s="9" t="s">
        <v>3</v>
      </c>
      <c r="V1" s="9" t="s">
        <v>4</v>
      </c>
    </row>
    <row r="2" spans="1:22" ht="13" customHeight="1" x14ac:dyDescent="0.15">
      <c r="A2" s="10">
        <v>40708</v>
      </c>
      <c r="B2" s="11">
        <v>9381</v>
      </c>
      <c r="C2" s="12">
        <f>AVERAGE(B2:B3)</f>
        <v>7080.5</v>
      </c>
      <c r="D2" s="21">
        <f>AVERAGE(C2:C47)</f>
        <v>15227.173913043478</v>
      </c>
      <c r="E2" s="6">
        <f>ABS(B2-B3)</f>
        <v>4601</v>
      </c>
      <c r="F2" s="22">
        <f>AVERAGE(E2:E47)</f>
        <v>13128.260869565218</v>
      </c>
      <c r="H2" s="39" t="s">
        <v>33</v>
      </c>
      <c r="I2" s="40"/>
      <c r="J2" s="40"/>
      <c r="K2" s="40"/>
      <c r="L2" s="40"/>
      <c r="M2" s="40"/>
      <c r="P2" s="5">
        <f>$D$2</f>
        <v>15227.173913043478</v>
      </c>
      <c r="Q2">
        <f>15460.51 + 1.88*13128.26087</f>
        <v>40141.640435599998</v>
      </c>
      <c r="R2">
        <f>$D$2 - (1.88*13128.26087)</f>
        <v>-9453.956522556522</v>
      </c>
      <c r="T2">
        <f>$F$2</f>
        <v>13128.260869565218</v>
      </c>
      <c r="U2">
        <f>3.267*T2</f>
        <v>42890.028260869563</v>
      </c>
      <c r="V2">
        <v>0</v>
      </c>
    </row>
    <row r="3" spans="1:22" ht="13" x14ac:dyDescent="0.15">
      <c r="A3" s="10">
        <v>40746</v>
      </c>
      <c r="B3" s="11">
        <v>4780</v>
      </c>
      <c r="C3" s="19">
        <f t="shared" ref="C3:C47" si="0">AVERAGE(B3:B4)</f>
        <v>3540.25</v>
      </c>
      <c r="E3" s="20">
        <f t="shared" ref="E3:E47" si="1">ABS(B3-B4)</f>
        <v>2479.5</v>
      </c>
      <c r="H3" s="40"/>
      <c r="I3" s="40"/>
      <c r="J3" s="40"/>
      <c r="K3" s="40"/>
      <c r="L3" s="40"/>
      <c r="M3" s="40"/>
      <c r="P3" s="5">
        <f t="shared" ref="P3:P47" si="2">$D$2</f>
        <v>15227.173913043478</v>
      </c>
      <c r="Q3">
        <f t="shared" ref="Q3:Q47" si="3">15460.51 + 1.88*13128.26087</f>
        <v>40141.640435599998</v>
      </c>
      <c r="R3">
        <f t="shared" ref="R3:R47" si="4">$D$2 - (1.88*13128.26087)</f>
        <v>-9453.956522556522</v>
      </c>
      <c r="T3">
        <f t="shared" ref="T3:T47" si="5">$F$2</f>
        <v>13128.260869565218</v>
      </c>
      <c r="U3">
        <f t="shared" ref="U3:U47" si="6">3.267*T3</f>
        <v>42890.028260869563</v>
      </c>
      <c r="V3">
        <v>0</v>
      </c>
    </row>
    <row r="4" spans="1:22" ht="13" x14ac:dyDescent="0.15">
      <c r="A4" s="10">
        <v>40764</v>
      </c>
      <c r="B4" s="11">
        <v>2300.5</v>
      </c>
      <c r="C4" s="19">
        <f t="shared" si="0"/>
        <v>3540.25</v>
      </c>
      <c r="E4" s="20">
        <f t="shared" si="1"/>
        <v>2479.5</v>
      </c>
      <c r="H4" s="40"/>
      <c r="I4" s="40"/>
      <c r="J4" s="40"/>
      <c r="K4" s="40"/>
      <c r="L4" s="40"/>
      <c r="M4" s="40"/>
      <c r="P4" s="5">
        <f t="shared" si="2"/>
        <v>15227.173913043478</v>
      </c>
      <c r="Q4">
        <f t="shared" si="3"/>
        <v>40141.640435599998</v>
      </c>
      <c r="R4">
        <f t="shared" si="4"/>
        <v>-9453.956522556522</v>
      </c>
      <c r="T4">
        <f t="shared" si="5"/>
        <v>13128.260869565218</v>
      </c>
      <c r="U4">
        <f t="shared" si="6"/>
        <v>42890.028260869563</v>
      </c>
      <c r="V4">
        <v>0</v>
      </c>
    </row>
    <row r="5" spans="1:22" ht="13" x14ac:dyDescent="0.15">
      <c r="A5" s="10">
        <v>40780</v>
      </c>
      <c r="B5" s="11">
        <v>4780</v>
      </c>
      <c r="C5" s="19">
        <f t="shared" si="0"/>
        <v>5930.25</v>
      </c>
      <c r="E5" s="20">
        <f t="shared" si="1"/>
        <v>2300.5</v>
      </c>
      <c r="H5" s="40"/>
      <c r="I5" s="40"/>
      <c r="J5" s="40"/>
      <c r="K5" s="40"/>
      <c r="L5" s="40"/>
      <c r="M5" s="40"/>
      <c r="P5" s="5">
        <f t="shared" si="2"/>
        <v>15227.173913043478</v>
      </c>
      <c r="Q5">
        <f t="shared" si="3"/>
        <v>40141.640435599998</v>
      </c>
      <c r="R5">
        <f t="shared" si="4"/>
        <v>-9453.956522556522</v>
      </c>
      <c r="T5">
        <f t="shared" si="5"/>
        <v>13128.260869565218</v>
      </c>
      <c r="U5">
        <f t="shared" si="6"/>
        <v>42890.028260869563</v>
      </c>
      <c r="V5">
        <v>0</v>
      </c>
    </row>
    <row r="6" spans="1:22" ht="13" x14ac:dyDescent="0.15">
      <c r="A6" s="13">
        <v>40858</v>
      </c>
      <c r="B6" s="11">
        <v>7080.5</v>
      </c>
      <c r="C6" s="19">
        <f t="shared" si="0"/>
        <v>10620.75</v>
      </c>
      <c r="E6" s="20">
        <f t="shared" si="1"/>
        <v>7080.5</v>
      </c>
      <c r="H6" s="40"/>
      <c r="I6" s="40"/>
      <c r="J6" s="40"/>
      <c r="K6" s="40"/>
      <c r="L6" s="40"/>
      <c r="M6" s="40"/>
      <c r="P6" s="5">
        <f t="shared" si="2"/>
        <v>15227.173913043478</v>
      </c>
      <c r="Q6">
        <f t="shared" si="3"/>
        <v>40141.640435599998</v>
      </c>
      <c r="R6">
        <f t="shared" si="4"/>
        <v>-9453.956522556522</v>
      </c>
      <c r="T6">
        <f t="shared" si="5"/>
        <v>13128.260869565218</v>
      </c>
      <c r="U6">
        <f t="shared" si="6"/>
        <v>42890.028260869563</v>
      </c>
      <c r="V6">
        <v>0</v>
      </c>
    </row>
    <row r="7" spans="1:22" ht="13" x14ac:dyDescent="0.15">
      <c r="A7" s="13">
        <v>40877</v>
      </c>
      <c r="B7" s="11">
        <v>14161</v>
      </c>
      <c r="C7" s="19">
        <f t="shared" si="0"/>
        <v>23180.5</v>
      </c>
      <c r="E7" s="20">
        <f t="shared" si="1"/>
        <v>18039</v>
      </c>
      <c r="H7" s="40"/>
      <c r="I7" s="40"/>
      <c r="J7" s="40"/>
      <c r="K7" s="40"/>
      <c r="L7" s="40"/>
      <c r="M7" s="40"/>
      <c r="P7" s="5">
        <f t="shared" si="2"/>
        <v>15227.173913043478</v>
      </c>
      <c r="Q7">
        <f t="shared" si="3"/>
        <v>40141.640435599998</v>
      </c>
      <c r="R7">
        <f t="shared" si="4"/>
        <v>-9453.956522556522</v>
      </c>
      <c r="T7">
        <f t="shared" si="5"/>
        <v>13128.260869565218</v>
      </c>
      <c r="U7">
        <f t="shared" si="6"/>
        <v>42890.028260869563</v>
      </c>
      <c r="V7">
        <v>0</v>
      </c>
    </row>
    <row r="8" spans="1:22" ht="13" x14ac:dyDescent="0.15">
      <c r="A8" s="13">
        <v>40903</v>
      </c>
      <c r="B8" s="11">
        <v>32200</v>
      </c>
      <c r="C8" s="19">
        <f t="shared" si="0"/>
        <v>18375</v>
      </c>
      <c r="E8" s="20">
        <f t="shared" si="1"/>
        <v>27650</v>
      </c>
      <c r="H8" s="40"/>
      <c r="I8" s="40"/>
      <c r="J8" s="40"/>
      <c r="K8" s="40"/>
      <c r="L8" s="40"/>
      <c r="M8" s="40"/>
      <c r="P8" s="5">
        <f t="shared" si="2"/>
        <v>15227.173913043478</v>
      </c>
      <c r="Q8">
        <f t="shared" si="3"/>
        <v>40141.640435599998</v>
      </c>
      <c r="R8">
        <f t="shared" si="4"/>
        <v>-9453.956522556522</v>
      </c>
      <c r="T8">
        <f t="shared" si="5"/>
        <v>13128.260869565218</v>
      </c>
      <c r="U8">
        <f t="shared" si="6"/>
        <v>42890.028260869563</v>
      </c>
      <c r="V8">
        <v>0</v>
      </c>
    </row>
    <row r="9" spans="1:22" ht="13" x14ac:dyDescent="0.15">
      <c r="A9" s="13">
        <v>40903</v>
      </c>
      <c r="B9" s="11">
        <v>4550</v>
      </c>
      <c r="C9" s="19">
        <f t="shared" si="0"/>
        <v>9062.5</v>
      </c>
      <c r="E9" s="20">
        <f t="shared" si="1"/>
        <v>9025</v>
      </c>
      <c r="P9" s="5">
        <f t="shared" si="2"/>
        <v>15227.173913043478</v>
      </c>
      <c r="Q9">
        <f t="shared" si="3"/>
        <v>40141.640435599998</v>
      </c>
      <c r="R9">
        <f t="shared" si="4"/>
        <v>-9453.956522556522</v>
      </c>
      <c r="T9">
        <f t="shared" si="5"/>
        <v>13128.260869565218</v>
      </c>
      <c r="U9">
        <f t="shared" si="6"/>
        <v>42890.028260869563</v>
      </c>
      <c r="V9">
        <v>0</v>
      </c>
    </row>
    <row r="10" spans="1:22" ht="13" x14ac:dyDescent="0.15">
      <c r="A10" s="10">
        <v>40925</v>
      </c>
      <c r="B10" s="11">
        <v>13575</v>
      </c>
      <c r="C10" s="19">
        <f t="shared" si="0"/>
        <v>9537.5</v>
      </c>
      <c r="E10" s="20">
        <f t="shared" si="1"/>
        <v>8075</v>
      </c>
      <c r="P10" s="5">
        <f t="shared" si="2"/>
        <v>15227.173913043478</v>
      </c>
      <c r="Q10">
        <f t="shared" si="3"/>
        <v>40141.640435599998</v>
      </c>
      <c r="R10">
        <f t="shared" si="4"/>
        <v>-9453.956522556522</v>
      </c>
      <c r="T10">
        <f t="shared" si="5"/>
        <v>13128.260869565218</v>
      </c>
      <c r="U10">
        <f t="shared" si="6"/>
        <v>42890.028260869563</v>
      </c>
      <c r="V10">
        <v>0</v>
      </c>
    </row>
    <row r="11" spans="1:22" ht="13" x14ac:dyDescent="0.15">
      <c r="A11" s="10">
        <v>40960</v>
      </c>
      <c r="B11" s="11">
        <v>5500</v>
      </c>
      <c r="C11" s="19">
        <f t="shared" si="0"/>
        <v>10825</v>
      </c>
      <c r="E11" s="20">
        <f t="shared" si="1"/>
        <v>10650</v>
      </c>
      <c r="P11" s="5">
        <f t="shared" si="2"/>
        <v>15227.173913043478</v>
      </c>
      <c r="Q11">
        <f t="shared" si="3"/>
        <v>40141.640435599998</v>
      </c>
      <c r="R11">
        <f t="shared" si="4"/>
        <v>-9453.956522556522</v>
      </c>
      <c r="T11">
        <f t="shared" si="5"/>
        <v>13128.260869565218</v>
      </c>
      <c r="U11">
        <f t="shared" si="6"/>
        <v>42890.028260869563</v>
      </c>
      <c r="V11">
        <v>0</v>
      </c>
    </row>
    <row r="12" spans="1:22" ht="13" x14ac:dyDescent="0.15">
      <c r="A12" s="10">
        <v>40994</v>
      </c>
      <c r="B12" s="11">
        <v>16150</v>
      </c>
      <c r="C12" s="19">
        <f t="shared" si="0"/>
        <v>16100</v>
      </c>
      <c r="E12" s="20">
        <f>ABS(B12-B13)</f>
        <v>100</v>
      </c>
      <c r="P12" s="5">
        <f t="shared" si="2"/>
        <v>15227.173913043478</v>
      </c>
      <c r="Q12">
        <f t="shared" si="3"/>
        <v>40141.640435599998</v>
      </c>
      <c r="R12">
        <f t="shared" si="4"/>
        <v>-9453.956522556522</v>
      </c>
      <c r="T12">
        <f t="shared" si="5"/>
        <v>13128.260869565218</v>
      </c>
      <c r="U12">
        <f t="shared" si="6"/>
        <v>42890.028260869563</v>
      </c>
      <c r="V12">
        <v>0</v>
      </c>
    </row>
    <row r="13" spans="1:22" ht="13" x14ac:dyDescent="0.15">
      <c r="A13" s="10">
        <v>40996</v>
      </c>
      <c r="B13" s="11">
        <v>16050</v>
      </c>
      <c r="C13" s="19">
        <f t="shared" si="0"/>
        <v>16100</v>
      </c>
      <c r="E13" s="20">
        <f>ABS(B13-B14)</f>
        <v>100</v>
      </c>
      <c r="P13" s="5">
        <f t="shared" si="2"/>
        <v>15227.173913043478</v>
      </c>
      <c r="Q13">
        <f t="shared" si="3"/>
        <v>40141.640435599998</v>
      </c>
      <c r="R13">
        <f t="shared" si="4"/>
        <v>-9453.956522556522</v>
      </c>
      <c r="T13">
        <f t="shared" si="5"/>
        <v>13128.260869565218</v>
      </c>
      <c r="U13">
        <f t="shared" si="6"/>
        <v>42890.028260869563</v>
      </c>
      <c r="V13">
        <v>0</v>
      </c>
    </row>
    <row r="14" spans="1:22" ht="13" x14ac:dyDescent="0.15">
      <c r="A14" s="10">
        <v>40996</v>
      </c>
      <c r="B14" s="11">
        <v>16150</v>
      </c>
      <c r="C14" s="19">
        <f t="shared" si="0"/>
        <v>12960</v>
      </c>
      <c r="E14" s="20">
        <f t="shared" si="1"/>
        <v>6380</v>
      </c>
      <c r="P14" s="5">
        <f t="shared" si="2"/>
        <v>15227.173913043478</v>
      </c>
      <c r="Q14">
        <f t="shared" si="3"/>
        <v>40141.640435599998</v>
      </c>
      <c r="R14">
        <f t="shared" si="4"/>
        <v>-9453.956522556522</v>
      </c>
      <c r="T14">
        <f t="shared" si="5"/>
        <v>13128.260869565218</v>
      </c>
      <c r="U14">
        <f t="shared" si="6"/>
        <v>42890.028260869563</v>
      </c>
      <c r="V14">
        <v>0</v>
      </c>
    </row>
    <row r="15" spans="1:22" ht="13" x14ac:dyDescent="0.15">
      <c r="A15" s="10">
        <v>41009</v>
      </c>
      <c r="B15" s="11">
        <v>9770</v>
      </c>
      <c r="C15" s="19">
        <f t="shared" si="0"/>
        <v>12960</v>
      </c>
      <c r="E15" s="20">
        <f t="shared" si="1"/>
        <v>6380</v>
      </c>
      <c r="P15" s="5">
        <f t="shared" si="2"/>
        <v>15227.173913043478</v>
      </c>
      <c r="Q15">
        <f t="shared" si="3"/>
        <v>40141.640435599998</v>
      </c>
      <c r="R15">
        <f t="shared" si="4"/>
        <v>-9453.956522556522</v>
      </c>
      <c r="T15">
        <f t="shared" si="5"/>
        <v>13128.260869565218</v>
      </c>
      <c r="U15">
        <f t="shared" si="6"/>
        <v>42890.028260869563</v>
      </c>
      <c r="V15">
        <v>0</v>
      </c>
    </row>
    <row r="16" spans="1:22" ht="13" x14ac:dyDescent="0.15">
      <c r="A16" s="10">
        <v>41047</v>
      </c>
      <c r="B16" s="11">
        <v>16150</v>
      </c>
      <c r="C16" s="19">
        <f t="shared" si="0"/>
        <v>24225</v>
      </c>
      <c r="E16" s="20">
        <f t="shared" si="1"/>
        <v>16150</v>
      </c>
      <c r="P16" s="5">
        <f t="shared" si="2"/>
        <v>15227.173913043478</v>
      </c>
      <c r="Q16">
        <f t="shared" si="3"/>
        <v>40141.640435599998</v>
      </c>
      <c r="R16">
        <f t="shared" si="4"/>
        <v>-9453.956522556522</v>
      </c>
      <c r="T16">
        <f t="shared" si="5"/>
        <v>13128.260869565218</v>
      </c>
      <c r="U16">
        <f t="shared" si="6"/>
        <v>42890.028260869563</v>
      </c>
      <c r="V16">
        <v>0</v>
      </c>
    </row>
    <row r="17" spans="1:22" ht="13" x14ac:dyDescent="0.15">
      <c r="A17" s="10">
        <v>41074</v>
      </c>
      <c r="B17" s="11">
        <v>32300</v>
      </c>
      <c r="C17" s="19">
        <f t="shared" si="0"/>
        <v>32300</v>
      </c>
      <c r="E17" s="20">
        <f>ABS(B17-B18)</f>
        <v>0</v>
      </c>
      <c r="P17" s="5">
        <f t="shared" si="2"/>
        <v>15227.173913043478</v>
      </c>
      <c r="Q17">
        <f t="shared" si="3"/>
        <v>40141.640435599998</v>
      </c>
      <c r="R17">
        <f t="shared" si="4"/>
        <v>-9453.956522556522</v>
      </c>
      <c r="T17">
        <f t="shared" si="5"/>
        <v>13128.260869565218</v>
      </c>
      <c r="U17">
        <f t="shared" si="6"/>
        <v>42890.028260869563</v>
      </c>
      <c r="V17">
        <v>0</v>
      </c>
    </row>
    <row r="18" spans="1:22" ht="13" x14ac:dyDescent="0.15">
      <c r="A18" s="10">
        <v>41078</v>
      </c>
      <c r="B18" s="11">
        <v>32300</v>
      </c>
      <c r="C18" s="19">
        <f t="shared" si="0"/>
        <v>32300</v>
      </c>
      <c r="E18" s="20">
        <f t="shared" si="1"/>
        <v>0</v>
      </c>
      <c r="P18" s="5">
        <f t="shared" si="2"/>
        <v>15227.173913043478</v>
      </c>
      <c r="Q18">
        <f t="shared" si="3"/>
        <v>40141.640435599998</v>
      </c>
      <c r="R18">
        <f t="shared" si="4"/>
        <v>-9453.956522556522</v>
      </c>
      <c r="T18">
        <f t="shared" si="5"/>
        <v>13128.260869565218</v>
      </c>
      <c r="U18">
        <f t="shared" si="6"/>
        <v>42890.028260869563</v>
      </c>
      <c r="V18">
        <v>0</v>
      </c>
    </row>
    <row r="19" spans="1:22" ht="13" x14ac:dyDescent="0.15">
      <c r="A19" s="10">
        <v>41106</v>
      </c>
      <c r="B19" s="11">
        <v>32300</v>
      </c>
      <c r="C19" s="19">
        <f t="shared" si="0"/>
        <v>32300</v>
      </c>
      <c r="E19" s="20">
        <f t="shared" si="1"/>
        <v>0</v>
      </c>
      <c r="P19" s="5">
        <f t="shared" si="2"/>
        <v>15227.173913043478</v>
      </c>
      <c r="Q19">
        <f t="shared" si="3"/>
        <v>40141.640435599998</v>
      </c>
      <c r="R19">
        <f t="shared" si="4"/>
        <v>-9453.956522556522</v>
      </c>
      <c r="T19">
        <f t="shared" si="5"/>
        <v>13128.260869565218</v>
      </c>
      <c r="U19">
        <f t="shared" si="6"/>
        <v>42890.028260869563</v>
      </c>
      <c r="V19">
        <v>0</v>
      </c>
    </row>
    <row r="20" spans="1:22" ht="13" x14ac:dyDescent="0.15">
      <c r="A20" s="10">
        <v>41114</v>
      </c>
      <c r="B20" s="11">
        <v>32300</v>
      </c>
      <c r="C20" s="19">
        <f t="shared" si="0"/>
        <v>40375</v>
      </c>
      <c r="E20" s="20">
        <f t="shared" si="1"/>
        <v>16150</v>
      </c>
      <c r="P20" s="5">
        <f t="shared" si="2"/>
        <v>15227.173913043478</v>
      </c>
      <c r="Q20">
        <f t="shared" si="3"/>
        <v>40141.640435599998</v>
      </c>
      <c r="R20">
        <f t="shared" si="4"/>
        <v>-9453.956522556522</v>
      </c>
      <c r="T20">
        <f t="shared" si="5"/>
        <v>13128.260869565218</v>
      </c>
      <c r="U20">
        <f t="shared" si="6"/>
        <v>42890.028260869563</v>
      </c>
      <c r="V20">
        <v>0</v>
      </c>
    </row>
    <row r="21" spans="1:22" ht="13" x14ac:dyDescent="0.15">
      <c r="A21" s="10">
        <v>41129</v>
      </c>
      <c r="B21" s="11">
        <v>48450</v>
      </c>
      <c r="C21" s="19">
        <f t="shared" si="0"/>
        <v>26025</v>
      </c>
      <c r="E21" s="20">
        <f t="shared" si="1"/>
        <v>44850</v>
      </c>
      <c r="P21" s="5">
        <f t="shared" si="2"/>
        <v>15227.173913043478</v>
      </c>
      <c r="Q21">
        <f t="shared" si="3"/>
        <v>40141.640435599998</v>
      </c>
      <c r="R21">
        <f t="shared" si="4"/>
        <v>-9453.956522556522</v>
      </c>
      <c r="T21">
        <f t="shared" si="5"/>
        <v>13128.260869565218</v>
      </c>
      <c r="U21">
        <f t="shared" si="6"/>
        <v>42890.028260869563</v>
      </c>
      <c r="V21">
        <v>0</v>
      </c>
    </row>
    <row r="22" spans="1:22" ht="13" x14ac:dyDescent="0.15">
      <c r="A22" s="10">
        <v>41149</v>
      </c>
      <c r="B22" s="11">
        <v>3600</v>
      </c>
      <c r="C22" s="19">
        <f t="shared" si="0"/>
        <v>17950</v>
      </c>
      <c r="E22" s="20">
        <f t="shared" si="1"/>
        <v>28700</v>
      </c>
      <c r="P22" s="5">
        <f t="shared" si="2"/>
        <v>15227.173913043478</v>
      </c>
      <c r="Q22">
        <f t="shared" si="3"/>
        <v>40141.640435599998</v>
      </c>
      <c r="R22">
        <f t="shared" si="4"/>
        <v>-9453.956522556522</v>
      </c>
      <c r="T22">
        <f t="shared" si="5"/>
        <v>13128.260869565218</v>
      </c>
      <c r="U22">
        <f t="shared" si="6"/>
        <v>42890.028260869563</v>
      </c>
      <c r="V22">
        <v>0</v>
      </c>
    </row>
    <row r="23" spans="1:22" ht="13" x14ac:dyDescent="0.15">
      <c r="A23" s="10">
        <v>41163</v>
      </c>
      <c r="B23" s="11">
        <v>32300</v>
      </c>
      <c r="C23" s="19">
        <f t="shared" si="0"/>
        <v>16750</v>
      </c>
      <c r="E23" s="20">
        <f t="shared" si="1"/>
        <v>31100</v>
      </c>
      <c r="P23" s="5">
        <f t="shared" si="2"/>
        <v>15227.173913043478</v>
      </c>
      <c r="Q23">
        <f t="shared" si="3"/>
        <v>40141.640435599998</v>
      </c>
      <c r="R23">
        <f t="shared" si="4"/>
        <v>-9453.956522556522</v>
      </c>
      <c r="T23">
        <f t="shared" si="5"/>
        <v>13128.260869565218</v>
      </c>
      <c r="U23">
        <f t="shared" si="6"/>
        <v>42890.028260869563</v>
      </c>
      <c r="V23">
        <v>0</v>
      </c>
    </row>
    <row r="24" spans="1:22" ht="13" x14ac:dyDescent="0.15">
      <c r="A24" s="14">
        <v>41173</v>
      </c>
      <c r="B24" s="15">
        <v>1200</v>
      </c>
      <c r="C24" s="19">
        <f t="shared" si="0"/>
        <v>16750</v>
      </c>
      <c r="E24" s="20">
        <f t="shared" si="1"/>
        <v>31100</v>
      </c>
      <c r="P24" s="5">
        <f t="shared" si="2"/>
        <v>15227.173913043478</v>
      </c>
      <c r="Q24">
        <f t="shared" si="3"/>
        <v>40141.640435599998</v>
      </c>
      <c r="R24">
        <f t="shared" si="4"/>
        <v>-9453.956522556522</v>
      </c>
      <c r="T24">
        <f t="shared" si="5"/>
        <v>13128.260869565218</v>
      </c>
      <c r="U24">
        <f t="shared" si="6"/>
        <v>42890.028260869563</v>
      </c>
      <c r="V24">
        <v>0</v>
      </c>
    </row>
    <row r="25" spans="1:22" ht="13" x14ac:dyDescent="0.15">
      <c r="A25" s="14">
        <v>41173</v>
      </c>
      <c r="B25" s="15">
        <v>32300</v>
      </c>
      <c r="C25" s="19">
        <f t="shared" si="0"/>
        <v>36337.5</v>
      </c>
      <c r="E25" s="20">
        <f t="shared" si="1"/>
        <v>8075</v>
      </c>
      <c r="P25" s="5">
        <f t="shared" si="2"/>
        <v>15227.173913043478</v>
      </c>
      <c r="Q25">
        <f t="shared" si="3"/>
        <v>40141.640435599998</v>
      </c>
      <c r="R25">
        <f t="shared" si="4"/>
        <v>-9453.956522556522</v>
      </c>
      <c r="T25">
        <f t="shared" si="5"/>
        <v>13128.260869565218</v>
      </c>
      <c r="U25">
        <f t="shared" si="6"/>
        <v>42890.028260869563</v>
      </c>
      <c r="V25">
        <v>0</v>
      </c>
    </row>
    <row r="26" spans="1:22" ht="13" x14ac:dyDescent="0.15">
      <c r="A26" s="16">
        <v>41198</v>
      </c>
      <c r="B26" s="15">
        <v>40375</v>
      </c>
      <c r="C26" s="19">
        <f t="shared" si="0"/>
        <v>21087.5</v>
      </c>
      <c r="E26" s="20">
        <f t="shared" si="1"/>
        <v>38575</v>
      </c>
      <c r="P26" s="5">
        <f t="shared" si="2"/>
        <v>15227.173913043478</v>
      </c>
      <c r="Q26">
        <f t="shared" si="3"/>
        <v>40141.640435599998</v>
      </c>
      <c r="R26">
        <f t="shared" si="4"/>
        <v>-9453.956522556522</v>
      </c>
      <c r="T26">
        <f t="shared" si="5"/>
        <v>13128.260869565218</v>
      </c>
      <c r="U26">
        <f t="shared" si="6"/>
        <v>42890.028260869563</v>
      </c>
      <c r="V26">
        <v>0</v>
      </c>
    </row>
    <row r="27" spans="1:22" ht="13" x14ac:dyDescent="0.15">
      <c r="A27" s="16">
        <v>41201</v>
      </c>
      <c r="B27" s="15">
        <v>1800</v>
      </c>
      <c r="C27" s="19">
        <f t="shared" si="0"/>
        <v>17050</v>
      </c>
      <c r="E27" s="20">
        <f t="shared" si="1"/>
        <v>30500</v>
      </c>
      <c r="P27" s="5">
        <f t="shared" si="2"/>
        <v>15227.173913043478</v>
      </c>
      <c r="Q27">
        <f t="shared" si="3"/>
        <v>40141.640435599998</v>
      </c>
      <c r="R27">
        <f t="shared" si="4"/>
        <v>-9453.956522556522</v>
      </c>
      <c r="T27">
        <f t="shared" si="5"/>
        <v>13128.260869565218</v>
      </c>
      <c r="U27">
        <f t="shared" si="6"/>
        <v>42890.028260869563</v>
      </c>
      <c r="V27">
        <v>0</v>
      </c>
    </row>
    <row r="28" spans="1:22" ht="13" x14ac:dyDescent="0.15">
      <c r="A28" s="16">
        <v>41235</v>
      </c>
      <c r="B28" s="15">
        <v>32300</v>
      </c>
      <c r="C28" s="19">
        <f t="shared" si="0"/>
        <v>17050</v>
      </c>
      <c r="E28" s="20">
        <f t="shared" si="1"/>
        <v>30500</v>
      </c>
      <c r="P28" s="5">
        <f t="shared" si="2"/>
        <v>15227.173913043478</v>
      </c>
      <c r="Q28">
        <f t="shared" si="3"/>
        <v>40141.640435599998</v>
      </c>
      <c r="R28">
        <f t="shared" si="4"/>
        <v>-9453.956522556522</v>
      </c>
      <c r="T28">
        <f t="shared" si="5"/>
        <v>13128.260869565218</v>
      </c>
      <c r="U28">
        <f t="shared" si="6"/>
        <v>42890.028260869563</v>
      </c>
      <c r="V28">
        <v>0</v>
      </c>
    </row>
    <row r="29" spans="1:22" ht="13" x14ac:dyDescent="0.15">
      <c r="A29" s="14">
        <v>41246</v>
      </c>
      <c r="B29" s="15">
        <v>1800</v>
      </c>
      <c r="C29" s="19">
        <f t="shared" si="0"/>
        <v>17050</v>
      </c>
      <c r="E29" s="20">
        <f t="shared" si="1"/>
        <v>30500</v>
      </c>
      <c r="P29" s="5">
        <f t="shared" si="2"/>
        <v>15227.173913043478</v>
      </c>
      <c r="Q29">
        <f t="shared" si="3"/>
        <v>40141.640435599998</v>
      </c>
      <c r="R29">
        <f t="shared" si="4"/>
        <v>-9453.956522556522</v>
      </c>
      <c r="T29">
        <f t="shared" si="5"/>
        <v>13128.260869565218</v>
      </c>
      <c r="U29">
        <f t="shared" si="6"/>
        <v>42890.028260869563</v>
      </c>
      <c r="V29">
        <v>0</v>
      </c>
    </row>
    <row r="30" spans="1:22" ht="13" x14ac:dyDescent="0.15">
      <c r="A30" s="16">
        <v>41255</v>
      </c>
      <c r="B30" s="15">
        <v>32300</v>
      </c>
      <c r="C30" s="19">
        <f t="shared" si="0"/>
        <v>18070</v>
      </c>
      <c r="E30" s="20">
        <f t="shared" si="1"/>
        <v>28460</v>
      </c>
      <c r="P30" s="5">
        <f t="shared" si="2"/>
        <v>15227.173913043478</v>
      </c>
      <c r="Q30">
        <f t="shared" si="3"/>
        <v>40141.640435599998</v>
      </c>
      <c r="R30">
        <f t="shared" si="4"/>
        <v>-9453.956522556522</v>
      </c>
      <c r="T30">
        <f t="shared" si="5"/>
        <v>13128.260869565218</v>
      </c>
      <c r="U30">
        <f t="shared" si="6"/>
        <v>42890.028260869563</v>
      </c>
      <c r="V30">
        <v>0</v>
      </c>
    </row>
    <row r="31" spans="1:22" ht="13" x14ac:dyDescent="0.15">
      <c r="A31" s="14">
        <v>41299</v>
      </c>
      <c r="B31" s="15">
        <v>3840</v>
      </c>
      <c r="C31" s="19">
        <f t="shared" si="0"/>
        <v>5520</v>
      </c>
      <c r="E31" s="20">
        <f t="shared" si="1"/>
        <v>3360</v>
      </c>
      <c r="P31" s="5">
        <f t="shared" si="2"/>
        <v>15227.173913043478</v>
      </c>
      <c r="Q31">
        <f t="shared" si="3"/>
        <v>40141.640435599998</v>
      </c>
      <c r="R31">
        <f t="shared" si="4"/>
        <v>-9453.956522556522</v>
      </c>
      <c r="T31">
        <f t="shared" si="5"/>
        <v>13128.260869565218</v>
      </c>
      <c r="U31">
        <f t="shared" si="6"/>
        <v>42890.028260869563</v>
      </c>
      <c r="V31">
        <v>0</v>
      </c>
    </row>
    <row r="32" spans="1:22" ht="13" x14ac:dyDescent="0.15">
      <c r="A32" s="14">
        <v>41324</v>
      </c>
      <c r="B32" s="15">
        <v>7200</v>
      </c>
      <c r="C32" s="19">
        <f t="shared" si="0"/>
        <v>17837.5</v>
      </c>
      <c r="E32" s="20">
        <f t="shared" si="1"/>
        <v>21275</v>
      </c>
      <c r="P32" s="5">
        <f t="shared" si="2"/>
        <v>15227.173913043478</v>
      </c>
      <c r="Q32">
        <f t="shared" si="3"/>
        <v>40141.640435599998</v>
      </c>
      <c r="R32">
        <f t="shared" si="4"/>
        <v>-9453.956522556522</v>
      </c>
      <c r="T32">
        <f t="shared" si="5"/>
        <v>13128.260869565218</v>
      </c>
      <c r="U32">
        <f t="shared" si="6"/>
        <v>42890.028260869563</v>
      </c>
      <c r="V32">
        <v>0</v>
      </c>
    </row>
    <row r="33" spans="1:22" ht="13" x14ac:dyDescent="0.15">
      <c r="A33" s="14">
        <v>41330</v>
      </c>
      <c r="B33" s="15">
        <v>28475</v>
      </c>
      <c r="C33" s="19">
        <f t="shared" si="0"/>
        <v>16150</v>
      </c>
      <c r="E33" s="20">
        <f t="shared" si="1"/>
        <v>24650</v>
      </c>
      <c r="P33" s="5">
        <f t="shared" si="2"/>
        <v>15227.173913043478</v>
      </c>
      <c r="Q33">
        <f t="shared" si="3"/>
        <v>40141.640435599998</v>
      </c>
      <c r="R33">
        <f t="shared" si="4"/>
        <v>-9453.956522556522</v>
      </c>
      <c r="T33">
        <f t="shared" si="5"/>
        <v>13128.260869565218</v>
      </c>
      <c r="U33">
        <f t="shared" si="6"/>
        <v>42890.028260869563</v>
      </c>
      <c r="V33">
        <v>0</v>
      </c>
    </row>
    <row r="34" spans="1:22" ht="13" x14ac:dyDescent="0.15">
      <c r="A34" s="14">
        <v>41351</v>
      </c>
      <c r="B34" s="15">
        <v>3825</v>
      </c>
      <c r="C34" s="19">
        <f t="shared" si="0"/>
        <v>3822.5</v>
      </c>
      <c r="E34" s="20">
        <f t="shared" si="1"/>
        <v>5</v>
      </c>
      <c r="P34" s="5">
        <f t="shared" si="2"/>
        <v>15227.173913043478</v>
      </c>
      <c r="Q34">
        <f t="shared" si="3"/>
        <v>40141.640435599998</v>
      </c>
      <c r="R34">
        <f t="shared" si="4"/>
        <v>-9453.956522556522</v>
      </c>
      <c r="T34">
        <f t="shared" si="5"/>
        <v>13128.260869565218</v>
      </c>
      <c r="U34">
        <f t="shared" si="6"/>
        <v>42890.028260869563</v>
      </c>
      <c r="V34">
        <v>0</v>
      </c>
    </row>
    <row r="35" spans="1:22" ht="13" x14ac:dyDescent="0.15">
      <c r="A35" s="14">
        <v>41351</v>
      </c>
      <c r="B35" s="15">
        <v>3820</v>
      </c>
      <c r="C35" s="19">
        <f t="shared" si="0"/>
        <v>13972.5</v>
      </c>
      <c r="E35" s="20">
        <f t="shared" si="1"/>
        <v>20305</v>
      </c>
      <c r="P35" s="5">
        <f t="shared" si="2"/>
        <v>15227.173913043478</v>
      </c>
      <c r="Q35">
        <f t="shared" si="3"/>
        <v>40141.640435599998</v>
      </c>
      <c r="R35">
        <f t="shared" si="4"/>
        <v>-9453.956522556522</v>
      </c>
      <c r="T35">
        <f t="shared" si="5"/>
        <v>13128.260869565218</v>
      </c>
      <c r="U35">
        <f t="shared" si="6"/>
        <v>42890.028260869563</v>
      </c>
      <c r="V35">
        <v>0</v>
      </c>
    </row>
    <row r="36" spans="1:22" ht="13" x14ac:dyDescent="0.15">
      <c r="A36" s="14">
        <v>41393</v>
      </c>
      <c r="B36" s="15">
        <v>24125</v>
      </c>
      <c r="C36" s="19">
        <f t="shared" si="0"/>
        <v>16312.5</v>
      </c>
      <c r="E36" s="20">
        <f t="shared" si="1"/>
        <v>15625</v>
      </c>
      <c r="P36" s="5">
        <f t="shared" si="2"/>
        <v>15227.173913043478</v>
      </c>
      <c r="Q36">
        <f t="shared" si="3"/>
        <v>40141.640435599998</v>
      </c>
      <c r="R36">
        <f t="shared" si="4"/>
        <v>-9453.956522556522</v>
      </c>
      <c r="T36">
        <f t="shared" si="5"/>
        <v>13128.260869565218</v>
      </c>
      <c r="U36">
        <f t="shared" si="6"/>
        <v>42890.028260869563</v>
      </c>
      <c r="V36">
        <v>0</v>
      </c>
    </row>
    <row r="37" spans="1:22" ht="13" x14ac:dyDescent="0.15">
      <c r="A37" s="14">
        <v>41393</v>
      </c>
      <c r="B37" s="15">
        <v>8500</v>
      </c>
      <c r="C37" s="19">
        <f t="shared" si="0"/>
        <v>7790</v>
      </c>
      <c r="E37" s="20">
        <f t="shared" si="1"/>
        <v>1420</v>
      </c>
      <c r="P37" s="5">
        <f t="shared" si="2"/>
        <v>15227.173913043478</v>
      </c>
      <c r="Q37">
        <f t="shared" si="3"/>
        <v>40141.640435599998</v>
      </c>
      <c r="R37">
        <f t="shared" si="4"/>
        <v>-9453.956522556522</v>
      </c>
      <c r="T37">
        <f t="shared" si="5"/>
        <v>13128.260869565218</v>
      </c>
      <c r="U37">
        <f t="shared" si="6"/>
        <v>42890.028260869563</v>
      </c>
      <c r="V37">
        <v>0</v>
      </c>
    </row>
    <row r="38" spans="1:22" ht="13" x14ac:dyDescent="0.15">
      <c r="A38" s="14">
        <v>41409</v>
      </c>
      <c r="B38" s="15">
        <v>7080</v>
      </c>
      <c r="C38" s="19">
        <f t="shared" si="0"/>
        <v>3600</v>
      </c>
      <c r="E38" s="20">
        <f t="shared" si="1"/>
        <v>6960</v>
      </c>
      <c r="P38" s="5">
        <f t="shared" si="2"/>
        <v>15227.173913043478</v>
      </c>
      <c r="Q38">
        <f t="shared" si="3"/>
        <v>40141.640435599998</v>
      </c>
      <c r="R38">
        <f t="shared" si="4"/>
        <v>-9453.956522556522</v>
      </c>
      <c r="T38">
        <f t="shared" si="5"/>
        <v>13128.260869565218</v>
      </c>
      <c r="U38">
        <f t="shared" si="6"/>
        <v>42890.028260869563</v>
      </c>
      <c r="V38">
        <v>0</v>
      </c>
    </row>
    <row r="39" spans="1:22" ht="13" x14ac:dyDescent="0.15">
      <c r="A39" s="14">
        <v>41415</v>
      </c>
      <c r="B39" s="17">
        <v>120</v>
      </c>
      <c r="C39" s="19">
        <f t="shared" si="0"/>
        <v>8135</v>
      </c>
      <c r="E39" s="20">
        <f t="shared" si="1"/>
        <v>16030</v>
      </c>
      <c r="P39" s="5">
        <f t="shared" si="2"/>
        <v>15227.173913043478</v>
      </c>
      <c r="Q39">
        <f t="shared" si="3"/>
        <v>40141.640435599998</v>
      </c>
      <c r="R39">
        <f t="shared" si="4"/>
        <v>-9453.956522556522</v>
      </c>
      <c r="T39">
        <f t="shared" si="5"/>
        <v>13128.260869565218</v>
      </c>
      <c r="U39">
        <f t="shared" si="6"/>
        <v>42890.028260869563</v>
      </c>
      <c r="V39">
        <v>0</v>
      </c>
    </row>
    <row r="40" spans="1:22" ht="13" x14ac:dyDescent="0.15">
      <c r="A40" s="18">
        <v>41430</v>
      </c>
      <c r="B40" s="15">
        <v>16150</v>
      </c>
      <c r="C40" s="19">
        <f t="shared" si="0"/>
        <v>12112.5</v>
      </c>
      <c r="E40" s="20">
        <f t="shared" si="1"/>
        <v>8075</v>
      </c>
      <c r="P40" s="5">
        <f t="shared" si="2"/>
        <v>15227.173913043478</v>
      </c>
      <c r="Q40">
        <f t="shared" si="3"/>
        <v>40141.640435599998</v>
      </c>
      <c r="R40">
        <f t="shared" si="4"/>
        <v>-9453.956522556522</v>
      </c>
      <c r="T40">
        <f t="shared" si="5"/>
        <v>13128.260869565218</v>
      </c>
      <c r="U40">
        <f t="shared" si="6"/>
        <v>42890.028260869563</v>
      </c>
      <c r="V40">
        <v>0</v>
      </c>
    </row>
    <row r="41" spans="1:22" ht="13" x14ac:dyDescent="0.15">
      <c r="A41" s="18">
        <v>41444</v>
      </c>
      <c r="B41" s="15">
        <v>8075</v>
      </c>
      <c r="C41" s="19">
        <f t="shared" si="0"/>
        <v>7577.5</v>
      </c>
      <c r="E41" s="20">
        <f t="shared" si="1"/>
        <v>995</v>
      </c>
      <c r="P41" s="5">
        <f t="shared" si="2"/>
        <v>15227.173913043478</v>
      </c>
      <c r="Q41">
        <f t="shared" si="3"/>
        <v>40141.640435599998</v>
      </c>
      <c r="R41">
        <f t="shared" si="4"/>
        <v>-9453.956522556522</v>
      </c>
      <c r="T41">
        <f t="shared" si="5"/>
        <v>13128.260869565218</v>
      </c>
      <c r="U41">
        <f t="shared" si="6"/>
        <v>42890.028260869563</v>
      </c>
      <c r="V41">
        <v>0</v>
      </c>
    </row>
    <row r="42" spans="1:22" ht="13" x14ac:dyDescent="0.15">
      <c r="A42" s="18">
        <v>41457</v>
      </c>
      <c r="B42" s="15">
        <v>7080</v>
      </c>
      <c r="C42" s="19">
        <f t="shared" si="0"/>
        <v>11615</v>
      </c>
      <c r="E42" s="20">
        <f t="shared" si="1"/>
        <v>9070</v>
      </c>
      <c r="P42" s="5">
        <f t="shared" si="2"/>
        <v>15227.173913043478</v>
      </c>
      <c r="Q42">
        <f t="shared" si="3"/>
        <v>40141.640435599998</v>
      </c>
      <c r="R42">
        <f t="shared" si="4"/>
        <v>-9453.956522556522</v>
      </c>
      <c r="T42">
        <f t="shared" si="5"/>
        <v>13128.260869565218</v>
      </c>
      <c r="U42">
        <f t="shared" si="6"/>
        <v>42890.028260869563</v>
      </c>
      <c r="V42">
        <v>0</v>
      </c>
    </row>
    <row r="43" spans="1:22" ht="13" x14ac:dyDescent="0.15">
      <c r="A43" s="18">
        <v>41471</v>
      </c>
      <c r="B43" s="15">
        <v>16150</v>
      </c>
      <c r="C43" s="19">
        <f t="shared" si="0"/>
        <v>11155</v>
      </c>
      <c r="E43" s="20">
        <f t="shared" si="1"/>
        <v>9990</v>
      </c>
      <c r="P43" s="5">
        <f t="shared" si="2"/>
        <v>15227.173913043478</v>
      </c>
      <c r="Q43">
        <f t="shared" si="3"/>
        <v>40141.640435599998</v>
      </c>
      <c r="R43">
        <f t="shared" si="4"/>
        <v>-9453.956522556522</v>
      </c>
      <c r="T43">
        <f t="shared" si="5"/>
        <v>13128.260869565218</v>
      </c>
      <c r="U43">
        <f t="shared" si="6"/>
        <v>42890.028260869563</v>
      </c>
      <c r="V43">
        <v>0</v>
      </c>
    </row>
    <row r="44" spans="1:22" ht="13" x14ac:dyDescent="0.15">
      <c r="A44" s="18">
        <v>41489</v>
      </c>
      <c r="B44" s="15">
        <v>6160</v>
      </c>
      <c r="C44" s="19">
        <f t="shared" si="0"/>
        <v>7117.5</v>
      </c>
      <c r="E44" s="20">
        <f t="shared" si="1"/>
        <v>1915</v>
      </c>
      <c r="P44" s="5">
        <f t="shared" si="2"/>
        <v>15227.173913043478</v>
      </c>
      <c r="Q44">
        <f t="shared" si="3"/>
        <v>40141.640435599998</v>
      </c>
      <c r="R44">
        <f t="shared" si="4"/>
        <v>-9453.956522556522</v>
      </c>
      <c r="T44">
        <f t="shared" si="5"/>
        <v>13128.260869565218</v>
      </c>
      <c r="U44">
        <f t="shared" si="6"/>
        <v>42890.028260869563</v>
      </c>
      <c r="V44">
        <v>0</v>
      </c>
    </row>
    <row r="45" spans="1:22" ht="13" x14ac:dyDescent="0.15">
      <c r="A45" s="18">
        <v>41504</v>
      </c>
      <c r="B45" s="15">
        <v>8075</v>
      </c>
      <c r="C45" s="19">
        <f t="shared" si="0"/>
        <v>12112.5</v>
      </c>
      <c r="E45" s="20">
        <f t="shared" si="1"/>
        <v>8075</v>
      </c>
      <c r="P45" s="5">
        <f t="shared" si="2"/>
        <v>15227.173913043478</v>
      </c>
      <c r="Q45">
        <f t="shared" si="3"/>
        <v>40141.640435599998</v>
      </c>
      <c r="R45">
        <f t="shared" si="4"/>
        <v>-9453.956522556522</v>
      </c>
      <c r="T45">
        <f t="shared" si="5"/>
        <v>13128.260869565218</v>
      </c>
      <c r="U45">
        <f t="shared" si="6"/>
        <v>42890.028260869563</v>
      </c>
      <c r="V45">
        <v>0</v>
      </c>
    </row>
    <row r="46" spans="1:22" ht="13" x14ac:dyDescent="0.15">
      <c r="A46" s="18">
        <v>41517</v>
      </c>
      <c r="B46" s="15">
        <v>16150</v>
      </c>
      <c r="C46" s="19">
        <f t="shared" si="0"/>
        <v>12112.5</v>
      </c>
      <c r="E46" s="20">
        <f t="shared" si="1"/>
        <v>8075</v>
      </c>
      <c r="P46" s="5">
        <f t="shared" si="2"/>
        <v>15227.173913043478</v>
      </c>
      <c r="Q46">
        <f t="shared" si="3"/>
        <v>40141.640435599998</v>
      </c>
      <c r="R46">
        <f t="shared" si="4"/>
        <v>-9453.956522556522</v>
      </c>
      <c r="T46">
        <f t="shared" si="5"/>
        <v>13128.260869565218</v>
      </c>
      <c r="U46">
        <f t="shared" si="6"/>
        <v>42890.028260869563</v>
      </c>
      <c r="V46">
        <v>0</v>
      </c>
    </row>
    <row r="47" spans="1:22" ht="13" x14ac:dyDescent="0.15">
      <c r="A47" s="18">
        <v>41532</v>
      </c>
      <c r="B47" s="15">
        <v>8075</v>
      </c>
      <c r="C47" s="19">
        <f t="shared" si="0"/>
        <v>8075</v>
      </c>
      <c r="E47" s="20">
        <f t="shared" si="1"/>
        <v>8075</v>
      </c>
      <c r="P47" s="5">
        <f t="shared" si="2"/>
        <v>15227.173913043478</v>
      </c>
      <c r="Q47">
        <f t="shared" si="3"/>
        <v>40141.640435599998</v>
      </c>
      <c r="R47">
        <f t="shared" si="4"/>
        <v>-9453.956522556522</v>
      </c>
      <c r="T47">
        <f t="shared" si="5"/>
        <v>13128.260869565218</v>
      </c>
      <c r="U47">
        <f t="shared" si="6"/>
        <v>42890.028260869563</v>
      </c>
      <c r="V47">
        <v>0</v>
      </c>
    </row>
    <row r="48" spans="1:22" ht="15.75" customHeight="1" x14ac:dyDescent="0.15">
      <c r="C48" s="5"/>
    </row>
    <row r="50" spans="8:8" ht="15.75" customHeight="1" x14ac:dyDescent="0.15">
      <c r="H50" s="8"/>
    </row>
  </sheetData>
  <mergeCells count="1">
    <mergeCell ref="H2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33"/>
  <sheetViews>
    <sheetView topLeftCell="B1" zoomScale="125" workbookViewId="0">
      <selection activeCell="G2" sqref="G2:K6"/>
    </sheetView>
  </sheetViews>
  <sheetFormatPr baseColWidth="10" defaultColWidth="12.6640625" defaultRowHeight="15.75" customHeight="1" x14ac:dyDescent="0.15"/>
  <sheetData>
    <row r="1" spans="1:18" ht="13" x14ac:dyDescent="0.15">
      <c r="A1" s="23" t="s">
        <v>0</v>
      </c>
      <c r="B1" s="23" t="s">
        <v>1</v>
      </c>
      <c r="C1" s="24" t="s">
        <v>5</v>
      </c>
      <c r="D1" s="24"/>
      <c r="E1" s="24" t="s">
        <v>6</v>
      </c>
      <c r="F1" s="24"/>
      <c r="G1" s="24"/>
      <c r="H1" s="24"/>
      <c r="I1" s="24"/>
      <c r="J1" s="24"/>
      <c r="K1" s="24"/>
      <c r="L1" s="25" t="s">
        <v>2</v>
      </c>
      <c r="M1" s="24" t="s">
        <v>3</v>
      </c>
      <c r="N1" s="24" t="s">
        <v>4</v>
      </c>
      <c r="O1" s="24"/>
      <c r="P1" s="25" t="s">
        <v>2</v>
      </c>
      <c r="Q1" s="24" t="s">
        <v>3</v>
      </c>
      <c r="R1" s="24" t="s">
        <v>4</v>
      </c>
    </row>
    <row r="2" spans="1:18" ht="13" x14ac:dyDescent="0.15">
      <c r="A2" s="14">
        <v>40809</v>
      </c>
      <c r="B2" s="15">
        <v>7000</v>
      </c>
      <c r="C2" s="12">
        <f>AVERAGE(B2:B3)</f>
        <v>7000</v>
      </c>
      <c r="D2" s="26">
        <f>AVERAGE(C2:C22)</f>
        <v>9962.8857142857141</v>
      </c>
      <c r="E2">
        <f t="shared" ref="E2:E22" si="0">ABS(B2-B3)</f>
        <v>0</v>
      </c>
      <c r="F2" s="27">
        <f>AVERAGE(E2:E22)</f>
        <v>2766.6666666666665</v>
      </c>
      <c r="G2" s="39" t="s">
        <v>38</v>
      </c>
      <c r="H2" s="41"/>
      <c r="I2" s="41"/>
      <c r="J2" s="41"/>
      <c r="K2" s="41"/>
      <c r="L2" s="5">
        <f>$D$2</f>
        <v>9962.8857142857141</v>
      </c>
      <c r="M2">
        <f>$L$2 + 1.88*$F$2</f>
        <v>15164.219047619048</v>
      </c>
      <c r="N2">
        <f>$L$2 - 1.88*$F$2</f>
        <v>4761.5523809523811</v>
      </c>
      <c r="P2">
        <f>$F$2</f>
        <v>2766.6666666666665</v>
      </c>
      <c r="Q2">
        <f>3.267*$F$2</f>
        <v>9038.6999999999989</v>
      </c>
      <c r="R2">
        <v>0</v>
      </c>
    </row>
    <row r="3" spans="1:18" ht="13" x14ac:dyDescent="0.15">
      <c r="A3" s="16">
        <v>40842</v>
      </c>
      <c r="B3" s="15">
        <v>7000</v>
      </c>
      <c r="C3" s="12">
        <f>AVERAGE(B3:B4)</f>
        <v>6475</v>
      </c>
      <c r="E3">
        <f t="shared" si="0"/>
        <v>1050</v>
      </c>
      <c r="G3" s="41"/>
      <c r="H3" s="41"/>
      <c r="I3" s="41"/>
      <c r="J3" s="41"/>
      <c r="K3" s="41"/>
      <c r="L3" s="5">
        <f t="shared" ref="L3:L22" si="1">$D$2</f>
        <v>9962.8857142857141</v>
      </c>
      <c r="M3">
        <f t="shared" ref="M3:M22" si="2">$L$2 + 1.88*$F$2</f>
        <v>15164.219047619048</v>
      </c>
      <c r="N3">
        <f t="shared" ref="N3:N22" si="3">$L$2 - 1.88*$F$2</f>
        <v>4761.5523809523811</v>
      </c>
      <c r="P3">
        <f t="shared" ref="P3:P22" si="4">$F$2</f>
        <v>2766.6666666666665</v>
      </c>
      <c r="Q3">
        <f t="shared" ref="Q3:Q22" si="5">3.267*$F$2</f>
        <v>9038.6999999999989</v>
      </c>
      <c r="R3">
        <v>0</v>
      </c>
    </row>
    <row r="4" spans="1:18" ht="13" x14ac:dyDescent="0.15">
      <c r="A4" s="16">
        <v>40869</v>
      </c>
      <c r="B4" s="15">
        <v>5950</v>
      </c>
      <c r="C4" s="12">
        <f>AVERAGE(B4:B5)</f>
        <v>5950</v>
      </c>
      <c r="E4">
        <f t="shared" si="0"/>
        <v>0</v>
      </c>
      <c r="G4" s="41"/>
      <c r="H4" s="41"/>
      <c r="I4" s="41"/>
      <c r="J4" s="41"/>
      <c r="K4" s="41"/>
      <c r="L4" s="5">
        <f t="shared" si="1"/>
        <v>9962.8857142857141</v>
      </c>
      <c r="M4">
        <f t="shared" si="2"/>
        <v>15164.219047619048</v>
      </c>
      <c r="N4">
        <f t="shared" si="3"/>
        <v>4761.5523809523811</v>
      </c>
      <c r="P4">
        <f t="shared" si="4"/>
        <v>2766.6666666666665</v>
      </c>
      <c r="Q4">
        <f t="shared" si="5"/>
        <v>9038.6999999999989</v>
      </c>
      <c r="R4">
        <v>0</v>
      </c>
    </row>
    <row r="5" spans="1:18" ht="13" x14ac:dyDescent="0.15">
      <c r="A5" s="16">
        <v>40900</v>
      </c>
      <c r="B5" s="15">
        <v>5950</v>
      </c>
      <c r="C5" s="12">
        <f t="shared" ref="C5:C22" si="6">AVERAGE(B5:B6)</f>
        <v>5950</v>
      </c>
      <c r="E5">
        <f t="shared" si="0"/>
        <v>0</v>
      </c>
      <c r="G5" s="41"/>
      <c r="H5" s="41"/>
      <c r="I5" s="41"/>
      <c r="J5" s="41"/>
      <c r="K5" s="41"/>
      <c r="L5" s="5">
        <f t="shared" si="1"/>
        <v>9962.8857142857141</v>
      </c>
      <c r="M5">
        <f t="shared" si="2"/>
        <v>15164.219047619048</v>
      </c>
      <c r="N5">
        <f t="shared" si="3"/>
        <v>4761.5523809523811</v>
      </c>
      <c r="P5">
        <f t="shared" si="4"/>
        <v>2766.6666666666665</v>
      </c>
      <c r="Q5">
        <f t="shared" si="5"/>
        <v>9038.6999999999989</v>
      </c>
      <c r="R5">
        <v>0</v>
      </c>
    </row>
    <row r="6" spans="1:18" ht="13" x14ac:dyDescent="0.15">
      <c r="A6" s="14">
        <v>40940</v>
      </c>
      <c r="B6" s="15">
        <v>5950</v>
      </c>
      <c r="C6" s="12">
        <f t="shared" si="6"/>
        <v>9410.2999999999993</v>
      </c>
      <c r="E6">
        <f t="shared" si="0"/>
        <v>6920.6</v>
      </c>
      <c r="G6" s="41"/>
      <c r="H6" s="41"/>
      <c r="I6" s="41"/>
      <c r="J6" s="41"/>
      <c r="K6" s="41"/>
      <c r="L6" s="5">
        <f t="shared" si="1"/>
        <v>9962.8857142857141</v>
      </c>
      <c r="M6">
        <f t="shared" si="2"/>
        <v>15164.219047619048</v>
      </c>
      <c r="N6">
        <f t="shared" si="3"/>
        <v>4761.5523809523811</v>
      </c>
      <c r="P6">
        <f t="shared" si="4"/>
        <v>2766.6666666666665</v>
      </c>
      <c r="Q6">
        <f t="shared" si="5"/>
        <v>9038.6999999999989</v>
      </c>
      <c r="R6">
        <v>0</v>
      </c>
    </row>
    <row r="7" spans="1:18" ht="13" x14ac:dyDescent="0.15">
      <c r="A7" s="14">
        <v>40974</v>
      </c>
      <c r="B7" s="15">
        <v>12870.6</v>
      </c>
      <c r="C7" s="12">
        <f t="shared" si="6"/>
        <v>13435.3</v>
      </c>
      <c r="E7">
        <f t="shared" si="0"/>
        <v>1129.3999999999996</v>
      </c>
      <c r="L7" s="5">
        <f t="shared" si="1"/>
        <v>9962.8857142857141</v>
      </c>
      <c r="M7">
        <f t="shared" si="2"/>
        <v>15164.219047619048</v>
      </c>
      <c r="N7">
        <f t="shared" si="3"/>
        <v>4761.5523809523811</v>
      </c>
      <c r="P7">
        <f t="shared" si="4"/>
        <v>2766.6666666666665</v>
      </c>
      <c r="Q7">
        <f t="shared" si="5"/>
        <v>9038.6999999999989</v>
      </c>
      <c r="R7">
        <v>0</v>
      </c>
    </row>
    <row r="8" spans="1:18" ht="13" x14ac:dyDescent="0.15">
      <c r="A8" s="14">
        <v>41003</v>
      </c>
      <c r="B8" s="15">
        <v>14000</v>
      </c>
      <c r="C8" s="12">
        <f t="shared" si="6"/>
        <v>14000</v>
      </c>
      <c r="E8">
        <f t="shared" si="0"/>
        <v>0</v>
      </c>
      <c r="L8" s="5">
        <f t="shared" si="1"/>
        <v>9962.8857142857141</v>
      </c>
      <c r="M8">
        <f t="shared" si="2"/>
        <v>15164.219047619048</v>
      </c>
      <c r="N8">
        <f t="shared" si="3"/>
        <v>4761.5523809523811</v>
      </c>
      <c r="P8">
        <f t="shared" si="4"/>
        <v>2766.6666666666665</v>
      </c>
      <c r="Q8">
        <f t="shared" si="5"/>
        <v>9038.6999999999989</v>
      </c>
      <c r="R8">
        <v>0</v>
      </c>
    </row>
    <row r="9" spans="1:18" ht="13" x14ac:dyDescent="0.15">
      <c r="A9" s="14">
        <v>41034</v>
      </c>
      <c r="B9" s="15">
        <v>14000</v>
      </c>
      <c r="C9" s="12">
        <f t="shared" si="6"/>
        <v>14000</v>
      </c>
      <c r="E9">
        <f t="shared" si="0"/>
        <v>0</v>
      </c>
      <c r="L9" s="5">
        <f t="shared" si="1"/>
        <v>9962.8857142857141</v>
      </c>
      <c r="M9">
        <f t="shared" si="2"/>
        <v>15164.219047619048</v>
      </c>
      <c r="N9">
        <f t="shared" si="3"/>
        <v>4761.5523809523811</v>
      </c>
      <c r="P9">
        <f t="shared" si="4"/>
        <v>2766.6666666666665</v>
      </c>
      <c r="Q9">
        <f t="shared" si="5"/>
        <v>9038.6999999999989</v>
      </c>
      <c r="R9">
        <v>0</v>
      </c>
    </row>
    <row r="10" spans="1:18" ht="13" x14ac:dyDescent="0.15">
      <c r="A10" s="14">
        <v>41068</v>
      </c>
      <c r="B10" s="15">
        <v>14000</v>
      </c>
      <c r="C10" s="12">
        <f t="shared" si="6"/>
        <v>14000</v>
      </c>
      <c r="E10">
        <f t="shared" si="0"/>
        <v>0</v>
      </c>
      <c r="L10" s="5">
        <f t="shared" si="1"/>
        <v>9962.8857142857141</v>
      </c>
      <c r="M10">
        <f t="shared" si="2"/>
        <v>15164.219047619048</v>
      </c>
      <c r="N10">
        <f t="shared" si="3"/>
        <v>4761.5523809523811</v>
      </c>
      <c r="P10">
        <f t="shared" si="4"/>
        <v>2766.6666666666665</v>
      </c>
      <c r="Q10">
        <f t="shared" si="5"/>
        <v>9038.6999999999989</v>
      </c>
      <c r="R10">
        <v>0</v>
      </c>
    </row>
    <row r="11" spans="1:18" ht="13" x14ac:dyDescent="0.15">
      <c r="A11" s="14">
        <v>41094</v>
      </c>
      <c r="B11" s="15">
        <v>14000</v>
      </c>
      <c r="C11" s="12">
        <f t="shared" si="6"/>
        <v>14000</v>
      </c>
      <c r="E11">
        <f t="shared" si="0"/>
        <v>0</v>
      </c>
      <c r="L11" s="5">
        <f t="shared" si="1"/>
        <v>9962.8857142857141</v>
      </c>
      <c r="M11">
        <f t="shared" si="2"/>
        <v>15164.219047619048</v>
      </c>
      <c r="N11">
        <f t="shared" si="3"/>
        <v>4761.5523809523811</v>
      </c>
      <c r="P11">
        <f t="shared" si="4"/>
        <v>2766.6666666666665</v>
      </c>
      <c r="Q11">
        <f t="shared" si="5"/>
        <v>9038.6999999999989</v>
      </c>
      <c r="R11">
        <v>0</v>
      </c>
    </row>
    <row r="12" spans="1:18" ht="13" x14ac:dyDescent="0.15">
      <c r="A12" s="14">
        <v>41129</v>
      </c>
      <c r="B12" s="15">
        <v>14000</v>
      </c>
      <c r="C12" s="12">
        <f t="shared" si="6"/>
        <v>14000</v>
      </c>
      <c r="E12">
        <f t="shared" si="0"/>
        <v>0</v>
      </c>
      <c r="L12" s="5">
        <f t="shared" si="1"/>
        <v>9962.8857142857141</v>
      </c>
      <c r="M12">
        <f t="shared" si="2"/>
        <v>15164.219047619048</v>
      </c>
      <c r="N12">
        <f t="shared" si="3"/>
        <v>4761.5523809523811</v>
      </c>
      <c r="P12">
        <f t="shared" si="4"/>
        <v>2766.6666666666665</v>
      </c>
      <c r="Q12">
        <f t="shared" si="5"/>
        <v>9038.6999999999989</v>
      </c>
      <c r="R12">
        <v>0</v>
      </c>
    </row>
    <row r="13" spans="1:18" ht="13" x14ac:dyDescent="0.15">
      <c r="A13" s="14">
        <v>41178</v>
      </c>
      <c r="B13" s="15">
        <v>14000</v>
      </c>
      <c r="C13" s="12">
        <f t="shared" si="6"/>
        <v>14000</v>
      </c>
      <c r="E13">
        <f t="shared" si="0"/>
        <v>0</v>
      </c>
      <c r="L13" s="5">
        <f t="shared" si="1"/>
        <v>9962.8857142857141</v>
      </c>
      <c r="M13">
        <f t="shared" si="2"/>
        <v>15164.219047619048</v>
      </c>
      <c r="N13">
        <f t="shared" si="3"/>
        <v>4761.5523809523811</v>
      </c>
      <c r="P13">
        <f t="shared" si="4"/>
        <v>2766.6666666666665</v>
      </c>
      <c r="Q13">
        <f t="shared" si="5"/>
        <v>9038.6999999999989</v>
      </c>
      <c r="R13">
        <v>0</v>
      </c>
    </row>
    <row r="14" spans="1:18" ht="13" x14ac:dyDescent="0.15">
      <c r="A14" s="16">
        <v>41197</v>
      </c>
      <c r="B14" s="15">
        <v>14000</v>
      </c>
      <c r="C14" s="12">
        <f t="shared" si="6"/>
        <v>14000</v>
      </c>
      <c r="E14">
        <f t="shared" si="0"/>
        <v>0</v>
      </c>
      <c r="L14" s="5">
        <f t="shared" si="1"/>
        <v>9962.8857142857141</v>
      </c>
      <c r="M14">
        <f t="shared" si="2"/>
        <v>15164.219047619048</v>
      </c>
      <c r="N14">
        <f t="shared" si="3"/>
        <v>4761.5523809523811</v>
      </c>
      <c r="P14">
        <f t="shared" si="4"/>
        <v>2766.6666666666665</v>
      </c>
      <c r="Q14">
        <f t="shared" si="5"/>
        <v>9038.6999999999989</v>
      </c>
      <c r="R14">
        <v>0</v>
      </c>
    </row>
    <row r="15" spans="1:18" ht="13" x14ac:dyDescent="0.15">
      <c r="A15" s="14">
        <v>41220</v>
      </c>
      <c r="B15" s="15">
        <v>14000</v>
      </c>
      <c r="C15" s="12">
        <f t="shared" si="6"/>
        <v>12250</v>
      </c>
      <c r="E15">
        <f t="shared" si="0"/>
        <v>3500</v>
      </c>
      <c r="L15" s="5">
        <f t="shared" si="1"/>
        <v>9962.8857142857141</v>
      </c>
      <c r="M15">
        <f t="shared" si="2"/>
        <v>15164.219047619048</v>
      </c>
      <c r="N15">
        <f t="shared" si="3"/>
        <v>4761.5523809523811</v>
      </c>
      <c r="P15">
        <f t="shared" si="4"/>
        <v>2766.6666666666665</v>
      </c>
      <c r="Q15">
        <f t="shared" si="5"/>
        <v>9038.6999999999989</v>
      </c>
      <c r="R15">
        <v>0</v>
      </c>
    </row>
    <row r="16" spans="1:18" ht="13" x14ac:dyDescent="0.15">
      <c r="A16" s="16">
        <v>41254</v>
      </c>
      <c r="B16" s="15">
        <v>10500</v>
      </c>
      <c r="C16" s="12">
        <f t="shared" si="6"/>
        <v>7000</v>
      </c>
      <c r="E16">
        <f t="shared" si="0"/>
        <v>7000</v>
      </c>
      <c r="L16" s="5">
        <f t="shared" si="1"/>
        <v>9962.8857142857141</v>
      </c>
      <c r="M16">
        <f t="shared" si="2"/>
        <v>15164.219047619048</v>
      </c>
      <c r="N16">
        <f t="shared" si="3"/>
        <v>4761.5523809523811</v>
      </c>
      <c r="P16">
        <f t="shared" si="4"/>
        <v>2766.6666666666665</v>
      </c>
      <c r="Q16">
        <f t="shared" si="5"/>
        <v>9038.6999999999989</v>
      </c>
      <c r="R16">
        <v>0</v>
      </c>
    </row>
    <row r="17" spans="1:18" ht="13" x14ac:dyDescent="0.15">
      <c r="A17" s="14">
        <v>41290</v>
      </c>
      <c r="B17" s="15">
        <v>3500</v>
      </c>
      <c r="C17" s="12">
        <f t="shared" si="6"/>
        <v>3500</v>
      </c>
      <c r="E17">
        <f t="shared" si="0"/>
        <v>0</v>
      </c>
      <c r="L17" s="5">
        <f t="shared" si="1"/>
        <v>9962.8857142857141</v>
      </c>
      <c r="M17">
        <f t="shared" si="2"/>
        <v>15164.219047619048</v>
      </c>
      <c r="N17">
        <f t="shared" si="3"/>
        <v>4761.5523809523811</v>
      </c>
      <c r="P17">
        <f t="shared" si="4"/>
        <v>2766.6666666666665</v>
      </c>
      <c r="Q17">
        <f t="shared" si="5"/>
        <v>9038.6999999999989</v>
      </c>
      <c r="R17">
        <v>0</v>
      </c>
    </row>
    <row r="18" spans="1:18" ht="13" x14ac:dyDescent="0.15">
      <c r="A18" s="14">
        <v>41318</v>
      </c>
      <c r="B18" s="15">
        <v>3500</v>
      </c>
      <c r="C18" s="12">
        <f t="shared" si="6"/>
        <v>3500</v>
      </c>
      <c r="E18">
        <f t="shared" si="0"/>
        <v>0</v>
      </c>
      <c r="L18" s="5">
        <f t="shared" si="1"/>
        <v>9962.8857142857141</v>
      </c>
      <c r="M18">
        <f t="shared" si="2"/>
        <v>15164.219047619048</v>
      </c>
      <c r="N18">
        <f t="shared" si="3"/>
        <v>4761.5523809523811</v>
      </c>
      <c r="P18">
        <f t="shared" si="4"/>
        <v>2766.6666666666665</v>
      </c>
      <c r="Q18">
        <f t="shared" si="5"/>
        <v>9038.6999999999989</v>
      </c>
      <c r="R18">
        <v>0</v>
      </c>
    </row>
    <row r="19" spans="1:18" ht="13" x14ac:dyDescent="0.15">
      <c r="A19" s="14">
        <v>41345</v>
      </c>
      <c r="B19" s="15">
        <v>3500</v>
      </c>
      <c r="C19" s="12">
        <f t="shared" si="6"/>
        <v>7000</v>
      </c>
      <c r="E19">
        <f t="shared" si="0"/>
        <v>7000</v>
      </c>
      <c r="L19" s="5">
        <f t="shared" si="1"/>
        <v>9962.8857142857141</v>
      </c>
      <c r="M19">
        <f t="shared" si="2"/>
        <v>15164.219047619048</v>
      </c>
      <c r="N19">
        <f t="shared" si="3"/>
        <v>4761.5523809523811</v>
      </c>
      <c r="P19">
        <f t="shared" si="4"/>
        <v>2766.6666666666665</v>
      </c>
      <c r="Q19">
        <f t="shared" si="5"/>
        <v>9038.6999999999989</v>
      </c>
      <c r="R19">
        <v>0</v>
      </c>
    </row>
    <row r="20" spans="1:18" ht="13" x14ac:dyDescent="0.15">
      <c r="A20" s="14">
        <v>41347</v>
      </c>
      <c r="B20" s="15">
        <v>10500</v>
      </c>
      <c r="C20" s="12">
        <f t="shared" si="6"/>
        <v>7000</v>
      </c>
      <c r="E20">
        <f t="shared" si="0"/>
        <v>7000</v>
      </c>
      <c r="L20" s="5">
        <f t="shared" si="1"/>
        <v>9962.8857142857141</v>
      </c>
      <c r="M20">
        <f t="shared" si="2"/>
        <v>15164.219047619048</v>
      </c>
      <c r="N20">
        <f t="shared" si="3"/>
        <v>4761.5523809523811</v>
      </c>
      <c r="P20">
        <f t="shared" si="4"/>
        <v>2766.6666666666665</v>
      </c>
      <c r="Q20">
        <f t="shared" si="5"/>
        <v>9038.6999999999989</v>
      </c>
      <c r="R20">
        <v>0</v>
      </c>
    </row>
    <row r="21" spans="1:18" ht="13" x14ac:dyDescent="0.15">
      <c r="A21" s="14">
        <v>41390</v>
      </c>
      <c r="B21" s="15">
        <v>3500</v>
      </c>
      <c r="C21" s="12">
        <f t="shared" si="6"/>
        <v>8750</v>
      </c>
      <c r="E21">
        <f t="shared" si="0"/>
        <v>10500</v>
      </c>
      <c r="L21" s="5">
        <f t="shared" si="1"/>
        <v>9962.8857142857141</v>
      </c>
      <c r="M21">
        <f t="shared" si="2"/>
        <v>15164.219047619048</v>
      </c>
      <c r="N21">
        <f t="shared" si="3"/>
        <v>4761.5523809523811</v>
      </c>
      <c r="P21">
        <f t="shared" si="4"/>
        <v>2766.6666666666665</v>
      </c>
      <c r="Q21">
        <f t="shared" si="5"/>
        <v>9038.6999999999989</v>
      </c>
      <c r="R21">
        <v>0</v>
      </c>
    </row>
    <row r="22" spans="1:18" ht="13" x14ac:dyDescent="0.15">
      <c r="A22" s="14">
        <v>41408</v>
      </c>
      <c r="B22" s="15">
        <v>14000</v>
      </c>
      <c r="C22" s="12">
        <f t="shared" si="6"/>
        <v>14000</v>
      </c>
      <c r="E22">
        <f t="shared" si="0"/>
        <v>14000</v>
      </c>
      <c r="L22" s="5">
        <f t="shared" si="1"/>
        <v>9962.8857142857141</v>
      </c>
      <c r="M22">
        <f t="shared" si="2"/>
        <v>15164.219047619048</v>
      </c>
      <c r="N22">
        <f t="shared" si="3"/>
        <v>4761.5523809523811</v>
      </c>
      <c r="P22">
        <f t="shared" si="4"/>
        <v>2766.6666666666665</v>
      </c>
      <c r="Q22">
        <f t="shared" si="5"/>
        <v>9038.6999999999989</v>
      </c>
      <c r="R22">
        <v>0</v>
      </c>
    </row>
    <row r="23" spans="1:18" ht="13" x14ac:dyDescent="0.15">
      <c r="B23" s="1"/>
    </row>
    <row r="33" spans="6:6" ht="15.75" customHeight="1" x14ac:dyDescent="0.15">
      <c r="F33" s="8" t="s">
        <v>32</v>
      </c>
    </row>
  </sheetData>
  <mergeCells count="1">
    <mergeCell ref="G2:K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33"/>
  <sheetViews>
    <sheetView workbookViewId="0">
      <selection activeCell="G3" sqref="G3:K6"/>
    </sheetView>
  </sheetViews>
  <sheetFormatPr baseColWidth="10" defaultColWidth="12.6640625" defaultRowHeight="15.75" customHeight="1" x14ac:dyDescent="0.15"/>
  <sheetData>
    <row r="1" spans="1:19" ht="13" x14ac:dyDescent="0.15">
      <c r="A1" s="28" t="s">
        <v>0</v>
      </c>
      <c r="B1" s="28" t="s">
        <v>1</v>
      </c>
      <c r="C1" s="29" t="s">
        <v>5</v>
      </c>
      <c r="D1" s="29"/>
      <c r="E1" s="29" t="s">
        <v>7</v>
      </c>
      <c r="F1" s="29"/>
      <c r="G1" s="29"/>
      <c r="H1" s="29"/>
      <c r="I1" s="29"/>
      <c r="J1" s="29"/>
      <c r="K1" s="29"/>
      <c r="L1" s="29"/>
      <c r="M1" s="29" t="s">
        <v>2</v>
      </c>
      <c r="N1" s="29" t="s">
        <v>3</v>
      </c>
      <c r="O1" s="29" t="s">
        <v>4</v>
      </c>
      <c r="P1" s="29"/>
      <c r="Q1" s="29" t="s">
        <v>2</v>
      </c>
      <c r="R1" s="29" t="s">
        <v>3</v>
      </c>
      <c r="S1" s="29" t="s">
        <v>4</v>
      </c>
    </row>
    <row r="2" spans="1:19" ht="13" x14ac:dyDescent="0.15">
      <c r="A2" s="14">
        <v>40695</v>
      </c>
      <c r="B2" s="15">
        <v>6290</v>
      </c>
      <c r="C2" s="12">
        <f>AVERAGE(B2:B3)</f>
        <v>6290</v>
      </c>
      <c r="D2" s="26">
        <f>AVERAGE(C2:C28)</f>
        <v>8174.6111111111113</v>
      </c>
      <c r="E2" s="6">
        <f>ABS(B2-B3)</f>
        <v>0</v>
      </c>
      <c r="F2" s="27">
        <f>AVERAGE(E2:E28)</f>
        <v>2902.4074074074074</v>
      </c>
      <c r="M2" s="12">
        <f>$D$2</f>
        <v>8174.6111111111113</v>
      </c>
      <c r="N2" s="6">
        <f>$D$2 + 1.88*$F$2</f>
        <v>13631.137037037037</v>
      </c>
      <c r="O2" s="6">
        <f>$D$2 - 1.88*$F$2</f>
        <v>2718.0851851851858</v>
      </c>
      <c r="P2" s="6"/>
      <c r="Q2" s="6">
        <f>$F$2</f>
        <v>2902.4074074074074</v>
      </c>
      <c r="R2" s="6">
        <f>3.267*$F$2</f>
        <v>9482.1649999999991</v>
      </c>
      <c r="S2" s="6">
        <v>0</v>
      </c>
    </row>
    <row r="3" spans="1:19" ht="13" x14ac:dyDescent="0.15">
      <c r="A3" s="14">
        <v>40723</v>
      </c>
      <c r="B3" s="15">
        <v>6290</v>
      </c>
      <c r="C3" s="12">
        <f>AVERAGE(B3:B4)</f>
        <v>7076.25</v>
      </c>
      <c r="E3" s="6">
        <f t="shared" ref="E3:E28" si="0">ABS(B3-B4)</f>
        <v>1572.5</v>
      </c>
      <c r="G3" s="39" t="s">
        <v>34</v>
      </c>
      <c r="H3" s="41"/>
      <c r="I3" s="41"/>
      <c r="J3" s="41"/>
      <c r="K3" s="41"/>
      <c r="M3" s="12">
        <f t="shared" ref="M3:M28" si="1">$D$2</f>
        <v>8174.6111111111113</v>
      </c>
      <c r="N3" s="6">
        <f t="shared" ref="N3:N28" si="2">$D$2 + 1.88*$F$2</f>
        <v>13631.137037037037</v>
      </c>
      <c r="O3" s="6">
        <f t="shared" ref="O3:O28" si="3">$D$2 - 1.88*$F$2</f>
        <v>2718.0851851851858</v>
      </c>
      <c r="P3" s="6"/>
      <c r="Q3" s="6">
        <f t="shared" ref="Q3:Q28" si="4">$F$2</f>
        <v>2902.4074074074074</v>
      </c>
      <c r="R3" s="6">
        <f t="shared" ref="R3:R28" si="5">3.267*$F$2</f>
        <v>9482.1649999999991</v>
      </c>
      <c r="S3" s="6">
        <v>0</v>
      </c>
    </row>
    <row r="4" spans="1:19" ht="13" x14ac:dyDescent="0.15">
      <c r="A4" s="14">
        <v>40749</v>
      </c>
      <c r="B4" s="15">
        <v>7862.5</v>
      </c>
      <c r="C4" s="12">
        <f t="shared" ref="C4:C28" si="6">AVERAGE(B4:B5)</f>
        <v>7076.25</v>
      </c>
      <c r="E4" s="6">
        <f t="shared" si="0"/>
        <v>1572.5</v>
      </c>
      <c r="G4" s="41"/>
      <c r="H4" s="41"/>
      <c r="I4" s="41"/>
      <c r="J4" s="41"/>
      <c r="K4" s="41"/>
      <c r="M4" s="12">
        <f t="shared" si="1"/>
        <v>8174.6111111111113</v>
      </c>
      <c r="N4" s="6">
        <f t="shared" si="2"/>
        <v>13631.137037037037</v>
      </c>
      <c r="O4" s="6">
        <f t="shared" si="3"/>
        <v>2718.0851851851858</v>
      </c>
      <c r="P4" s="6"/>
      <c r="Q4" s="6">
        <f t="shared" si="4"/>
        <v>2902.4074074074074</v>
      </c>
      <c r="R4" s="6">
        <f t="shared" si="5"/>
        <v>9482.1649999999991</v>
      </c>
      <c r="S4" s="6">
        <v>0</v>
      </c>
    </row>
    <row r="5" spans="1:19" ht="13" x14ac:dyDescent="0.15">
      <c r="A5" s="14">
        <v>40785</v>
      </c>
      <c r="B5" s="15">
        <v>6290</v>
      </c>
      <c r="C5" s="12">
        <f t="shared" si="6"/>
        <v>6290</v>
      </c>
      <c r="E5" s="6">
        <f t="shared" si="0"/>
        <v>0</v>
      </c>
      <c r="G5" s="41"/>
      <c r="H5" s="41"/>
      <c r="I5" s="41"/>
      <c r="J5" s="41"/>
      <c r="K5" s="41"/>
      <c r="M5" s="12">
        <f t="shared" si="1"/>
        <v>8174.6111111111113</v>
      </c>
      <c r="N5" s="6">
        <f t="shared" si="2"/>
        <v>13631.137037037037</v>
      </c>
      <c r="O5" s="6">
        <f t="shared" si="3"/>
        <v>2718.0851851851858</v>
      </c>
      <c r="P5" s="6"/>
      <c r="Q5" s="6">
        <f t="shared" si="4"/>
        <v>2902.4074074074074</v>
      </c>
      <c r="R5" s="6">
        <f t="shared" si="5"/>
        <v>9482.1649999999991</v>
      </c>
      <c r="S5" s="6">
        <v>0</v>
      </c>
    </row>
    <row r="6" spans="1:19" ht="13" x14ac:dyDescent="0.15">
      <c r="A6" s="14">
        <v>40812</v>
      </c>
      <c r="B6" s="15">
        <v>6290</v>
      </c>
      <c r="C6" s="12">
        <f t="shared" si="6"/>
        <v>7607.5</v>
      </c>
      <c r="E6" s="6">
        <f t="shared" si="0"/>
        <v>2635</v>
      </c>
      <c r="G6" s="41"/>
      <c r="H6" s="41"/>
      <c r="I6" s="41"/>
      <c r="J6" s="41"/>
      <c r="K6" s="41"/>
      <c r="M6" s="12">
        <f t="shared" si="1"/>
        <v>8174.6111111111113</v>
      </c>
      <c r="N6" s="6">
        <f t="shared" si="2"/>
        <v>13631.137037037037</v>
      </c>
      <c r="O6" s="6">
        <f t="shared" si="3"/>
        <v>2718.0851851851858</v>
      </c>
      <c r="P6" s="6"/>
      <c r="Q6" s="6">
        <f t="shared" si="4"/>
        <v>2902.4074074074074</v>
      </c>
      <c r="R6" s="6">
        <f t="shared" si="5"/>
        <v>9482.1649999999991</v>
      </c>
      <c r="S6" s="6">
        <v>0</v>
      </c>
    </row>
    <row r="7" spans="1:19" ht="13" x14ac:dyDescent="0.15">
      <c r="A7" s="16">
        <v>40847</v>
      </c>
      <c r="B7" s="15">
        <v>8925</v>
      </c>
      <c r="C7" s="12">
        <f t="shared" si="6"/>
        <v>8032.5</v>
      </c>
      <c r="E7" s="6">
        <f t="shared" si="0"/>
        <v>1785</v>
      </c>
      <c r="M7" s="12">
        <f t="shared" si="1"/>
        <v>8174.6111111111113</v>
      </c>
      <c r="N7" s="6">
        <f t="shared" si="2"/>
        <v>13631.137037037037</v>
      </c>
      <c r="O7" s="6">
        <f t="shared" si="3"/>
        <v>2718.0851851851858</v>
      </c>
      <c r="P7" s="6"/>
      <c r="Q7" s="6">
        <f t="shared" si="4"/>
        <v>2902.4074074074074</v>
      </c>
      <c r="R7" s="6">
        <f t="shared" si="5"/>
        <v>9482.1649999999991</v>
      </c>
      <c r="S7" s="6">
        <v>0</v>
      </c>
    </row>
    <row r="8" spans="1:19" ht="13" x14ac:dyDescent="0.15">
      <c r="A8" s="16">
        <v>40876</v>
      </c>
      <c r="B8" s="15">
        <v>7140</v>
      </c>
      <c r="C8" s="12">
        <f t="shared" si="6"/>
        <v>6247.5</v>
      </c>
      <c r="E8" s="6">
        <f t="shared" si="0"/>
        <v>1785</v>
      </c>
      <c r="M8" s="12">
        <f t="shared" si="1"/>
        <v>8174.6111111111113</v>
      </c>
      <c r="N8" s="6">
        <f t="shared" si="2"/>
        <v>13631.137037037037</v>
      </c>
      <c r="O8" s="6">
        <f t="shared" si="3"/>
        <v>2718.0851851851858</v>
      </c>
      <c r="P8" s="6"/>
      <c r="Q8" s="6">
        <f t="shared" si="4"/>
        <v>2902.4074074074074</v>
      </c>
      <c r="R8" s="6">
        <f t="shared" si="5"/>
        <v>9482.1649999999991</v>
      </c>
      <c r="S8" s="6">
        <v>0</v>
      </c>
    </row>
    <row r="9" spans="1:19" ht="13" x14ac:dyDescent="0.15">
      <c r="A9" s="16">
        <v>40905</v>
      </c>
      <c r="B9" s="15">
        <v>5355</v>
      </c>
      <c r="C9" s="12">
        <f t="shared" si="6"/>
        <v>6247.5</v>
      </c>
      <c r="E9" s="6">
        <f t="shared" si="0"/>
        <v>1785</v>
      </c>
      <c r="M9" s="12">
        <f t="shared" si="1"/>
        <v>8174.6111111111113</v>
      </c>
      <c r="N9" s="6">
        <f t="shared" si="2"/>
        <v>13631.137037037037</v>
      </c>
      <c r="O9" s="6">
        <f t="shared" si="3"/>
        <v>2718.0851851851858</v>
      </c>
      <c r="P9" s="6"/>
      <c r="Q9" s="6">
        <f t="shared" si="4"/>
        <v>2902.4074074074074</v>
      </c>
      <c r="R9" s="6">
        <f t="shared" si="5"/>
        <v>9482.1649999999991</v>
      </c>
      <c r="S9" s="6">
        <v>0</v>
      </c>
    </row>
    <row r="10" spans="1:19" ht="13" x14ac:dyDescent="0.15">
      <c r="A10" s="14">
        <v>40939</v>
      </c>
      <c r="B10" s="15">
        <v>7140</v>
      </c>
      <c r="C10" s="12">
        <f t="shared" si="6"/>
        <v>7140</v>
      </c>
      <c r="E10" s="6">
        <f t="shared" si="0"/>
        <v>0</v>
      </c>
      <c r="M10" s="12">
        <f t="shared" si="1"/>
        <v>8174.6111111111113</v>
      </c>
      <c r="N10" s="6">
        <f t="shared" si="2"/>
        <v>13631.137037037037</v>
      </c>
      <c r="O10" s="6">
        <f t="shared" si="3"/>
        <v>2718.0851851851858</v>
      </c>
      <c r="P10" s="6"/>
      <c r="Q10" s="6">
        <f t="shared" si="4"/>
        <v>2902.4074074074074</v>
      </c>
      <c r="R10" s="6">
        <f t="shared" si="5"/>
        <v>9482.1649999999991</v>
      </c>
      <c r="S10" s="6">
        <v>0</v>
      </c>
    </row>
    <row r="11" spans="1:19" ht="13" x14ac:dyDescent="0.15">
      <c r="A11" s="14">
        <v>40966</v>
      </c>
      <c r="B11" s="15">
        <v>7140</v>
      </c>
      <c r="C11" s="12">
        <f t="shared" si="6"/>
        <v>7140</v>
      </c>
      <c r="E11" s="6">
        <f t="shared" si="0"/>
        <v>0</v>
      </c>
      <c r="M11" s="12">
        <f t="shared" si="1"/>
        <v>8174.6111111111113</v>
      </c>
      <c r="N11" s="6">
        <f t="shared" si="2"/>
        <v>13631.137037037037</v>
      </c>
      <c r="O11" s="6">
        <f t="shared" si="3"/>
        <v>2718.0851851851858</v>
      </c>
      <c r="P11" s="6"/>
      <c r="Q11" s="6">
        <f t="shared" si="4"/>
        <v>2902.4074074074074</v>
      </c>
      <c r="R11" s="6">
        <f t="shared" si="5"/>
        <v>9482.1649999999991</v>
      </c>
      <c r="S11" s="6">
        <v>0</v>
      </c>
    </row>
    <row r="12" spans="1:19" ht="13" x14ac:dyDescent="0.15">
      <c r="A12" s="14">
        <v>41010</v>
      </c>
      <c r="B12" s="15">
        <v>7140</v>
      </c>
      <c r="C12" s="12">
        <f t="shared" si="6"/>
        <v>7140</v>
      </c>
      <c r="E12" s="6">
        <f t="shared" si="0"/>
        <v>0</v>
      </c>
      <c r="M12" s="12">
        <f t="shared" si="1"/>
        <v>8174.6111111111113</v>
      </c>
      <c r="N12" s="6">
        <f t="shared" si="2"/>
        <v>13631.137037037037</v>
      </c>
      <c r="O12" s="6">
        <f t="shared" si="3"/>
        <v>2718.0851851851858</v>
      </c>
      <c r="P12" s="6"/>
      <c r="Q12" s="6">
        <f t="shared" si="4"/>
        <v>2902.4074074074074</v>
      </c>
      <c r="R12" s="6">
        <f t="shared" si="5"/>
        <v>9482.1649999999991</v>
      </c>
      <c r="S12" s="6">
        <v>0</v>
      </c>
    </row>
    <row r="13" spans="1:19" ht="13" x14ac:dyDescent="0.15">
      <c r="A13" s="14">
        <v>41054</v>
      </c>
      <c r="B13" s="15">
        <v>7140</v>
      </c>
      <c r="C13" s="12">
        <f t="shared" si="6"/>
        <v>4462.5</v>
      </c>
      <c r="E13" s="6">
        <f t="shared" si="0"/>
        <v>5355</v>
      </c>
      <c r="M13" s="12">
        <f t="shared" si="1"/>
        <v>8174.6111111111113</v>
      </c>
      <c r="N13" s="6">
        <f t="shared" si="2"/>
        <v>13631.137037037037</v>
      </c>
      <c r="O13" s="6">
        <f t="shared" si="3"/>
        <v>2718.0851851851858</v>
      </c>
      <c r="P13" s="6"/>
      <c r="Q13" s="6">
        <f t="shared" si="4"/>
        <v>2902.4074074074074</v>
      </c>
      <c r="R13" s="6">
        <f t="shared" si="5"/>
        <v>9482.1649999999991</v>
      </c>
      <c r="S13" s="6">
        <v>0</v>
      </c>
    </row>
    <row r="14" spans="1:19" ht="13" x14ac:dyDescent="0.15">
      <c r="A14" s="14">
        <v>41085</v>
      </c>
      <c r="B14" s="15">
        <v>1785</v>
      </c>
      <c r="C14" s="12">
        <f t="shared" si="6"/>
        <v>4462.5</v>
      </c>
      <c r="E14" s="6">
        <f t="shared" si="0"/>
        <v>5355</v>
      </c>
      <c r="M14" s="12">
        <f t="shared" si="1"/>
        <v>8174.6111111111113</v>
      </c>
      <c r="N14" s="6">
        <f t="shared" si="2"/>
        <v>13631.137037037037</v>
      </c>
      <c r="O14" s="6">
        <f t="shared" si="3"/>
        <v>2718.0851851851858</v>
      </c>
      <c r="P14" s="6"/>
      <c r="Q14" s="6">
        <f t="shared" si="4"/>
        <v>2902.4074074074074</v>
      </c>
      <c r="R14" s="6">
        <f t="shared" si="5"/>
        <v>9482.1649999999991</v>
      </c>
      <c r="S14" s="6">
        <v>0</v>
      </c>
    </row>
    <row r="15" spans="1:19" ht="13" x14ac:dyDescent="0.15">
      <c r="A15" s="14">
        <v>41107</v>
      </c>
      <c r="B15" s="15">
        <v>7140</v>
      </c>
      <c r="C15" s="12">
        <f t="shared" si="6"/>
        <v>8032.5</v>
      </c>
      <c r="E15" s="6">
        <f t="shared" si="0"/>
        <v>1785</v>
      </c>
      <c r="M15" s="12">
        <f t="shared" si="1"/>
        <v>8174.6111111111113</v>
      </c>
      <c r="N15" s="6">
        <f t="shared" si="2"/>
        <v>13631.137037037037</v>
      </c>
      <c r="O15" s="6">
        <f t="shared" si="3"/>
        <v>2718.0851851851858</v>
      </c>
      <c r="P15" s="6"/>
      <c r="Q15" s="6">
        <f t="shared" si="4"/>
        <v>2902.4074074074074</v>
      </c>
      <c r="R15" s="6">
        <f t="shared" si="5"/>
        <v>9482.1649999999991</v>
      </c>
      <c r="S15" s="6">
        <v>0</v>
      </c>
    </row>
    <row r="16" spans="1:19" ht="13" x14ac:dyDescent="0.15">
      <c r="A16" s="14">
        <v>41150</v>
      </c>
      <c r="B16" s="15">
        <v>8925</v>
      </c>
      <c r="C16" s="12">
        <f t="shared" si="6"/>
        <v>8032.5</v>
      </c>
      <c r="E16" s="6">
        <f t="shared" si="0"/>
        <v>1785</v>
      </c>
      <c r="M16" s="12">
        <f t="shared" si="1"/>
        <v>8174.6111111111113</v>
      </c>
      <c r="N16" s="6">
        <f t="shared" si="2"/>
        <v>13631.137037037037</v>
      </c>
      <c r="O16" s="6">
        <f t="shared" si="3"/>
        <v>2718.0851851851858</v>
      </c>
      <c r="P16" s="6"/>
      <c r="Q16" s="6">
        <f t="shared" si="4"/>
        <v>2902.4074074074074</v>
      </c>
      <c r="R16" s="6">
        <f t="shared" si="5"/>
        <v>9482.1649999999991</v>
      </c>
      <c r="S16" s="6">
        <v>0</v>
      </c>
    </row>
    <row r="17" spans="1:19" ht="13" x14ac:dyDescent="0.15">
      <c r="A17" s="14">
        <v>41170</v>
      </c>
      <c r="B17" s="15">
        <v>7140</v>
      </c>
      <c r="C17" s="12">
        <f t="shared" si="6"/>
        <v>7140</v>
      </c>
      <c r="E17" s="6">
        <f t="shared" si="0"/>
        <v>0</v>
      </c>
      <c r="M17" s="12">
        <f t="shared" si="1"/>
        <v>8174.6111111111113</v>
      </c>
      <c r="N17" s="6">
        <f t="shared" si="2"/>
        <v>13631.137037037037</v>
      </c>
      <c r="O17" s="6">
        <f t="shared" si="3"/>
        <v>2718.0851851851858</v>
      </c>
      <c r="P17" s="6"/>
      <c r="Q17" s="6">
        <f t="shared" si="4"/>
        <v>2902.4074074074074</v>
      </c>
      <c r="R17" s="6">
        <f t="shared" si="5"/>
        <v>9482.1649999999991</v>
      </c>
      <c r="S17" s="6">
        <v>0</v>
      </c>
    </row>
    <row r="18" spans="1:19" ht="13" x14ac:dyDescent="0.15">
      <c r="A18" s="16">
        <v>41198</v>
      </c>
      <c r="B18" s="15">
        <v>7140</v>
      </c>
      <c r="C18" s="12">
        <f t="shared" si="6"/>
        <v>4462.5</v>
      </c>
      <c r="E18" s="6">
        <f t="shared" si="0"/>
        <v>5355</v>
      </c>
      <c r="M18" s="12">
        <f t="shared" si="1"/>
        <v>8174.6111111111113</v>
      </c>
      <c r="N18" s="6">
        <f t="shared" si="2"/>
        <v>13631.137037037037</v>
      </c>
      <c r="O18" s="6">
        <f t="shared" si="3"/>
        <v>2718.0851851851858</v>
      </c>
      <c r="P18" s="6"/>
      <c r="Q18" s="6">
        <f t="shared" si="4"/>
        <v>2902.4074074074074</v>
      </c>
      <c r="R18" s="6">
        <f t="shared" si="5"/>
        <v>9482.1649999999991</v>
      </c>
      <c r="S18" s="6">
        <v>0</v>
      </c>
    </row>
    <row r="19" spans="1:19" ht="13" x14ac:dyDescent="0.15">
      <c r="A19" s="16">
        <v>41198</v>
      </c>
      <c r="B19" s="15">
        <v>1785</v>
      </c>
      <c r="C19" s="12">
        <f t="shared" si="6"/>
        <v>5355</v>
      </c>
      <c r="E19" s="6">
        <f t="shared" si="0"/>
        <v>7140</v>
      </c>
      <c r="M19" s="12">
        <f t="shared" si="1"/>
        <v>8174.6111111111113</v>
      </c>
      <c r="N19" s="6">
        <f t="shared" si="2"/>
        <v>13631.137037037037</v>
      </c>
      <c r="O19" s="6">
        <f t="shared" si="3"/>
        <v>2718.0851851851858</v>
      </c>
      <c r="P19" s="6"/>
      <c r="Q19" s="6">
        <f t="shared" si="4"/>
        <v>2902.4074074074074</v>
      </c>
      <c r="R19" s="6">
        <f t="shared" si="5"/>
        <v>9482.1649999999991</v>
      </c>
      <c r="S19" s="6">
        <v>0</v>
      </c>
    </row>
    <row r="20" spans="1:19" ht="13" x14ac:dyDescent="0.15">
      <c r="A20" s="16">
        <v>41225</v>
      </c>
      <c r="B20" s="15">
        <v>8925</v>
      </c>
      <c r="C20" s="12">
        <f t="shared" si="6"/>
        <v>7500</v>
      </c>
      <c r="E20" s="6">
        <f t="shared" si="0"/>
        <v>2850</v>
      </c>
      <c r="M20" s="12">
        <f t="shared" si="1"/>
        <v>8174.6111111111113</v>
      </c>
      <c r="N20" s="6">
        <f t="shared" si="2"/>
        <v>13631.137037037037</v>
      </c>
      <c r="O20" s="6">
        <f t="shared" si="3"/>
        <v>2718.0851851851858</v>
      </c>
      <c r="P20" s="6"/>
      <c r="Q20" s="6">
        <f t="shared" si="4"/>
        <v>2902.4074074074074</v>
      </c>
      <c r="R20" s="6">
        <f t="shared" si="5"/>
        <v>9482.1649999999991</v>
      </c>
      <c r="S20" s="6">
        <v>0</v>
      </c>
    </row>
    <row r="21" spans="1:19" ht="13" x14ac:dyDescent="0.15">
      <c r="A21" s="16">
        <v>41260</v>
      </c>
      <c r="B21" s="15">
        <v>6075</v>
      </c>
      <c r="C21" s="12">
        <f t="shared" si="6"/>
        <v>6607.5</v>
      </c>
      <c r="E21" s="6">
        <f t="shared" si="0"/>
        <v>1065</v>
      </c>
      <c r="M21" s="12">
        <f t="shared" si="1"/>
        <v>8174.6111111111113</v>
      </c>
      <c r="N21" s="6">
        <f t="shared" si="2"/>
        <v>13631.137037037037</v>
      </c>
      <c r="O21" s="6">
        <f t="shared" si="3"/>
        <v>2718.0851851851858</v>
      </c>
      <c r="P21" s="6"/>
      <c r="Q21" s="6">
        <f t="shared" si="4"/>
        <v>2902.4074074074074</v>
      </c>
      <c r="R21" s="6">
        <f t="shared" si="5"/>
        <v>9482.1649999999991</v>
      </c>
      <c r="S21" s="6">
        <v>0</v>
      </c>
    </row>
    <row r="22" spans="1:19" ht="13" x14ac:dyDescent="0.15">
      <c r="A22" s="14">
        <v>41305</v>
      </c>
      <c r="B22" s="15">
        <v>7140</v>
      </c>
      <c r="C22" s="12">
        <f t="shared" si="6"/>
        <v>7501</v>
      </c>
      <c r="E22" s="6">
        <f t="shared" si="0"/>
        <v>722</v>
      </c>
      <c r="M22" s="12">
        <f t="shared" si="1"/>
        <v>8174.6111111111113</v>
      </c>
      <c r="N22" s="6">
        <f t="shared" si="2"/>
        <v>13631.137037037037</v>
      </c>
      <c r="O22" s="6">
        <f t="shared" si="3"/>
        <v>2718.0851851851858</v>
      </c>
      <c r="P22" s="6"/>
      <c r="Q22" s="6">
        <f t="shared" si="4"/>
        <v>2902.4074074074074</v>
      </c>
      <c r="R22" s="6">
        <f t="shared" si="5"/>
        <v>9482.1649999999991</v>
      </c>
      <c r="S22" s="6">
        <v>0</v>
      </c>
    </row>
    <row r="23" spans="1:19" ht="13" x14ac:dyDescent="0.15">
      <c r="A23" s="14">
        <v>41333</v>
      </c>
      <c r="B23" s="15">
        <v>7862</v>
      </c>
      <c r="C23" s="12">
        <f t="shared" si="6"/>
        <v>11431</v>
      </c>
      <c r="E23" s="6">
        <f t="shared" si="0"/>
        <v>7138</v>
      </c>
      <c r="M23" s="12">
        <f t="shared" si="1"/>
        <v>8174.6111111111113</v>
      </c>
      <c r="N23" s="6">
        <f t="shared" si="2"/>
        <v>13631.137037037037</v>
      </c>
      <c r="O23" s="6">
        <f t="shared" si="3"/>
        <v>2718.0851851851858</v>
      </c>
      <c r="P23" s="6"/>
      <c r="Q23" s="6">
        <f t="shared" si="4"/>
        <v>2902.4074074074074</v>
      </c>
      <c r="R23" s="6">
        <f t="shared" si="5"/>
        <v>9482.1649999999991</v>
      </c>
      <c r="S23" s="6">
        <v>0</v>
      </c>
    </row>
    <row r="24" spans="1:19" ht="13" x14ac:dyDescent="0.15">
      <c r="A24" s="14">
        <v>41359</v>
      </c>
      <c r="B24" s="15">
        <v>15000</v>
      </c>
      <c r="C24" s="12">
        <f t="shared" si="6"/>
        <v>12940</v>
      </c>
      <c r="E24" s="6">
        <f t="shared" si="0"/>
        <v>4120</v>
      </c>
      <c r="M24" s="12">
        <f t="shared" si="1"/>
        <v>8174.6111111111113</v>
      </c>
      <c r="N24" s="6">
        <f t="shared" si="2"/>
        <v>13631.137037037037</v>
      </c>
      <c r="O24" s="6">
        <f t="shared" si="3"/>
        <v>2718.0851851851858</v>
      </c>
      <c r="P24" s="6"/>
      <c r="Q24" s="6">
        <f t="shared" si="4"/>
        <v>2902.4074074074074</v>
      </c>
      <c r="R24" s="6">
        <f t="shared" si="5"/>
        <v>9482.1649999999991</v>
      </c>
      <c r="S24" s="6">
        <v>0</v>
      </c>
    </row>
    <row r="25" spans="1:19" ht="13" x14ac:dyDescent="0.15">
      <c r="A25" s="14">
        <v>41387</v>
      </c>
      <c r="B25" s="15">
        <v>10880</v>
      </c>
      <c r="C25" s="12">
        <f t="shared" si="6"/>
        <v>10880</v>
      </c>
      <c r="E25" s="6">
        <f t="shared" si="0"/>
        <v>0</v>
      </c>
      <c r="M25" s="12">
        <f t="shared" si="1"/>
        <v>8174.6111111111113</v>
      </c>
      <c r="N25" s="6">
        <f t="shared" si="2"/>
        <v>13631.137037037037</v>
      </c>
      <c r="O25" s="6">
        <f t="shared" si="3"/>
        <v>2718.0851851851858</v>
      </c>
      <c r="P25" s="6"/>
      <c r="Q25" s="6">
        <f t="shared" si="4"/>
        <v>2902.4074074074074</v>
      </c>
      <c r="R25" s="6">
        <f t="shared" si="5"/>
        <v>9482.1649999999991</v>
      </c>
      <c r="S25" s="6">
        <v>0</v>
      </c>
    </row>
    <row r="26" spans="1:19" ht="13" x14ac:dyDescent="0.15">
      <c r="A26" s="18">
        <v>41419</v>
      </c>
      <c r="B26" s="15">
        <v>10880</v>
      </c>
      <c r="C26" s="12">
        <f t="shared" si="6"/>
        <v>12240</v>
      </c>
      <c r="E26" s="6">
        <f t="shared" si="0"/>
        <v>2720</v>
      </c>
      <c r="M26" s="12">
        <f t="shared" si="1"/>
        <v>8174.6111111111113</v>
      </c>
      <c r="N26" s="6">
        <f t="shared" si="2"/>
        <v>13631.137037037037</v>
      </c>
      <c r="O26" s="6">
        <f t="shared" si="3"/>
        <v>2718.0851851851858</v>
      </c>
      <c r="P26" s="6"/>
      <c r="Q26" s="6">
        <f t="shared" si="4"/>
        <v>2902.4074074074074</v>
      </c>
      <c r="R26" s="6">
        <f t="shared" si="5"/>
        <v>9482.1649999999991</v>
      </c>
      <c r="S26" s="6">
        <v>0</v>
      </c>
    </row>
    <row r="27" spans="1:19" ht="13" x14ac:dyDescent="0.15">
      <c r="A27" s="18">
        <v>41455</v>
      </c>
      <c r="B27" s="15">
        <v>13600</v>
      </c>
      <c r="C27" s="12">
        <f t="shared" si="6"/>
        <v>15660</v>
      </c>
      <c r="E27" s="6">
        <f t="shared" si="0"/>
        <v>4120</v>
      </c>
      <c r="M27" s="12">
        <f t="shared" si="1"/>
        <v>8174.6111111111113</v>
      </c>
      <c r="N27" s="6">
        <f t="shared" si="2"/>
        <v>13631.137037037037</v>
      </c>
      <c r="O27" s="6">
        <f t="shared" si="3"/>
        <v>2718.0851851851858</v>
      </c>
      <c r="P27" s="6"/>
      <c r="Q27" s="6">
        <f t="shared" si="4"/>
        <v>2902.4074074074074</v>
      </c>
      <c r="R27" s="6">
        <f t="shared" si="5"/>
        <v>9482.1649999999991</v>
      </c>
      <c r="S27" s="6">
        <v>0</v>
      </c>
    </row>
    <row r="28" spans="1:19" ht="13" x14ac:dyDescent="0.15">
      <c r="A28" s="18">
        <v>41513</v>
      </c>
      <c r="B28" s="15">
        <v>17720</v>
      </c>
      <c r="C28" s="12">
        <f t="shared" si="6"/>
        <v>17720</v>
      </c>
      <c r="E28" s="6">
        <f t="shared" si="0"/>
        <v>17720</v>
      </c>
      <c r="M28" s="12">
        <f t="shared" si="1"/>
        <v>8174.6111111111113</v>
      </c>
      <c r="N28" s="6">
        <f t="shared" si="2"/>
        <v>13631.137037037037</v>
      </c>
      <c r="O28" s="6">
        <f t="shared" si="3"/>
        <v>2718.0851851851858</v>
      </c>
      <c r="P28" s="6"/>
      <c r="Q28" s="6">
        <f t="shared" si="4"/>
        <v>2902.4074074074074</v>
      </c>
      <c r="R28" s="6">
        <f t="shared" si="5"/>
        <v>9482.1649999999991</v>
      </c>
      <c r="S28" s="6">
        <v>0</v>
      </c>
    </row>
    <row r="33" spans="7:7" ht="15.75" customHeight="1" x14ac:dyDescent="0.15">
      <c r="G33" s="8"/>
    </row>
  </sheetData>
  <mergeCells count="1">
    <mergeCell ref="G3:K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33"/>
  <sheetViews>
    <sheetView workbookViewId="0">
      <selection activeCell="G2" sqref="G2:L6"/>
    </sheetView>
  </sheetViews>
  <sheetFormatPr baseColWidth="10" defaultColWidth="12.6640625" defaultRowHeight="15.75" customHeight="1" x14ac:dyDescent="0.15"/>
  <sheetData>
    <row r="1" spans="1:19" ht="13" x14ac:dyDescent="0.15">
      <c r="A1" s="30" t="s">
        <v>0</v>
      </c>
      <c r="B1" s="30" t="s">
        <v>1</v>
      </c>
      <c r="C1" s="30" t="s">
        <v>5</v>
      </c>
      <c r="D1" s="30"/>
      <c r="E1" s="30" t="s">
        <v>7</v>
      </c>
      <c r="F1" s="30"/>
      <c r="G1" s="30"/>
      <c r="H1" s="30"/>
      <c r="I1" s="30"/>
      <c r="J1" s="30"/>
      <c r="K1" s="30"/>
      <c r="L1" s="30"/>
      <c r="M1" s="30" t="s">
        <v>2</v>
      </c>
      <c r="N1" s="30" t="s">
        <v>3</v>
      </c>
      <c r="O1" s="30" t="s">
        <v>4</v>
      </c>
      <c r="P1" s="30"/>
      <c r="Q1" s="30" t="s">
        <v>2</v>
      </c>
      <c r="R1" s="30" t="s">
        <v>3</v>
      </c>
      <c r="S1" s="30" t="s">
        <v>4</v>
      </c>
    </row>
    <row r="2" spans="1:19" ht="13" customHeight="1" x14ac:dyDescent="0.15">
      <c r="A2" s="10">
        <v>40700</v>
      </c>
      <c r="B2" s="11">
        <v>3500</v>
      </c>
      <c r="C2" s="6">
        <f>AVERAGE(B2:B3)</f>
        <v>3500</v>
      </c>
      <c r="D2" s="27">
        <f>AVERAGE(C2:C33)</f>
        <v>6979.25</v>
      </c>
      <c r="E2" s="6">
        <f>ABS(B2-B3)</f>
        <v>0</v>
      </c>
      <c r="F2" s="27">
        <f>AVERAGE(E2:E33)</f>
        <v>3233.25</v>
      </c>
      <c r="G2" s="39" t="s">
        <v>35</v>
      </c>
      <c r="H2" s="39"/>
      <c r="I2" s="39"/>
      <c r="J2" s="39"/>
      <c r="K2" s="39"/>
      <c r="L2" s="42"/>
      <c r="M2" s="6">
        <f>$D$2</f>
        <v>6979.25</v>
      </c>
      <c r="N2" s="6">
        <f>$D$2 + 1.88*$F$2</f>
        <v>13057.759999999998</v>
      </c>
      <c r="O2" s="6">
        <f>$D$2 - 1.88*$F$2</f>
        <v>900.74000000000069</v>
      </c>
      <c r="P2" s="6"/>
      <c r="Q2" s="6">
        <f>$F$2</f>
        <v>3233.25</v>
      </c>
      <c r="R2" s="6">
        <f>3.267*$F$2</f>
        <v>10563.027749999999</v>
      </c>
      <c r="S2">
        <v>0</v>
      </c>
    </row>
    <row r="3" spans="1:19" ht="13" x14ac:dyDescent="0.15">
      <c r="A3" s="10">
        <v>40711</v>
      </c>
      <c r="B3" s="11">
        <v>3500</v>
      </c>
      <c r="C3" s="6">
        <f t="shared" ref="C3:C33" si="0">AVERAGE(B3:B4)</f>
        <v>7625</v>
      </c>
      <c r="E3" s="6">
        <f t="shared" ref="E3:E33" si="1">ABS(B3-B4)</f>
        <v>8250</v>
      </c>
      <c r="G3" s="39"/>
      <c r="H3" s="39"/>
      <c r="I3" s="39"/>
      <c r="J3" s="39"/>
      <c r="K3" s="39"/>
      <c r="L3" s="42"/>
      <c r="M3" s="6">
        <f t="shared" ref="M3:M33" si="2">$D$2</f>
        <v>6979.25</v>
      </c>
      <c r="N3" s="6">
        <f t="shared" ref="N3:N33" si="3">$D$2 + 1.88*$F$2</f>
        <v>13057.759999999998</v>
      </c>
      <c r="O3" s="6">
        <f t="shared" ref="O3:O33" si="4">$D$2 - 1.88*$F$2</f>
        <v>900.74000000000069</v>
      </c>
      <c r="P3" s="6"/>
      <c r="Q3" s="6">
        <f t="shared" ref="Q3:Q33" si="5">$F$2</f>
        <v>3233.25</v>
      </c>
      <c r="R3" s="6">
        <f t="shared" ref="R3:R33" si="6">3.267*$F$2</f>
        <v>10563.027749999999</v>
      </c>
      <c r="S3">
        <v>0</v>
      </c>
    </row>
    <row r="4" spans="1:19" ht="13" x14ac:dyDescent="0.15">
      <c r="A4" s="10">
        <v>40795</v>
      </c>
      <c r="B4" s="11">
        <v>11750</v>
      </c>
      <c r="C4" s="6">
        <f t="shared" si="0"/>
        <v>10375</v>
      </c>
      <c r="E4" s="6">
        <f t="shared" si="1"/>
        <v>2750</v>
      </c>
      <c r="G4" s="39"/>
      <c r="H4" s="39"/>
      <c r="I4" s="39"/>
      <c r="J4" s="39"/>
      <c r="K4" s="39"/>
      <c r="L4" s="42"/>
      <c r="M4" s="6">
        <f t="shared" si="2"/>
        <v>6979.25</v>
      </c>
      <c r="N4" s="6">
        <f t="shared" si="3"/>
        <v>13057.759999999998</v>
      </c>
      <c r="O4" s="6">
        <f t="shared" si="4"/>
        <v>900.74000000000069</v>
      </c>
      <c r="P4" s="6"/>
      <c r="Q4" s="6">
        <f t="shared" si="5"/>
        <v>3233.25</v>
      </c>
      <c r="R4" s="6">
        <f t="shared" si="6"/>
        <v>10563.027749999999</v>
      </c>
      <c r="S4">
        <v>0</v>
      </c>
    </row>
    <row r="5" spans="1:19" ht="13" x14ac:dyDescent="0.15">
      <c r="A5" s="13">
        <v>40830</v>
      </c>
      <c r="B5" s="11">
        <v>9000</v>
      </c>
      <c r="C5" s="6">
        <f t="shared" si="0"/>
        <v>5875</v>
      </c>
      <c r="E5" s="6">
        <f t="shared" si="1"/>
        <v>6250</v>
      </c>
      <c r="G5" s="39"/>
      <c r="H5" s="39"/>
      <c r="I5" s="39"/>
      <c r="J5" s="39"/>
      <c r="K5" s="39"/>
      <c r="L5" s="42"/>
      <c r="M5" s="6">
        <f t="shared" si="2"/>
        <v>6979.25</v>
      </c>
      <c r="N5" s="6">
        <f t="shared" si="3"/>
        <v>13057.759999999998</v>
      </c>
      <c r="O5" s="6">
        <f t="shared" si="4"/>
        <v>900.74000000000069</v>
      </c>
      <c r="P5" s="6"/>
      <c r="Q5" s="6">
        <f t="shared" si="5"/>
        <v>3233.25</v>
      </c>
      <c r="R5" s="6">
        <f t="shared" si="6"/>
        <v>10563.027749999999</v>
      </c>
      <c r="S5">
        <v>0</v>
      </c>
    </row>
    <row r="6" spans="1:19" ht="13" x14ac:dyDescent="0.15">
      <c r="A6" s="13">
        <v>40844</v>
      </c>
      <c r="B6" s="11">
        <v>2750</v>
      </c>
      <c r="C6" s="6">
        <f t="shared" si="0"/>
        <v>3625</v>
      </c>
      <c r="E6" s="6">
        <f t="shared" si="1"/>
        <v>1750</v>
      </c>
      <c r="G6" s="39"/>
      <c r="H6" s="39"/>
      <c r="I6" s="39"/>
      <c r="J6" s="39"/>
      <c r="K6" s="39"/>
      <c r="L6" s="42"/>
      <c r="M6" s="6">
        <f t="shared" si="2"/>
        <v>6979.25</v>
      </c>
      <c r="N6" s="6">
        <f t="shared" si="3"/>
        <v>13057.759999999998</v>
      </c>
      <c r="O6" s="6">
        <f t="shared" si="4"/>
        <v>900.74000000000069</v>
      </c>
      <c r="P6" s="6"/>
      <c r="Q6" s="6">
        <f t="shared" si="5"/>
        <v>3233.25</v>
      </c>
      <c r="R6" s="6">
        <f t="shared" si="6"/>
        <v>10563.027749999999</v>
      </c>
      <c r="S6">
        <v>0</v>
      </c>
    </row>
    <row r="7" spans="1:19" ht="13" x14ac:dyDescent="0.15">
      <c r="A7" s="10">
        <v>40856</v>
      </c>
      <c r="B7" s="11">
        <v>4500</v>
      </c>
      <c r="C7" s="6">
        <f t="shared" si="0"/>
        <v>4500</v>
      </c>
      <c r="E7" s="6">
        <f t="shared" si="1"/>
        <v>0</v>
      </c>
      <c r="M7" s="6">
        <f t="shared" si="2"/>
        <v>6979.25</v>
      </c>
      <c r="N7" s="6">
        <f t="shared" si="3"/>
        <v>13057.759999999998</v>
      </c>
      <c r="O7" s="6">
        <f t="shared" si="4"/>
        <v>900.74000000000069</v>
      </c>
      <c r="P7" s="6"/>
      <c r="Q7" s="6">
        <f t="shared" si="5"/>
        <v>3233.25</v>
      </c>
      <c r="R7" s="6">
        <f t="shared" si="6"/>
        <v>10563.027749999999</v>
      </c>
      <c r="S7">
        <v>0</v>
      </c>
    </row>
    <row r="8" spans="1:19" ht="13" x14ac:dyDescent="0.15">
      <c r="A8" s="13">
        <v>40876</v>
      </c>
      <c r="B8" s="11">
        <v>4500</v>
      </c>
      <c r="C8" s="6">
        <f t="shared" si="0"/>
        <v>4600</v>
      </c>
      <c r="E8" s="6">
        <f t="shared" si="1"/>
        <v>200</v>
      </c>
      <c r="M8" s="6">
        <f t="shared" si="2"/>
        <v>6979.25</v>
      </c>
      <c r="N8" s="6">
        <f t="shared" si="3"/>
        <v>13057.759999999998</v>
      </c>
      <c r="O8" s="6">
        <f t="shared" si="4"/>
        <v>900.74000000000069</v>
      </c>
      <c r="P8" s="6"/>
      <c r="Q8" s="6">
        <f t="shared" si="5"/>
        <v>3233.25</v>
      </c>
      <c r="R8" s="6">
        <f t="shared" si="6"/>
        <v>10563.027749999999</v>
      </c>
      <c r="S8">
        <v>0</v>
      </c>
    </row>
    <row r="9" spans="1:19" ht="13" x14ac:dyDescent="0.15">
      <c r="A9" s="10">
        <v>40883</v>
      </c>
      <c r="B9" s="11">
        <v>4700</v>
      </c>
      <c r="C9" s="6">
        <f t="shared" si="0"/>
        <v>4700</v>
      </c>
      <c r="E9" s="6">
        <f t="shared" si="1"/>
        <v>0</v>
      </c>
      <c r="M9" s="6">
        <f t="shared" si="2"/>
        <v>6979.25</v>
      </c>
      <c r="N9" s="6">
        <f t="shared" si="3"/>
        <v>13057.759999999998</v>
      </c>
      <c r="O9" s="6">
        <f t="shared" si="4"/>
        <v>900.74000000000069</v>
      </c>
      <c r="P9" s="6"/>
      <c r="Q9" s="6">
        <f t="shared" si="5"/>
        <v>3233.25</v>
      </c>
      <c r="R9" s="6">
        <f t="shared" si="6"/>
        <v>10563.027749999999</v>
      </c>
      <c r="S9">
        <v>0</v>
      </c>
    </row>
    <row r="10" spans="1:19" ht="13" x14ac:dyDescent="0.15">
      <c r="A10" s="13">
        <v>40897</v>
      </c>
      <c r="B10" s="11">
        <v>4700</v>
      </c>
      <c r="C10" s="6">
        <f t="shared" si="0"/>
        <v>4600</v>
      </c>
      <c r="E10" s="6">
        <f t="shared" si="1"/>
        <v>200</v>
      </c>
      <c r="M10" s="6">
        <f t="shared" si="2"/>
        <v>6979.25</v>
      </c>
      <c r="N10" s="6">
        <f t="shared" si="3"/>
        <v>13057.759999999998</v>
      </c>
      <c r="O10" s="6">
        <f t="shared" si="4"/>
        <v>900.74000000000069</v>
      </c>
      <c r="P10" s="6"/>
      <c r="Q10" s="6">
        <f t="shared" si="5"/>
        <v>3233.25</v>
      </c>
      <c r="R10" s="6">
        <f t="shared" si="6"/>
        <v>10563.027749999999</v>
      </c>
      <c r="S10">
        <v>0</v>
      </c>
    </row>
    <row r="11" spans="1:19" ht="13" x14ac:dyDescent="0.15">
      <c r="A11" s="10">
        <v>40984</v>
      </c>
      <c r="B11" s="11">
        <v>4500</v>
      </c>
      <c r="C11" s="6">
        <f t="shared" si="0"/>
        <v>4500</v>
      </c>
      <c r="E11" s="6">
        <f t="shared" si="1"/>
        <v>0</v>
      </c>
      <c r="M11" s="6">
        <f t="shared" si="2"/>
        <v>6979.25</v>
      </c>
      <c r="N11" s="6">
        <f t="shared" si="3"/>
        <v>13057.759999999998</v>
      </c>
      <c r="O11" s="6">
        <f t="shared" si="4"/>
        <v>900.74000000000069</v>
      </c>
      <c r="P11" s="6"/>
      <c r="Q11" s="6">
        <f t="shared" si="5"/>
        <v>3233.25</v>
      </c>
      <c r="R11" s="6">
        <f t="shared" si="6"/>
        <v>10563.027749999999</v>
      </c>
      <c r="S11">
        <v>0</v>
      </c>
    </row>
    <row r="12" spans="1:19" ht="13" x14ac:dyDescent="0.15">
      <c r="A12" s="10">
        <v>41025</v>
      </c>
      <c r="B12" s="11">
        <v>4500</v>
      </c>
      <c r="C12" s="6">
        <f t="shared" si="0"/>
        <v>4750</v>
      </c>
      <c r="E12" s="6">
        <f t="shared" si="1"/>
        <v>500</v>
      </c>
      <c r="M12" s="6">
        <f t="shared" si="2"/>
        <v>6979.25</v>
      </c>
      <c r="N12" s="6">
        <f t="shared" si="3"/>
        <v>13057.759999999998</v>
      </c>
      <c r="O12" s="6">
        <f t="shared" si="4"/>
        <v>900.74000000000069</v>
      </c>
      <c r="P12" s="6"/>
      <c r="Q12" s="6">
        <f t="shared" si="5"/>
        <v>3233.25</v>
      </c>
      <c r="R12" s="6">
        <f t="shared" si="6"/>
        <v>10563.027749999999</v>
      </c>
      <c r="S12">
        <v>0</v>
      </c>
    </row>
    <row r="13" spans="1:19" ht="13" x14ac:dyDescent="0.15">
      <c r="A13" s="10">
        <v>41045</v>
      </c>
      <c r="B13" s="11">
        <v>5000</v>
      </c>
      <c r="C13" s="6">
        <f t="shared" si="0"/>
        <v>5000</v>
      </c>
      <c r="E13" s="6">
        <f t="shared" si="1"/>
        <v>0</v>
      </c>
      <c r="M13" s="6">
        <f t="shared" si="2"/>
        <v>6979.25</v>
      </c>
      <c r="N13" s="6">
        <f t="shared" si="3"/>
        <v>13057.759999999998</v>
      </c>
      <c r="O13" s="6">
        <f t="shared" si="4"/>
        <v>900.74000000000069</v>
      </c>
      <c r="P13" s="6"/>
      <c r="Q13" s="6">
        <f t="shared" si="5"/>
        <v>3233.25</v>
      </c>
      <c r="R13" s="6">
        <f t="shared" si="6"/>
        <v>10563.027749999999</v>
      </c>
      <c r="S13">
        <v>0</v>
      </c>
    </row>
    <row r="14" spans="1:19" ht="13" x14ac:dyDescent="0.15">
      <c r="A14" s="10">
        <v>41058</v>
      </c>
      <c r="B14" s="11">
        <v>5000</v>
      </c>
      <c r="C14" s="6">
        <f t="shared" si="0"/>
        <v>5000</v>
      </c>
      <c r="E14" s="6">
        <f t="shared" si="1"/>
        <v>0</v>
      </c>
      <c r="M14" s="6">
        <f t="shared" si="2"/>
        <v>6979.25</v>
      </c>
      <c r="N14" s="6">
        <f t="shared" si="3"/>
        <v>13057.759999999998</v>
      </c>
      <c r="O14" s="6">
        <f t="shared" si="4"/>
        <v>900.74000000000069</v>
      </c>
      <c r="P14" s="6"/>
      <c r="Q14" s="6">
        <f t="shared" si="5"/>
        <v>3233.25</v>
      </c>
      <c r="R14" s="6">
        <f t="shared" si="6"/>
        <v>10563.027749999999</v>
      </c>
      <c r="S14">
        <v>0</v>
      </c>
    </row>
    <row r="15" spans="1:19" ht="13" x14ac:dyDescent="0.15">
      <c r="A15" s="10">
        <v>41081</v>
      </c>
      <c r="B15" s="11">
        <v>5000</v>
      </c>
      <c r="C15" s="6">
        <f t="shared" si="0"/>
        <v>5000</v>
      </c>
      <c r="E15" s="6">
        <f t="shared" si="1"/>
        <v>0</v>
      </c>
      <c r="M15" s="6">
        <f t="shared" si="2"/>
        <v>6979.25</v>
      </c>
      <c r="N15" s="6">
        <f t="shared" si="3"/>
        <v>13057.759999999998</v>
      </c>
      <c r="O15" s="6">
        <f t="shared" si="4"/>
        <v>900.74000000000069</v>
      </c>
      <c r="P15" s="6"/>
      <c r="Q15" s="6">
        <f t="shared" si="5"/>
        <v>3233.25</v>
      </c>
      <c r="R15" s="6">
        <f t="shared" si="6"/>
        <v>10563.027749999999</v>
      </c>
      <c r="S15">
        <v>0</v>
      </c>
    </row>
    <row r="16" spans="1:19" ht="13" x14ac:dyDescent="0.15">
      <c r="A16" s="10">
        <v>41082</v>
      </c>
      <c r="B16" s="11">
        <v>5000</v>
      </c>
      <c r="C16" s="6">
        <f t="shared" si="0"/>
        <v>5525</v>
      </c>
      <c r="E16" s="6">
        <f t="shared" si="1"/>
        <v>1050</v>
      </c>
      <c r="M16" s="6">
        <f t="shared" si="2"/>
        <v>6979.25</v>
      </c>
      <c r="N16" s="6">
        <f t="shared" si="3"/>
        <v>13057.759999999998</v>
      </c>
      <c r="O16" s="6">
        <f t="shared" si="4"/>
        <v>900.74000000000069</v>
      </c>
      <c r="P16" s="6"/>
      <c r="Q16" s="6">
        <f t="shared" si="5"/>
        <v>3233.25</v>
      </c>
      <c r="R16" s="6">
        <f t="shared" si="6"/>
        <v>10563.027749999999</v>
      </c>
      <c r="S16">
        <v>0</v>
      </c>
    </row>
    <row r="17" spans="1:19" ht="13" x14ac:dyDescent="0.15">
      <c r="A17" s="10">
        <v>41094</v>
      </c>
      <c r="B17" s="11">
        <v>6050</v>
      </c>
      <c r="C17" s="6">
        <f t="shared" si="0"/>
        <v>6500</v>
      </c>
      <c r="E17" s="6">
        <f t="shared" si="1"/>
        <v>900</v>
      </c>
      <c r="M17" s="6">
        <f t="shared" si="2"/>
        <v>6979.25</v>
      </c>
      <c r="N17" s="6">
        <f t="shared" si="3"/>
        <v>13057.759999999998</v>
      </c>
      <c r="O17" s="6">
        <f t="shared" si="4"/>
        <v>900.74000000000069</v>
      </c>
      <c r="P17" s="6"/>
      <c r="Q17" s="6">
        <f t="shared" si="5"/>
        <v>3233.25</v>
      </c>
      <c r="R17" s="6">
        <f t="shared" si="6"/>
        <v>10563.027749999999</v>
      </c>
      <c r="S17">
        <v>0</v>
      </c>
    </row>
    <row r="18" spans="1:19" ht="13" x14ac:dyDescent="0.15">
      <c r="A18" s="10">
        <v>41100</v>
      </c>
      <c r="B18" s="11">
        <v>6950</v>
      </c>
      <c r="C18" s="6">
        <f t="shared" si="0"/>
        <v>5725</v>
      </c>
      <c r="E18" s="6">
        <f t="shared" si="1"/>
        <v>2450</v>
      </c>
      <c r="M18" s="6">
        <f t="shared" si="2"/>
        <v>6979.25</v>
      </c>
      <c r="N18" s="6">
        <f t="shared" si="3"/>
        <v>13057.759999999998</v>
      </c>
      <c r="O18" s="6">
        <f t="shared" si="4"/>
        <v>900.74000000000069</v>
      </c>
      <c r="P18" s="6"/>
      <c r="Q18" s="6">
        <f t="shared" si="5"/>
        <v>3233.25</v>
      </c>
      <c r="R18" s="6">
        <f t="shared" si="6"/>
        <v>10563.027749999999</v>
      </c>
      <c r="S18">
        <v>0</v>
      </c>
    </row>
    <row r="19" spans="1:19" ht="13" x14ac:dyDescent="0.15">
      <c r="A19" s="10">
        <v>41144</v>
      </c>
      <c r="B19" s="11">
        <v>4500</v>
      </c>
      <c r="C19" s="6">
        <f t="shared" si="0"/>
        <v>4500</v>
      </c>
      <c r="E19" s="6">
        <f t="shared" si="1"/>
        <v>0</v>
      </c>
      <c r="M19" s="6">
        <f t="shared" si="2"/>
        <v>6979.25</v>
      </c>
      <c r="N19" s="6">
        <f t="shared" si="3"/>
        <v>13057.759999999998</v>
      </c>
      <c r="O19" s="6">
        <f t="shared" si="4"/>
        <v>900.74000000000069</v>
      </c>
      <c r="P19" s="6"/>
      <c r="Q19" s="6">
        <f t="shared" si="5"/>
        <v>3233.25</v>
      </c>
      <c r="R19" s="6">
        <f t="shared" si="6"/>
        <v>10563.027749999999</v>
      </c>
      <c r="S19">
        <v>0</v>
      </c>
    </row>
    <row r="20" spans="1:19" ht="13" x14ac:dyDescent="0.15">
      <c r="A20" s="10">
        <v>41164</v>
      </c>
      <c r="B20" s="11">
        <v>4500</v>
      </c>
      <c r="C20" s="6">
        <f t="shared" si="0"/>
        <v>4500</v>
      </c>
      <c r="E20" s="6">
        <f t="shared" si="1"/>
        <v>0</v>
      </c>
      <c r="M20" s="6">
        <f t="shared" si="2"/>
        <v>6979.25</v>
      </c>
      <c r="N20" s="6">
        <f t="shared" si="3"/>
        <v>13057.759999999998</v>
      </c>
      <c r="O20" s="6">
        <f t="shared" si="4"/>
        <v>900.74000000000069</v>
      </c>
      <c r="P20" s="6"/>
      <c r="Q20" s="6">
        <f t="shared" si="5"/>
        <v>3233.25</v>
      </c>
      <c r="R20" s="6">
        <f t="shared" si="6"/>
        <v>10563.027749999999</v>
      </c>
      <c r="S20">
        <v>0</v>
      </c>
    </row>
    <row r="21" spans="1:19" ht="13" x14ac:dyDescent="0.15">
      <c r="A21" s="10">
        <v>41173</v>
      </c>
      <c r="B21" s="11">
        <v>4500</v>
      </c>
      <c r="C21" s="6">
        <f t="shared" si="0"/>
        <v>14750</v>
      </c>
      <c r="E21" s="6">
        <f t="shared" si="1"/>
        <v>20500</v>
      </c>
      <c r="M21" s="6">
        <f t="shared" si="2"/>
        <v>6979.25</v>
      </c>
      <c r="N21" s="6">
        <f t="shared" si="3"/>
        <v>13057.759999999998</v>
      </c>
      <c r="O21" s="6">
        <f t="shared" si="4"/>
        <v>900.74000000000069</v>
      </c>
      <c r="P21" s="6"/>
      <c r="Q21" s="6">
        <f t="shared" si="5"/>
        <v>3233.25</v>
      </c>
      <c r="R21" s="6">
        <f t="shared" si="6"/>
        <v>10563.027749999999</v>
      </c>
      <c r="S21">
        <v>0</v>
      </c>
    </row>
    <row r="22" spans="1:19" ht="13" x14ac:dyDescent="0.15">
      <c r="A22" s="10">
        <v>41191</v>
      </c>
      <c r="B22" s="11">
        <v>25000</v>
      </c>
      <c r="C22" s="6">
        <f t="shared" si="0"/>
        <v>25000</v>
      </c>
      <c r="E22" s="6">
        <f t="shared" si="1"/>
        <v>0</v>
      </c>
      <c r="M22" s="6">
        <f t="shared" si="2"/>
        <v>6979.25</v>
      </c>
      <c r="N22" s="6">
        <f t="shared" si="3"/>
        <v>13057.759999999998</v>
      </c>
      <c r="O22" s="6">
        <f t="shared" si="4"/>
        <v>900.74000000000069</v>
      </c>
      <c r="P22" s="6"/>
      <c r="Q22" s="6">
        <f t="shared" si="5"/>
        <v>3233.25</v>
      </c>
      <c r="R22" s="6">
        <f t="shared" si="6"/>
        <v>10563.027749999999</v>
      </c>
      <c r="S22">
        <v>0</v>
      </c>
    </row>
    <row r="23" spans="1:19" ht="13" x14ac:dyDescent="0.15">
      <c r="A23" s="13">
        <v>41205</v>
      </c>
      <c r="B23" s="11">
        <v>25000</v>
      </c>
      <c r="C23" s="6">
        <f t="shared" si="0"/>
        <v>14975</v>
      </c>
      <c r="E23" s="6">
        <f t="shared" si="1"/>
        <v>20050</v>
      </c>
      <c r="M23" s="6">
        <f t="shared" si="2"/>
        <v>6979.25</v>
      </c>
      <c r="N23" s="6">
        <f t="shared" si="3"/>
        <v>13057.759999999998</v>
      </c>
      <c r="O23" s="6">
        <f t="shared" si="4"/>
        <v>900.74000000000069</v>
      </c>
      <c r="P23" s="6"/>
      <c r="Q23" s="6">
        <f t="shared" si="5"/>
        <v>3233.25</v>
      </c>
      <c r="R23" s="6">
        <f t="shared" si="6"/>
        <v>10563.027749999999</v>
      </c>
      <c r="S23">
        <v>0</v>
      </c>
    </row>
    <row r="24" spans="1:19" ht="13" x14ac:dyDescent="0.15">
      <c r="A24" s="13">
        <v>41225</v>
      </c>
      <c r="B24" s="11">
        <v>4950</v>
      </c>
      <c r="C24" s="6">
        <f t="shared" si="0"/>
        <v>3050</v>
      </c>
      <c r="E24" s="6">
        <f t="shared" si="1"/>
        <v>3800</v>
      </c>
      <c r="M24" s="6">
        <f t="shared" si="2"/>
        <v>6979.25</v>
      </c>
      <c r="N24" s="6">
        <f t="shared" si="3"/>
        <v>13057.759999999998</v>
      </c>
      <c r="O24" s="6">
        <f t="shared" si="4"/>
        <v>900.74000000000069</v>
      </c>
      <c r="P24" s="6"/>
      <c r="Q24" s="6">
        <f t="shared" si="5"/>
        <v>3233.25</v>
      </c>
      <c r="R24" s="6">
        <f t="shared" si="6"/>
        <v>10563.027749999999</v>
      </c>
      <c r="S24">
        <v>0</v>
      </c>
    </row>
    <row r="25" spans="1:19" ht="13" x14ac:dyDescent="0.15">
      <c r="A25" s="13">
        <v>41239</v>
      </c>
      <c r="B25" s="11">
        <v>1150</v>
      </c>
      <c r="C25" s="6">
        <f t="shared" si="0"/>
        <v>3902.5</v>
      </c>
      <c r="E25" s="6">
        <f t="shared" si="1"/>
        <v>5505</v>
      </c>
      <c r="M25" s="6">
        <f t="shared" si="2"/>
        <v>6979.25</v>
      </c>
      <c r="N25" s="6">
        <f t="shared" si="3"/>
        <v>13057.759999999998</v>
      </c>
      <c r="O25" s="6">
        <f t="shared" si="4"/>
        <v>900.74000000000069</v>
      </c>
      <c r="P25" s="6"/>
      <c r="Q25" s="6">
        <f t="shared" si="5"/>
        <v>3233.25</v>
      </c>
      <c r="R25" s="6">
        <f t="shared" si="6"/>
        <v>10563.027749999999</v>
      </c>
      <c r="S25">
        <v>0</v>
      </c>
    </row>
    <row r="26" spans="1:19" ht="13" x14ac:dyDescent="0.15">
      <c r="A26" s="13">
        <v>41261</v>
      </c>
      <c r="B26" s="11">
        <v>6655</v>
      </c>
      <c r="C26" s="6">
        <f t="shared" si="0"/>
        <v>6659.5</v>
      </c>
      <c r="E26" s="6">
        <f t="shared" si="1"/>
        <v>9</v>
      </c>
      <c r="M26" s="6">
        <f t="shared" si="2"/>
        <v>6979.25</v>
      </c>
      <c r="N26" s="6">
        <f t="shared" si="3"/>
        <v>13057.759999999998</v>
      </c>
      <c r="O26" s="6">
        <f t="shared" si="4"/>
        <v>900.74000000000069</v>
      </c>
      <c r="P26" s="6"/>
      <c r="Q26" s="6">
        <f t="shared" si="5"/>
        <v>3233.25</v>
      </c>
      <c r="R26" s="6">
        <f t="shared" si="6"/>
        <v>10563.027749999999</v>
      </c>
      <c r="S26">
        <v>0</v>
      </c>
    </row>
    <row r="27" spans="1:19" ht="13" x14ac:dyDescent="0.15">
      <c r="A27" s="10">
        <v>41292</v>
      </c>
      <c r="B27" s="11">
        <v>6664</v>
      </c>
      <c r="C27" s="6">
        <f t="shared" si="0"/>
        <v>6664</v>
      </c>
      <c r="E27" s="6">
        <f t="shared" si="1"/>
        <v>0</v>
      </c>
      <c r="M27" s="6">
        <f t="shared" si="2"/>
        <v>6979.25</v>
      </c>
      <c r="N27" s="6">
        <f t="shared" si="3"/>
        <v>13057.759999999998</v>
      </c>
      <c r="O27" s="6">
        <f t="shared" si="4"/>
        <v>900.74000000000069</v>
      </c>
      <c r="P27" s="6"/>
      <c r="Q27" s="6">
        <f t="shared" si="5"/>
        <v>3233.25</v>
      </c>
      <c r="R27" s="6">
        <f t="shared" si="6"/>
        <v>10563.027749999999</v>
      </c>
      <c r="S27">
        <v>0</v>
      </c>
    </row>
    <row r="28" spans="1:19" ht="13" x14ac:dyDescent="0.15">
      <c r="A28" s="10">
        <v>41303</v>
      </c>
      <c r="B28" s="11">
        <v>6664</v>
      </c>
      <c r="C28" s="6">
        <f t="shared" si="0"/>
        <v>7332</v>
      </c>
      <c r="E28" s="6">
        <f t="shared" si="1"/>
        <v>1336</v>
      </c>
      <c r="M28" s="6">
        <f t="shared" si="2"/>
        <v>6979.25</v>
      </c>
      <c r="N28" s="6">
        <f t="shared" si="3"/>
        <v>13057.759999999998</v>
      </c>
      <c r="O28" s="6">
        <f t="shared" si="4"/>
        <v>900.74000000000069</v>
      </c>
      <c r="P28" s="6"/>
      <c r="Q28" s="6">
        <f t="shared" si="5"/>
        <v>3233.25</v>
      </c>
      <c r="R28" s="6">
        <f t="shared" si="6"/>
        <v>10563.027749999999</v>
      </c>
      <c r="S28">
        <v>0</v>
      </c>
    </row>
    <row r="29" spans="1:19" ht="13" x14ac:dyDescent="0.15">
      <c r="A29" s="10">
        <v>41313</v>
      </c>
      <c r="B29" s="11">
        <v>8000</v>
      </c>
      <c r="C29" s="6">
        <f t="shared" si="0"/>
        <v>5664</v>
      </c>
      <c r="E29" s="6">
        <f t="shared" si="1"/>
        <v>4672</v>
      </c>
      <c r="M29" s="6">
        <f t="shared" si="2"/>
        <v>6979.25</v>
      </c>
      <c r="N29" s="6">
        <f t="shared" si="3"/>
        <v>13057.759999999998</v>
      </c>
      <c r="O29" s="6">
        <f t="shared" si="4"/>
        <v>900.74000000000069</v>
      </c>
      <c r="P29" s="6"/>
      <c r="Q29" s="6">
        <f t="shared" si="5"/>
        <v>3233.25</v>
      </c>
      <c r="R29" s="6">
        <f t="shared" si="6"/>
        <v>10563.027749999999</v>
      </c>
      <c r="S29">
        <v>0</v>
      </c>
    </row>
    <row r="30" spans="1:19" ht="13" x14ac:dyDescent="0.15">
      <c r="A30" s="10">
        <v>41319</v>
      </c>
      <c r="B30" s="11">
        <v>3328</v>
      </c>
      <c r="C30" s="6">
        <f t="shared" si="0"/>
        <v>4991.5</v>
      </c>
      <c r="E30" s="6">
        <f t="shared" si="1"/>
        <v>3327</v>
      </c>
      <c r="M30" s="6">
        <f t="shared" si="2"/>
        <v>6979.25</v>
      </c>
      <c r="N30" s="6">
        <f t="shared" si="3"/>
        <v>13057.759999999998</v>
      </c>
      <c r="O30" s="6">
        <f t="shared" si="4"/>
        <v>900.74000000000069</v>
      </c>
      <c r="P30" s="6"/>
      <c r="Q30" s="6">
        <f t="shared" si="5"/>
        <v>3233.25</v>
      </c>
      <c r="R30" s="6">
        <f t="shared" si="6"/>
        <v>10563.027749999999</v>
      </c>
      <c r="S30">
        <v>0</v>
      </c>
    </row>
    <row r="31" spans="1:19" ht="13" x14ac:dyDescent="0.15">
      <c r="A31" s="10">
        <v>41373</v>
      </c>
      <c r="B31" s="11">
        <v>6655</v>
      </c>
      <c r="C31" s="6">
        <f t="shared" si="0"/>
        <v>6655</v>
      </c>
      <c r="E31" s="6">
        <f t="shared" si="1"/>
        <v>0</v>
      </c>
      <c r="M31" s="6">
        <f t="shared" si="2"/>
        <v>6979.25</v>
      </c>
      <c r="N31" s="6">
        <f t="shared" si="3"/>
        <v>13057.759999999998</v>
      </c>
      <c r="O31" s="6">
        <f t="shared" si="4"/>
        <v>900.74000000000069</v>
      </c>
      <c r="P31" s="6"/>
      <c r="Q31" s="6">
        <f t="shared" si="5"/>
        <v>3233.25</v>
      </c>
      <c r="R31" s="6">
        <f t="shared" si="6"/>
        <v>10563.027749999999</v>
      </c>
      <c r="S31">
        <v>0</v>
      </c>
    </row>
    <row r="32" spans="1:19" ht="13" x14ac:dyDescent="0.15">
      <c r="A32" s="10">
        <v>41380</v>
      </c>
      <c r="B32" s="11">
        <v>6655</v>
      </c>
      <c r="C32" s="6">
        <f t="shared" si="0"/>
        <v>9982.5</v>
      </c>
      <c r="E32" s="6">
        <f t="shared" si="1"/>
        <v>6655</v>
      </c>
      <c r="M32" s="6">
        <f t="shared" si="2"/>
        <v>6979.25</v>
      </c>
      <c r="N32" s="6">
        <f t="shared" si="3"/>
        <v>13057.759999999998</v>
      </c>
      <c r="O32" s="6">
        <f t="shared" si="4"/>
        <v>900.74000000000069</v>
      </c>
      <c r="P32" s="6"/>
      <c r="Q32" s="6">
        <f t="shared" si="5"/>
        <v>3233.25</v>
      </c>
      <c r="R32" s="6">
        <f t="shared" si="6"/>
        <v>10563.027749999999</v>
      </c>
      <c r="S32">
        <v>0</v>
      </c>
    </row>
    <row r="33" spans="1:19" ht="13" x14ac:dyDescent="0.15">
      <c r="A33" s="10">
        <v>41422</v>
      </c>
      <c r="B33" s="11">
        <v>13310</v>
      </c>
      <c r="C33" s="6">
        <f t="shared" si="0"/>
        <v>13310</v>
      </c>
      <c r="E33" s="6">
        <f t="shared" si="1"/>
        <v>13310</v>
      </c>
      <c r="G33" s="8"/>
      <c r="M33" s="6">
        <f t="shared" si="2"/>
        <v>6979.25</v>
      </c>
      <c r="N33" s="6">
        <f t="shared" si="3"/>
        <v>13057.759999999998</v>
      </c>
      <c r="O33" s="6">
        <f t="shared" si="4"/>
        <v>900.74000000000069</v>
      </c>
      <c r="P33" s="6"/>
      <c r="Q33" s="6">
        <f t="shared" si="5"/>
        <v>3233.25</v>
      </c>
      <c r="R33" s="6">
        <f t="shared" si="6"/>
        <v>10563.027749999999</v>
      </c>
      <c r="S33">
        <v>0</v>
      </c>
    </row>
  </sheetData>
  <mergeCells count="1">
    <mergeCell ref="G2:L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82"/>
  <sheetViews>
    <sheetView topLeftCell="C2" zoomScale="119" workbookViewId="0">
      <selection activeCell="G2" sqref="G2:L8"/>
    </sheetView>
  </sheetViews>
  <sheetFormatPr baseColWidth="10" defaultColWidth="12.6640625" defaultRowHeight="15.75" customHeight="1" x14ac:dyDescent="0.15"/>
  <cols>
    <col min="1" max="1" width="14" bestFit="1" customWidth="1"/>
  </cols>
  <sheetData>
    <row r="1" spans="1:19" ht="13" x14ac:dyDescent="0.15">
      <c r="A1" s="31" t="s">
        <v>0</v>
      </c>
      <c r="B1" s="31" t="s">
        <v>1</v>
      </c>
      <c r="C1" s="32" t="s">
        <v>5</v>
      </c>
      <c r="D1" s="32"/>
      <c r="E1" s="32" t="s">
        <v>7</v>
      </c>
      <c r="F1" s="32"/>
      <c r="G1" s="32"/>
      <c r="H1" s="32"/>
      <c r="I1" s="32"/>
      <c r="J1" s="32"/>
      <c r="K1" s="32"/>
      <c r="L1" s="32"/>
      <c r="M1" s="32" t="s">
        <v>2</v>
      </c>
      <c r="N1" s="32" t="s">
        <v>3</v>
      </c>
      <c r="O1" s="32" t="s">
        <v>4</v>
      </c>
      <c r="P1" s="32"/>
      <c r="Q1" s="32" t="s">
        <v>2</v>
      </c>
      <c r="R1" s="32" t="s">
        <v>3</v>
      </c>
      <c r="S1" s="32" t="s">
        <v>4</v>
      </c>
    </row>
    <row r="2" spans="1:19" ht="13" x14ac:dyDescent="0.15">
      <c r="A2" s="33">
        <v>40570.706516203703</v>
      </c>
      <c r="B2" s="11">
        <v>5900</v>
      </c>
      <c r="C2" s="34">
        <f>AVERAGE(B2:B3)</f>
        <v>5310</v>
      </c>
      <c r="D2" s="27">
        <f>AVERAGE(C2:C69)</f>
        <v>3169.3676470588234</v>
      </c>
      <c r="E2" s="6">
        <f>ABS(B2-B3)</f>
        <v>1180</v>
      </c>
      <c r="F2" s="27">
        <f>AVERAGE(E2:E69)</f>
        <v>1363.5294117647059</v>
      </c>
      <c r="G2" s="39" t="s">
        <v>36</v>
      </c>
      <c r="H2" s="41"/>
      <c r="I2" s="41"/>
      <c r="J2" s="41"/>
      <c r="K2" s="41"/>
      <c r="L2" s="41"/>
      <c r="M2" s="6">
        <f>$D$2</f>
        <v>3169.3676470588234</v>
      </c>
      <c r="N2" s="6">
        <f>$D$2 + 1.88*$F$2</f>
        <v>5732.8029411764701</v>
      </c>
      <c r="O2" s="6">
        <f>$D$2 - 1.88*$F$2</f>
        <v>605.93235294117676</v>
      </c>
      <c r="P2" s="6"/>
      <c r="Q2" s="6">
        <f>$F$2</f>
        <v>1363.5294117647059</v>
      </c>
      <c r="R2" s="6">
        <f>3.267*$F$2</f>
        <v>4454.650588235294</v>
      </c>
      <c r="S2" s="6">
        <v>0</v>
      </c>
    </row>
    <row r="3" spans="1:19" ht="13" x14ac:dyDescent="0.15">
      <c r="A3" s="33">
        <v>40570.706516203703</v>
      </c>
      <c r="B3" s="11">
        <v>4720</v>
      </c>
      <c r="C3" s="34">
        <f t="shared" ref="C3:C66" si="0">AVERAGE(B3:B4)</f>
        <v>4720</v>
      </c>
      <c r="E3" s="6">
        <f t="shared" ref="E3:E66" si="1">ABS(B3-B4)</f>
        <v>0</v>
      </c>
      <c r="G3" s="41"/>
      <c r="H3" s="41"/>
      <c r="I3" s="41"/>
      <c r="J3" s="41"/>
      <c r="K3" s="41"/>
      <c r="L3" s="41"/>
      <c r="M3" s="6">
        <f t="shared" ref="M3:M66" si="2">$D$2</f>
        <v>3169.3676470588234</v>
      </c>
      <c r="N3" s="6">
        <f t="shared" ref="N3:N66" si="3">$D$2 + 1.88*$F$2</f>
        <v>5732.8029411764701</v>
      </c>
      <c r="O3" s="6">
        <f t="shared" ref="O3:O66" si="4">$D$2 - 1.88*$F$2</f>
        <v>605.93235294117676</v>
      </c>
      <c r="P3" s="6"/>
      <c r="Q3" s="6">
        <f t="shared" ref="Q3:Q66" si="5">$F$2</f>
        <v>1363.5294117647059</v>
      </c>
      <c r="R3" s="6">
        <f t="shared" ref="R3:R66" si="6">3.267*$F$2</f>
        <v>4454.650588235294</v>
      </c>
      <c r="S3" s="6">
        <v>0</v>
      </c>
    </row>
    <row r="4" spans="1:19" ht="13" x14ac:dyDescent="0.15">
      <c r="A4" s="33">
        <v>40592.559004629627</v>
      </c>
      <c r="B4" s="11">
        <v>4720</v>
      </c>
      <c r="C4" s="34">
        <f t="shared" si="0"/>
        <v>2950</v>
      </c>
      <c r="E4" s="6">
        <f t="shared" si="1"/>
        <v>3540</v>
      </c>
      <c r="G4" s="41"/>
      <c r="H4" s="41"/>
      <c r="I4" s="41"/>
      <c r="J4" s="41"/>
      <c r="K4" s="41"/>
      <c r="L4" s="41"/>
      <c r="M4" s="6">
        <f t="shared" si="2"/>
        <v>3169.3676470588234</v>
      </c>
      <c r="N4" s="6">
        <f t="shared" si="3"/>
        <v>5732.8029411764701</v>
      </c>
      <c r="O4" s="6">
        <f t="shared" si="4"/>
        <v>605.93235294117676</v>
      </c>
      <c r="P4" s="6"/>
      <c r="Q4" s="6">
        <f t="shared" si="5"/>
        <v>1363.5294117647059</v>
      </c>
      <c r="R4" s="6">
        <f t="shared" si="6"/>
        <v>4454.650588235294</v>
      </c>
      <c r="S4" s="6">
        <v>0</v>
      </c>
    </row>
    <row r="5" spans="1:19" ht="13" x14ac:dyDescent="0.15">
      <c r="A5" s="33">
        <v>40603.613043981481</v>
      </c>
      <c r="B5" s="11">
        <v>1180</v>
      </c>
      <c r="C5" s="34">
        <f t="shared" si="0"/>
        <v>2950</v>
      </c>
      <c r="E5" s="6">
        <f t="shared" si="1"/>
        <v>3540</v>
      </c>
      <c r="G5" s="41"/>
      <c r="H5" s="41"/>
      <c r="I5" s="41"/>
      <c r="J5" s="41"/>
      <c r="K5" s="41"/>
      <c r="L5" s="41"/>
      <c r="M5" s="6">
        <f t="shared" si="2"/>
        <v>3169.3676470588234</v>
      </c>
      <c r="N5" s="6">
        <f t="shared" si="3"/>
        <v>5732.8029411764701</v>
      </c>
      <c r="O5" s="6">
        <f t="shared" si="4"/>
        <v>605.93235294117676</v>
      </c>
      <c r="P5" s="6"/>
      <c r="Q5" s="6">
        <f t="shared" si="5"/>
        <v>1363.5294117647059</v>
      </c>
      <c r="R5" s="6">
        <f t="shared" si="6"/>
        <v>4454.650588235294</v>
      </c>
      <c r="S5" s="6">
        <v>0</v>
      </c>
    </row>
    <row r="6" spans="1:19" ht="13" x14ac:dyDescent="0.15">
      <c r="A6" s="33">
        <v>40603.746087962965</v>
      </c>
      <c r="B6" s="11">
        <v>4720</v>
      </c>
      <c r="C6" s="34">
        <f t="shared" si="0"/>
        <v>5310</v>
      </c>
      <c r="E6" s="6">
        <f t="shared" si="1"/>
        <v>1180</v>
      </c>
      <c r="G6" s="41"/>
      <c r="H6" s="41"/>
      <c r="I6" s="41"/>
      <c r="J6" s="41"/>
      <c r="K6" s="41"/>
      <c r="L6" s="41"/>
      <c r="M6" s="6">
        <f t="shared" si="2"/>
        <v>3169.3676470588234</v>
      </c>
      <c r="N6" s="6">
        <f t="shared" si="3"/>
        <v>5732.8029411764701</v>
      </c>
      <c r="O6" s="6">
        <f t="shared" si="4"/>
        <v>605.93235294117676</v>
      </c>
      <c r="P6" s="6"/>
      <c r="Q6" s="6">
        <f t="shared" si="5"/>
        <v>1363.5294117647059</v>
      </c>
      <c r="R6" s="6">
        <f t="shared" si="6"/>
        <v>4454.650588235294</v>
      </c>
      <c r="S6" s="6">
        <v>0</v>
      </c>
    </row>
    <row r="7" spans="1:19" ht="13" x14ac:dyDescent="0.15">
      <c r="A7" s="33">
        <v>40634.533819444441</v>
      </c>
      <c r="B7" s="11">
        <v>5900</v>
      </c>
      <c r="C7" s="34">
        <f t="shared" si="0"/>
        <v>5310</v>
      </c>
      <c r="E7" s="6">
        <f t="shared" si="1"/>
        <v>1180</v>
      </c>
      <c r="G7" s="41"/>
      <c r="H7" s="41"/>
      <c r="I7" s="41"/>
      <c r="J7" s="41"/>
      <c r="K7" s="41"/>
      <c r="L7" s="41"/>
      <c r="M7" s="6">
        <f t="shared" si="2"/>
        <v>3169.3676470588234</v>
      </c>
      <c r="N7" s="6">
        <f t="shared" si="3"/>
        <v>5732.8029411764701</v>
      </c>
      <c r="O7" s="6">
        <f t="shared" si="4"/>
        <v>605.93235294117676</v>
      </c>
      <c r="P7" s="6"/>
      <c r="Q7" s="6">
        <f t="shared" si="5"/>
        <v>1363.5294117647059</v>
      </c>
      <c r="R7" s="6">
        <f t="shared" si="6"/>
        <v>4454.650588235294</v>
      </c>
      <c r="S7" s="6">
        <v>0</v>
      </c>
    </row>
    <row r="8" spans="1:19" ht="13" x14ac:dyDescent="0.15">
      <c r="A8" s="33">
        <v>40645.684386574074</v>
      </c>
      <c r="B8" s="11">
        <v>4720</v>
      </c>
      <c r="C8" s="34">
        <f t="shared" si="0"/>
        <v>4720</v>
      </c>
      <c r="E8" s="6">
        <f t="shared" si="1"/>
        <v>0</v>
      </c>
      <c r="G8" s="41"/>
      <c r="H8" s="41"/>
      <c r="I8" s="41"/>
      <c r="J8" s="41"/>
      <c r="K8" s="41"/>
      <c r="L8" s="41"/>
      <c r="M8" s="6">
        <f t="shared" si="2"/>
        <v>3169.3676470588234</v>
      </c>
      <c r="N8" s="6">
        <f t="shared" si="3"/>
        <v>5732.8029411764701</v>
      </c>
      <c r="O8" s="6">
        <f t="shared" si="4"/>
        <v>605.93235294117676</v>
      </c>
      <c r="P8" s="6"/>
      <c r="Q8" s="6">
        <f t="shared" si="5"/>
        <v>1363.5294117647059</v>
      </c>
      <c r="R8" s="6">
        <f t="shared" si="6"/>
        <v>4454.650588235294</v>
      </c>
      <c r="S8" s="6">
        <v>0</v>
      </c>
    </row>
    <row r="9" spans="1:19" ht="13" x14ac:dyDescent="0.15">
      <c r="A9" s="33">
        <v>40661.756828703707</v>
      </c>
      <c r="B9" s="11">
        <v>4720</v>
      </c>
      <c r="C9" s="34">
        <f t="shared" si="0"/>
        <v>5310</v>
      </c>
      <c r="E9" s="6">
        <f t="shared" si="1"/>
        <v>1180</v>
      </c>
      <c r="M9" s="6">
        <f t="shared" si="2"/>
        <v>3169.3676470588234</v>
      </c>
      <c r="N9" s="6">
        <f t="shared" si="3"/>
        <v>5732.8029411764701</v>
      </c>
      <c r="O9" s="6">
        <f t="shared" si="4"/>
        <v>605.93235294117676</v>
      </c>
      <c r="P9" s="6"/>
      <c r="Q9" s="6">
        <f t="shared" si="5"/>
        <v>1363.5294117647059</v>
      </c>
      <c r="R9" s="6">
        <f t="shared" si="6"/>
        <v>4454.650588235294</v>
      </c>
      <c r="S9" s="6">
        <v>0</v>
      </c>
    </row>
    <row r="10" spans="1:19" ht="13" x14ac:dyDescent="0.15">
      <c r="A10" s="33">
        <v>40661.756828703707</v>
      </c>
      <c r="B10" s="11">
        <v>5900</v>
      </c>
      <c r="C10" s="34">
        <f t="shared" si="0"/>
        <v>5074</v>
      </c>
      <c r="E10" s="6">
        <f t="shared" si="1"/>
        <v>1652</v>
      </c>
      <c r="M10" s="6">
        <f t="shared" si="2"/>
        <v>3169.3676470588234</v>
      </c>
      <c r="N10" s="6">
        <f t="shared" si="3"/>
        <v>5732.8029411764701</v>
      </c>
      <c r="O10" s="6">
        <f t="shared" si="4"/>
        <v>605.93235294117676</v>
      </c>
      <c r="P10" s="6"/>
      <c r="Q10" s="6">
        <f t="shared" si="5"/>
        <v>1363.5294117647059</v>
      </c>
      <c r="R10" s="6">
        <f t="shared" si="6"/>
        <v>4454.650588235294</v>
      </c>
      <c r="S10" s="6">
        <v>0</v>
      </c>
    </row>
    <row r="11" spans="1:19" ht="13" x14ac:dyDescent="0.15">
      <c r="A11" s="33">
        <v>40666.511979166666</v>
      </c>
      <c r="B11" s="11">
        <v>4248</v>
      </c>
      <c r="C11" s="34">
        <f t="shared" si="0"/>
        <v>4956</v>
      </c>
      <c r="E11" s="6">
        <f t="shared" si="1"/>
        <v>1416</v>
      </c>
      <c r="M11" s="6">
        <f t="shared" si="2"/>
        <v>3169.3676470588234</v>
      </c>
      <c r="N11" s="6">
        <f t="shared" si="3"/>
        <v>5732.8029411764701</v>
      </c>
      <c r="O11" s="6">
        <f t="shared" si="4"/>
        <v>605.93235294117676</v>
      </c>
      <c r="P11" s="6"/>
      <c r="Q11" s="6">
        <f t="shared" si="5"/>
        <v>1363.5294117647059</v>
      </c>
      <c r="R11" s="6">
        <f t="shared" si="6"/>
        <v>4454.650588235294</v>
      </c>
      <c r="S11" s="6">
        <v>0</v>
      </c>
    </row>
    <row r="12" spans="1:19" ht="13" x14ac:dyDescent="0.15">
      <c r="A12" s="33">
        <v>40668.656655092593</v>
      </c>
      <c r="B12" s="11">
        <v>5664</v>
      </c>
      <c r="C12" s="34">
        <f t="shared" si="0"/>
        <v>5192</v>
      </c>
      <c r="E12" s="6">
        <f t="shared" si="1"/>
        <v>944</v>
      </c>
      <c r="M12" s="6">
        <f t="shared" si="2"/>
        <v>3169.3676470588234</v>
      </c>
      <c r="N12" s="6">
        <f t="shared" si="3"/>
        <v>5732.8029411764701</v>
      </c>
      <c r="O12" s="6">
        <f t="shared" si="4"/>
        <v>605.93235294117676</v>
      </c>
      <c r="P12" s="6"/>
      <c r="Q12" s="6">
        <f t="shared" si="5"/>
        <v>1363.5294117647059</v>
      </c>
      <c r="R12" s="6">
        <f t="shared" si="6"/>
        <v>4454.650588235294</v>
      </c>
      <c r="S12" s="6">
        <v>0</v>
      </c>
    </row>
    <row r="13" spans="1:19" ht="13" x14ac:dyDescent="0.15">
      <c r="A13" s="33">
        <v>40668.656655092593</v>
      </c>
      <c r="B13" s="11">
        <v>4720</v>
      </c>
      <c r="C13" s="34">
        <f t="shared" si="0"/>
        <v>5192</v>
      </c>
      <c r="E13" s="6">
        <f t="shared" si="1"/>
        <v>944</v>
      </c>
      <c r="M13" s="6">
        <f t="shared" si="2"/>
        <v>3169.3676470588234</v>
      </c>
      <c r="N13" s="6">
        <f t="shared" si="3"/>
        <v>5732.8029411764701</v>
      </c>
      <c r="O13" s="6">
        <f t="shared" si="4"/>
        <v>605.93235294117676</v>
      </c>
      <c r="P13" s="6"/>
      <c r="Q13" s="6">
        <f t="shared" si="5"/>
        <v>1363.5294117647059</v>
      </c>
      <c r="R13" s="6">
        <f t="shared" si="6"/>
        <v>4454.650588235294</v>
      </c>
      <c r="S13" s="6">
        <v>0</v>
      </c>
    </row>
    <row r="14" spans="1:19" ht="13" x14ac:dyDescent="0.15">
      <c r="A14" s="33">
        <v>40668.656655092593</v>
      </c>
      <c r="B14" s="11">
        <v>5664</v>
      </c>
      <c r="C14" s="34">
        <f t="shared" si="0"/>
        <v>6372</v>
      </c>
      <c r="E14" s="6">
        <f t="shared" si="1"/>
        <v>1416</v>
      </c>
      <c r="M14" s="6">
        <f t="shared" si="2"/>
        <v>3169.3676470588234</v>
      </c>
      <c r="N14" s="6">
        <f t="shared" si="3"/>
        <v>5732.8029411764701</v>
      </c>
      <c r="O14" s="6">
        <f t="shared" si="4"/>
        <v>605.93235294117676</v>
      </c>
      <c r="P14" s="6"/>
      <c r="Q14" s="6">
        <f t="shared" si="5"/>
        <v>1363.5294117647059</v>
      </c>
      <c r="R14" s="6">
        <f t="shared" si="6"/>
        <v>4454.650588235294</v>
      </c>
      <c r="S14" s="6">
        <v>0</v>
      </c>
    </row>
    <row r="15" spans="1:19" ht="13" x14ac:dyDescent="0.15">
      <c r="A15" s="33">
        <v>40681.580046296294</v>
      </c>
      <c r="B15" s="11">
        <v>7080</v>
      </c>
      <c r="C15" s="34">
        <f t="shared" si="0"/>
        <v>6372</v>
      </c>
      <c r="E15" s="6">
        <f t="shared" si="1"/>
        <v>1416</v>
      </c>
      <c r="M15" s="6">
        <f t="shared" si="2"/>
        <v>3169.3676470588234</v>
      </c>
      <c r="N15" s="6">
        <f t="shared" si="3"/>
        <v>5732.8029411764701</v>
      </c>
      <c r="O15" s="6">
        <f t="shared" si="4"/>
        <v>605.93235294117676</v>
      </c>
      <c r="P15" s="6"/>
      <c r="Q15" s="6">
        <f t="shared" si="5"/>
        <v>1363.5294117647059</v>
      </c>
      <c r="R15" s="6">
        <f t="shared" si="6"/>
        <v>4454.650588235294</v>
      </c>
      <c r="S15" s="6">
        <v>0</v>
      </c>
    </row>
    <row r="16" spans="1:19" ht="13" x14ac:dyDescent="0.15">
      <c r="A16" s="33">
        <v>40681.583298611113</v>
      </c>
      <c r="B16" s="11">
        <v>5664</v>
      </c>
      <c r="C16" s="34">
        <f t="shared" si="0"/>
        <v>5664</v>
      </c>
      <c r="E16" s="6">
        <f t="shared" si="1"/>
        <v>0</v>
      </c>
      <c r="M16" s="6">
        <f t="shared" si="2"/>
        <v>3169.3676470588234</v>
      </c>
      <c r="N16" s="6">
        <f t="shared" si="3"/>
        <v>5732.8029411764701</v>
      </c>
      <c r="O16" s="6">
        <f t="shared" si="4"/>
        <v>605.93235294117676</v>
      </c>
      <c r="P16" s="6"/>
      <c r="Q16" s="6">
        <f t="shared" si="5"/>
        <v>1363.5294117647059</v>
      </c>
      <c r="R16" s="6">
        <f t="shared" si="6"/>
        <v>4454.650588235294</v>
      </c>
      <c r="S16" s="6">
        <v>0</v>
      </c>
    </row>
    <row r="17" spans="1:19" ht="13" x14ac:dyDescent="0.15">
      <c r="A17" s="33">
        <v>40681.583298611113</v>
      </c>
      <c r="B17" s="11">
        <v>5664</v>
      </c>
      <c r="C17" s="34">
        <f t="shared" si="0"/>
        <v>5664</v>
      </c>
      <c r="E17" s="6">
        <f t="shared" si="1"/>
        <v>0</v>
      </c>
      <c r="M17" s="6">
        <f t="shared" si="2"/>
        <v>3169.3676470588234</v>
      </c>
      <c r="N17" s="6">
        <f t="shared" si="3"/>
        <v>5732.8029411764701</v>
      </c>
      <c r="O17" s="6">
        <f t="shared" si="4"/>
        <v>605.93235294117676</v>
      </c>
      <c r="P17" s="6"/>
      <c r="Q17" s="6">
        <f t="shared" si="5"/>
        <v>1363.5294117647059</v>
      </c>
      <c r="R17" s="6">
        <f t="shared" si="6"/>
        <v>4454.650588235294</v>
      </c>
      <c r="S17" s="6">
        <v>0</v>
      </c>
    </row>
    <row r="18" spans="1:19" ht="13" x14ac:dyDescent="0.15">
      <c r="A18" s="33">
        <v>40690.670162037037</v>
      </c>
      <c r="B18" s="11">
        <v>5664</v>
      </c>
      <c r="C18" s="34">
        <f t="shared" si="0"/>
        <v>5372</v>
      </c>
      <c r="E18" s="6">
        <f t="shared" si="1"/>
        <v>584</v>
      </c>
      <c r="M18" s="6">
        <f t="shared" si="2"/>
        <v>3169.3676470588234</v>
      </c>
      <c r="N18" s="6">
        <f t="shared" si="3"/>
        <v>5732.8029411764701</v>
      </c>
      <c r="O18" s="6">
        <f t="shared" si="4"/>
        <v>605.93235294117676</v>
      </c>
      <c r="P18" s="6"/>
      <c r="Q18" s="6">
        <f t="shared" si="5"/>
        <v>1363.5294117647059</v>
      </c>
      <c r="R18" s="6">
        <f t="shared" si="6"/>
        <v>4454.650588235294</v>
      </c>
      <c r="S18" s="6">
        <v>0</v>
      </c>
    </row>
    <row r="19" spans="1:19" ht="13" x14ac:dyDescent="0.15">
      <c r="A19" s="33">
        <v>40690.670162037037</v>
      </c>
      <c r="B19" s="11">
        <v>5080</v>
      </c>
      <c r="C19" s="34">
        <f t="shared" si="0"/>
        <v>5372</v>
      </c>
      <c r="E19" s="6">
        <f t="shared" si="1"/>
        <v>584</v>
      </c>
      <c r="M19" s="6">
        <f t="shared" si="2"/>
        <v>3169.3676470588234</v>
      </c>
      <c r="N19" s="6">
        <f t="shared" si="3"/>
        <v>5732.8029411764701</v>
      </c>
      <c r="O19" s="6">
        <f t="shared" si="4"/>
        <v>605.93235294117676</v>
      </c>
      <c r="P19" s="6"/>
      <c r="Q19" s="6">
        <f t="shared" si="5"/>
        <v>1363.5294117647059</v>
      </c>
      <c r="R19" s="6">
        <f t="shared" si="6"/>
        <v>4454.650588235294</v>
      </c>
      <c r="S19" s="6">
        <v>0</v>
      </c>
    </row>
    <row r="20" spans="1:19" ht="13" x14ac:dyDescent="0.15">
      <c r="A20" s="33">
        <v>40690.670162037037</v>
      </c>
      <c r="B20" s="11">
        <v>5664</v>
      </c>
      <c r="C20" s="34">
        <f t="shared" si="0"/>
        <v>3832</v>
      </c>
      <c r="E20" s="6">
        <f t="shared" si="1"/>
        <v>3664</v>
      </c>
      <c r="M20" s="6">
        <f t="shared" si="2"/>
        <v>3169.3676470588234</v>
      </c>
      <c r="N20" s="6">
        <f t="shared" si="3"/>
        <v>5732.8029411764701</v>
      </c>
      <c r="O20" s="6">
        <f t="shared" si="4"/>
        <v>605.93235294117676</v>
      </c>
      <c r="P20" s="6"/>
      <c r="Q20" s="6">
        <f t="shared" si="5"/>
        <v>1363.5294117647059</v>
      </c>
      <c r="R20" s="6">
        <f t="shared" si="6"/>
        <v>4454.650588235294</v>
      </c>
      <c r="S20" s="6">
        <v>0</v>
      </c>
    </row>
    <row r="21" spans="1:19" ht="13" x14ac:dyDescent="0.15">
      <c r="A21" s="33">
        <v>40724.607939814814</v>
      </c>
      <c r="B21" s="11">
        <v>2000</v>
      </c>
      <c r="C21" s="34">
        <f t="shared" si="0"/>
        <v>1500</v>
      </c>
      <c r="E21" s="6">
        <f t="shared" si="1"/>
        <v>1000</v>
      </c>
      <c r="M21" s="6">
        <f t="shared" si="2"/>
        <v>3169.3676470588234</v>
      </c>
      <c r="N21" s="6">
        <f t="shared" si="3"/>
        <v>5732.8029411764701</v>
      </c>
      <c r="O21" s="6">
        <f t="shared" si="4"/>
        <v>605.93235294117676</v>
      </c>
      <c r="P21" s="6"/>
      <c r="Q21" s="6">
        <f t="shared" si="5"/>
        <v>1363.5294117647059</v>
      </c>
      <c r="R21" s="6">
        <f t="shared" si="6"/>
        <v>4454.650588235294</v>
      </c>
      <c r="S21" s="6">
        <v>0</v>
      </c>
    </row>
    <row r="22" spans="1:19" ht="13" x14ac:dyDescent="0.15">
      <c r="A22" s="33">
        <v>40724.607939814814</v>
      </c>
      <c r="B22" s="11">
        <v>1000</v>
      </c>
      <c r="C22" s="34">
        <f t="shared" si="0"/>
        <v>3540</v>
      </c>
      <c r="E22" s="6">
        <f t="shared" si="1"/>
        <v>5080</v>
      </c>
      <c r="M22" s="6">
        <f t="shared" si="2"/>
        <v>3169.3676470588234</v>
      </c>
      <c r="N22" s="6">
        <f t="shared" si="3"/>
        <v>5732.8029411764701</v>
      </c>
      <c r="O22" s="6">
        <f t="shared" si="4"/>
        <v>605.93235294117676</v>
      </c>
      <c r="P22" s="6"/>
      <c r="Q22" s="6">
        <f t="shared" si="5"/>
        <v>1363.5294117647059</v>
      </c>
      <c r="R22" s="6">
        <f t="shared" si="6"/>
        <v>4454.650588235294</v>
      </c>
      <c r="S22" s="6">
        <v>0</v>
      </c>
    </row>
    <row r="23" spans="1:19" ht="13" x14ac:dyDescent="0.15">
      <c r="A23" s="33">
        <v>40724.659895833334</v>
      </c>
      <c r="B23" s="11">
        <v>6080</v>
      </c>
      <c r="C23" s="34">
        <f t="shared" si="0"/>
        <v>5000</v>
      </c>
      <c r="E23" s="6">
        <f t="shared" si="1"/>
        <v>2160</v>
      </c>
      <c r="M23" s="6">
        <f t="shared" si="2"/>
        <v>3169.3676470588234</v>
      </c>
      <c r="N23" s="6">
        <f t="shared" si="3"/>
        <v>5732.8029411764701</v>
      </c>
      <c r="O23" s="6">
        <f t="shared" si="4"/>
        <v>605.93235294117676</v>
      </c>
      <c r="P23" s="6"/>
      <c r="Q23" s="6">
        <f t="shared" si="5"/>
        <v>1363.5294117647059</v>
      </c>
      <c r="R23" s="6">
        <f t="shared" si="6"/>
        <v>4454.650588235294</v>
      </c>
      <c r="S23" s="6">
        <v>0</v>
      </c>
    </row>
    <row r="24" spans="1:19" ht="13" x14ac:dyDescent="0.15">
      <c r="A24" s="33">
        <v>40752.702256944445</v>
      </c>
      <c r="B24" s="11">
        <v>3920</v>
      </c>
      <c r="C24" s="34">
        <f t="shared" si="0"/>
        <v>3584</v>
      </c>
      <c r="E24" s="6">
        <f t="shared" si="1"/>
        <v>672</v>
      </c>
      <c r="M24" s="6">
        <f t="shared" si="2"/>
        <v>3169.3676470588234</v>
      </c>
      <c r="N24" s="6">
        <f t="shared" si="3"/>
        <v>5732.8029411764701</v>
      </c>
      <c r="O24" s="6">
        <f t="shared" si="4"/>
        <v>605.93235294117676</v>
      </c>
      <c r="P24" s="6"/>
      <c r="Q24" s="6">
        <f t="shared" si="5"/>
        <v>1363.5294117647059</v>
      </c>
      <c r="R24" s="6">
        <f t="shared" si="6"/>
        <v>4454.650588235294</v>
      </c>
      <c r="S24" s="6">
        <v>0</v>
      </c>
    </row>
    <row r="25" spans="1:19" ht="13" x14ac:dyDescent="0.15">
      <c r="A25" s="33">
        <v>40752.702256944445</v>
      </c>
      <c r="B25" s="11">
        <v>3248</v>
      </c>
      <c r="C25" s="34">
        <f t="shared" si="0"/>
        <v>2842</v>
      </c>
      <c r="E25" s="6">
        <f t="shared" si="1"/>
        <v>812</v>
      </c>
      <c r="M25" s="6">
        <f t="shared" si="2"/>
        <v>3169.3676470588234</v>
      </c>
      <c r="N25" s="6">
        <f t="shared" si="3"/>
        <v>5732.8029411764701</v>
      </c>
      <c r="O25" s="6">
        <f t="shared" si="4"/>
        <v>605.93235294117676</v>
      </c>
      <c r="P25" s="6"/>
      <c r="Q25" s="6">
        <f t="shared" si="5"/>
        <v>1363.5294117647059</v>
      </c>
      <c r="R25" s="6">
        <f t="shared" si="6"/>
        <v>4454.650588235294</v>
      </c>
      <c r="S25" s="6">
        <v>0</v>
      </c>
    </row>
    <row r="26" spans="1:19" ht="13" x14ac:dyDescent="0.15">
      <c r="A26" s="33">
        <v>40753.696759259263</v>
      </c>
      <c r="B26" s="11">
        <v>2436</v>
      </c>
      <c r="C26" s="34">
        <f t="shared" si="0"/>
        <v>1730</v>
      </c>
      <c r="E26" s="6">
        <f t="shared" si="1"/>
        <v>1412</v>
      </c>
      <c r="M26" s="6">
        <f t="shared" si="2"/>
        <v>3169.3676470588234</v>
      </c>
      <c r="N26" s="6">
        <f t="shared" si="3"/>
        <v>5732.8029411764701</v>
      </c>
      <c r="O26" s="6">
        <f t="shared" si="4"/>
        <v>605.93235294117676</v>
      </c>
      <c r="P26" s="6"/>
      <c r="Q26" s="6">
        <f t="shared" si="5"/>
        <v>1363.5294117647059</v>
      </c>
      <c r="R26" s="6">
        <f t="shared" si="6"/>
        <v>4454.650588235294</v>
      </c>
      <c r="S26" s="6">
        <v>0</v>
      </c>
    </row>
    <row r="27" spans="1:19" ht="13" x14ac:dyDescent="0.15">
      <c r="A27" s="33">
        <v>40787.515729166669</v>
      </c>
      <c r="B27" s="11">
        <v>1024</v>
      </c>
      <c r="C27" s="34">
        <f t="shared" si="0"/>
        <v>2012</v>
      </c>
      <c r="E27" s="6">
        <f t="shared" si="1"/>
        <v>1976</v>
      </c>
      <c r="M27" s="6">
        <f t="shared" si="2"/>
        <v>3169.3676470588234</v>
      </c>
      <c r="N27" s="6">
        <f t="shared" si="3"/>
        <v>5732.8029411764701</v>
      </c>
      <c r="O27" s="6">
        <f t="shared" si="4"/>
        <v>605.93235294117676</v>
      </c>
      <c r="P27" s="6"/>
      <c r="Q27" s="6">
        <f t="shared" si="5"/>
        <v>1363.5294117647059</v>
      </c>
      <c r="R27" s="6">
        <f t="shared" si="6"/>
        <v>4454.650588235294</v>
      </c>
      <c r="S27" s="6">
        <v>0</v>
      </c>
    </row>
    <row r="28" spans="1:19" ht="13" x14ac:dyDescent="0.15">
      <c r="A28" s="33">
        <v>40816.657048611109</v>
      </c>
      <c r="B28" s="11">
        <v>3000</v>
      </c>
      <c r="C28" s="34">
        <f t="shared" si="0"/>
        <v>3000</v>
      </c>
      <c r="E28" s="6">
        <f t="shared" si="1"/>
        <v>0</v>
      </c>
      <c r="M28" s="6">
        <f t="shared" si="2"/>
        <v>3169.3676470588234</v>
      </c>
      <c r="N28" s="6">
        <f t="shared" si="3"/>
        <v>5732.8029411764701</v>
      </c>
      <c r="O28" s="6">
        <f t="shared" si="4"/>
        <v>605.93235294117676</v>
      </c>
      <c r="P28" s="6"/>
      <c r="Q28" s="6">
        <f t="shared" si="5"/>
        <v>1363.5294117647059</v>
      </c>
      <c r="R28" s="6">
        <f t="shared" si="6"/>
        <v>4454.650588235294</v>
      </c>
      <c r="S28" s="6">
        <v>0</v>
      </c>
    </row>
    <row r="29" spans="1:19" ht="13" x14ac:dyDescent="0.15">
      <c r="A29" s="35">
        <v>40847.71234953704</v>
      </c>
      <c r="B29" s="11">
        <v>3000</v>
      </c>
      <c r="C29" s="34">
        <f t="shared" si="0"/>
        <v>2500</v>
      </c>
      <c r="E29" s="6">
        <f t="shared" si="1"/>
        <v>1000</v>
      </c>
      <c r="M29" s="6">
        <f t="shared" si="2"/>
        <v>3169.3676470588234</v>
      </c>
      <c r="N29" s="6">
        <f t="shared" si="3"/>
        <v>5732.8029411764701</v>
      </c>
      <c r="O29" s="6">
        <f t="shared" si="4"/>
        <v>605.93235294117676</v>
      </c>
      <c r="P29" s="6"/>
      <c r="Q29" s="6">
        <f t="shared" si="5"/>
        <v>1363.5294117647059</v>
      </c>
      <c r="R29" s="6">
        <f t="shared" si="6"/>
        <v>4454.650588235294</v>
      </c>
      <c r="S29" s="6">
        <v>0</v>
      </c>
    </row>
    <row r="30" spans="1:19" ht="13" x14ac:dyDescent="0.15">
      <c r="A30" s="35">
        <v>40847.750578703701</v>
      </c>
      <c r="B30" s="11">
        <v>2000</v>
      </c>
      <c r="C30" s="34">
        <f t="shared" si="0"/>
        <v>2500</v>
      </c>
      <c r="E30" s="6">
        <f t="shared" si="1"/>
        <v>1000</v>
      </c>
      <c r="M30" s="6">
        <f t="shared" si="2"/>
        <v>3169.3676470588234</v>
      </c>
      <c r="N30" s="6">
        <f t="shared" si="3"/>
        <v>5732.8029411764701</v>
      </c>
      <c r="O30" s="6">
        <f t="shared" si="4"/>
        <v>605.93235294117676</v>
      </c>
      <c r="P30" s="6"/>
      <c r="Q30" s="6">
        <f t="shared" si="5"/>
        <v>1363.5294117647059</v>
      </c>
      <c r="R30" s="6">
        <f t="shared" si="6"/>
        <v>4454.650588235294</v>
      </c>
      <c r="S30" s="6">
        <v>0</v>
      </c>
    </row>
    <row r="31" spans="1:19" ht="13" x14ac:dyDescent="0.15">
      <c r="A31" s="35">
        <v>40872.621377314812</v>
      </c>
      <c r="B31" s="11">
        <v>3000</v>
      </c>
      <c r="C31" s="34">
        <f t="shared" si="0"/>
        <v>3385</v>
      </c>
      <c r="E31" s="6">
        <f t="shared" si="1"/>
        <v>770</v>
      </c>
      <c r="M31" s="6">
        <f t="shared" si="2"/>
        <v>3169.3676470588234</v>
      </c>
      <c r="N31" s="6">
        <f t="shared" si="3"/>
        <v>5732.8029411764701</v>
      </c>
      <c r="O31" s="6">
        <f t="shared" si="4"/>
        <v>605.93235294117676</v>
      </c>
      <c r="P31" s="6"/>
      <c r="Q31" s="6">
        <f t="shared" si="5"/>
        <v>1363.5294117647059</v>
      </c>
      <c r="R31" s="6">
        <f t="shared" si="6"/>
        <v>4454.650588235294</v>
      </c>
      <c r="S31" s="6">
        <v>0</v>
      </c>
    </row>
    <row r="32" spans="1:19" ht="13" x14ac:dyDescent="0.15">
      <c r="A32" s="35">
        <v>40872.621377314812</v>
      </c>
      <c r="B32" s="11">
        <v>3770</v>
      </c>
      <c r="C32" s="34">
        <f t="shared" si="0"/>
        <v>2885</v>
      </c>
      <c r="E32" s="6">
        <f t="shared" si="1"/>
        <v>1770</v>
      </c>
      <c r="M32" s="6">
        <f t="shared" si="2"/>
        <v>3169.3676470588234</v>
      </c>
      <c r="N32" s="6">
        <f t="shared" si="3"/>
        <v>5732.8029411764701</v>
      </c>
      <c r="O32" s="6">
        <f t="shared" si="4"/>
        <v>605.93235294117676</v>
      </c>
      <c r="P32" s="6"/>
      <c r="Q32" s="6">
        <f t="shared" si="5"/>
        <v>1363.5294117647059</v>
      </c>
      <c r="R32" s="6">
        <f t="shared" si="6"/>
        <v>4454.650588235294</v>
      </c>
      <c r="S32" s="6">
        <v>0</v>
      </c>
    </row>
    <row r="33" spans="1:19" ht="13" customHeight="1" x14ac:dyDescent="0.15">
      <c r="A33" s="33">
        <v>40879.397893518515</v>
      </c>
      <c r="B33" s="11">
        <v>2000</v>
      </c>
      <c r="C33" s="34">
        <f t="shared" si="0"/>
        <v>2000</v>
      </c>
      <c r="E33" s="6">
        <f t="shared" si="1"/>
        <v>0</v>
      </c>
      <c r="G33" s="8"/>
      <c r="M33" s="6">
        <f t="shared" si="2"/>
        <v>3169.3676470588234</v>
      </c>
      <c r="N33" s="6">
        <f t="shared" si="3"/>
        <v>5732.8029411764701</v>
      </c>
      <c r="O33" s="6">
        <f t="shared" si="4"/>
        <v>605.93235294117676</v>
      </c>
      <c r="P33" s="6"/>
      <c r="Q33" s="6">
        <f t="shared" si="5"/>
        <v>1363.5294117647059</v>
      </c>
      <c r="R33" s="6">
        <f t="shared" si="6"/>
        <v>4454.650588235294</v>
      </c>
      <c r="S33" s="6">
        <v>0</v>
      </c>
    </row>
    <row r="34" spans="1:19" ht="13" x14ac:dyDescent="0.15">
      <c r="A34" s="35">
        <v>40904.725312499999</v>
      </c>
      <c r="B34" s="11">
        <v>2000</v>
      </c>
      <c r="C34" s="34">
        <f t="shared" si="0"/>
        <v>2000</v>
      </c>
      <c r="E34" s="6">
        <f t="shared" si="1"/>
        <v>0</v>
      </c>
      <c r="M34" s="6">
        <f t="shared" si="2"/>
        <v>3169.3676470588234</v>
      </c>
      <c r="N34" s="6">
        <f t="shared" si="3"/>
        <v>5732.8029411764701</v>
      </c>
      <c r="O34" s="6">
        <f t="shared" si="4"/>
        <v>605.93235294117676</v>
      </c>
      <c r="P34" s="6"/>
      <c r="Q34" s="6">
        <f t="shared" si="5"/>
        <v>1363.5294117647059</v>
      </c>
      <c r="R34" s="6">
        <f t="shared" si="6"/>
        <v>4454.650588235294</v>
      </c>
      <c r="S34" s="6">
        <v>0</v>
      </c>
    </row>
    <row r="35" spans="1:19" ht="13" x14ac:dyDescent="0.15">
      <c r="A35" s="35">
        <v>40904.725312499999</v>
      </c>
      <c r="B35" s="11">
        <v>2000</v>
      </c>
      <c r="C35" s="34">
        <f t="shared" si="0"/>
        <v>3562</v>
      </c>
      <c r="E35" s="6">
        <f t="shared" si="1"/>
        <v>3124</v>
      </c>
      <c r="M35" s="6">
        <f t="shared" si="2"/>
        <v>3169.3676470588234</v>
      </c>
      <c r="N35" s="6">
        <f t="shared" si="3"/>
        <v>5732.8029411764701</v>
      </c>
      <c r="O35" s="6">
        <f t="shared" si="4"/>
        <v>605.93235294117676</v>
      </c>
      <c r="P35" s="6"/>
      <c r="Q35" s="6">
        <f t="shared" si="5"/>
        <v>1363.5294117647059</v>
      </c>
      <c r="R35" s="6">
        <f t="shared" si="6"/>
        <v>4454.650588235294</v>
      </c>
      <c r="S35" s="6">
        <v>0</v>
      </c>
    </row>
    <row r="36" spans="1:19" ht="13" x14ac:dyDescent="0.15">
      <c r="A36" s="35">
        <v>40904.725312499999</v>
      </c>
      <c r="B36" s="11">
        <v>5124</v>
      </c>
      <c r="C36" s="34">
        <f t="shared" si="0"/>
        <v>4062</v>
      </c>
      <c r="E36" s="6">
        <f t="shared" si="1"/>
        <v>2124</v>
      </c>
      <c r="M36" s="6">
        <f t="shared" si="2"/>
        <v>3169.3676470588234</v>
      </c>
      <c r="N36" s="6">
        <f t="shared" si="3"/>
        <v>5732.8029411764701</v>
      </c>
      <c r="O36" s="6">
        <f t="shared" si="4"/>
        <v>605.93235294117676</v>
      </c>
      <c r="P36" s="6"/>
      <c r="Q36" s="6">
        <f t="shared" si="5"/>
        <v>1363.5294117647059</v>
      </c>
      <c r="R36" s="6">
        <f t="shared" si="6"/>
        <v>4454.650588235294</v>
      </c>
      <c r="S36" s="6">
        <v>0</v>
      </c>
    </row>
    <row r="37" spans="1:19" ht="13" x14ac:dyDescent="0.15">
      <c r="A37" s="35">
        <v>40904.999988425923</v>
      </c>
      <c r="B37" s="11">
        <v>3000</v>
      </c>
      <c r="C37" s="34">
        <f t="shared" si="0"/>
        <v>2600</v>
      </c>
      <c r="E37" s="6">
        <f t="shared" si="1"/>
        <v>800</v>
      </c>
      <c r="M37" s="6">
        <f t="shared" si="2"/>
        <v>3169.3676470588234</v>
      </c>
      <c r="N37" s="6">
        <f t="shared" si="3"/>
        <v>5732.8029411764701</v>
      </c>
      <c r="O37" s="6">
        <f t="shared" si="4"/>
        <v>605.93235294117676</v>
      </c>
      <c r="P37" s="6"/>
      <c r="Q37" s="6">
        <f t="shared" si="5"/>
        <v>1363.5294117647059</v>
      </c>
      <c r="R37" s="6">
        <f t="shared" si="6"/>
        <v>4454.650588235294</v>
      </c>
      <c r="S37" s="6">
        <v>0</v>
      </c>
    </row>
    <row r="38" spans="1:19" ht="13" x14ac:dyDescent="0.15">
      <c r="A38" s="33">
        <v>40939.641516203701</v>
      </c>
      <c r="B38" s="11">
        <v>2200</v>
      </c>
      <c r="C38" s="34">
        <f t="shared" si="0"/>
        <v>4600</v>
      </c>
      <c r="E38" s="6">
        <f t="shared" si="1"/>
        <v>4800</v>
      </c>
      <c r="M38" s="6">
        <f t="shared" si="2"/>
        <v>3169.3676470588234</v>
      </c>
      <c r="N38" s="6">
        <f t="shared" si="3"/>
        <v>5732.8029411764701</v>
      </c>
      <c r="O38" s="6">
        <f t="shared" si="4"/>
        <v>605.93235294117676</v>
      </c>
      <c r="P38" s="6"/>
      <c r="Q38" s="6">
        <f t="shared" si="5"/>
        <v>1363.5294117647059</v>
      </c>
      <c r="R38" s="6">
        <f t="shared" si="6"/>
        <v>4454.650588235294</v>
      </c>
      <c r="S38" s="6">
        <v>0</v>
      </c>
    </row>
    <row r="39" spans="1:19" ht="13" x14ac:dyDescent="0.15">
      <c r="A39" s="33">
        <v>40939.641516203701</v>
      </c>
      <c r="B39" s="11">
        <v>7000</v>
      </c>
      <c r="C39" s="34">
        <f t="shared" si="0"/>
        <v>3900</v>
      </c>
      <c r="E39" s="6">
        <f t="shared" si="1"/>
        <v>6200</v>
      </c>
      <c r="M39" s="6">
        <f t="shared" si="2"/>
        <v>3169.3676470588234</v>
      </c>
      <c r="N39" s="6">
        <f t="shared" si="3"/>
        <v>5732.8029411764701</v>
      </c>
      <c r="O39" s="6">
        <f t="shared" si="4"/>
        <v>605.93235294117676</v>
      </c>
      <c r="P39" s="6"/>
      <c r="Q39" s="6">
        <f t="shared" si="5"/>
        <v>1363.5294117647059</v>
      </c>
      <c r="R39" s="6">
        <f t="shared" si="6"/>
        <v>4454.650588235294</v>
      </c>
      <c r="S39" s="6">
        <v>0</v>
      </c>
    </row>
    <row r="40" spans="1:19" ht="13" x14ac:dyDescent="0.15">
      <c r="A40" s="33">
        <v>40940.539826388886</v>
      </c>
      <c r="B40" s="34">
        <v>800</v>
      </c>
      <c r="C40" s="34">
        <f t="shared" si="0"/>
        <v>2900</v>
      </c>
      <c r="E40" s="6">
        <f t="shared" si="1"/>
        <v>4200</v>
      </c>
      <c r="M40" s="6">
        <f t="shared" si="2"/>
        <v>3169.3676470588234</v>
      </c>
      <c r="N40" s="6">
        <f t="shared" si="3"/>
        <v>5732.8029411764701</v>
      </c>
      <c r="O40" s="6">
        <f t="shared" si="4"/>
        <v>605.93235294117676</v>
      </c>
      <c r="P40" s="6"/>
      <c r="Q40" s="6">
        <f t="shared" si="5"/>
        <v>1363.5294117647059</v>
      </c>
      <c r="R40" s="6">
        <f t="shared" si="6"/>
        <v>4454.650588235294</v>
      </c>
      <c r="S40" s="6">
        <v>0</v>
      </c>
    </row>
    <row r="41" spans="1:19" ht="13" x14ac:dyDescent="0.15">
      <c r="A41" s="33">
        <v>40967.607754629629</v>
      </c>
      <c r="B41" s="11">
        <v>5000</v>
      </c>
      <c r="C41" s="34">
        <f t="shared" si="0"/>
        <v>3500</v>
      </c>
      <c r="E41" s="6">
        <f t="shared" si="1"/>
        <v>3000</v>
      </c>
      <c r="M41" s="6">
        <f t="shared" si="2"/>
        <v>3169.3676470588234</v>
      </c>
      <c r="N41" s="6">
        <f t="shared" si="3"/>
        <v>5732.8029411764701</v>
      </c>
      <c r="O41" s="6">
        <f t="shared" si="4"/>
        <v>605.93235294117676</v>
      </c>
      <c r="P41" s="6"/>
      <c r="Q41" s="6">
        <f t="shared" si="5"/>
        <v>1363.5294117647059</v>
      </c>
      <c r="R41" s="6">
        <f t="shared" si="6"/>
        <v>4454.650588235294</v>
      </c>
      <c r="S41" s="6">
        <v>0</v>
      </c>
    </row>
    <row r="42" spans="1:19" ht="13" x14ac:dyDescent="0.15">
      <c r="A42" s="33">
        <v>40998.741261574076</v>
      </c>
      <c r="B42" s="11">
        <v>2000</v>
      </c>
      <c r="C42" s="34">
        <f t="shared" si="0"/>
        <v>2000</v>
      </c>
      <c r="E42" s="6">
        <f t="shared" si="1"/>
        <v>0</v>
      </c>
      <c r="M42" s="6">
        <f t="shared" si="2"/>
        <v>3169.3676470588234</v>
      </c>
      <c r="N42" s="6">
        <f t="shared" si="3"/>
        <v>5732.8029411764701</v>
      </c>
      <c r="O42" s="6">
        <f t="shared" si="4"/>
        <v>605.93235294117676</v>
      </c>
      <c r="P42" s="6"/>
      <c r="Q42" s="6">
        <f t="shared" si="5"/>
        <v>1363.5294117647059</v>
      </c>
      <c r="R42" s="6">
        <f t="shared" si="6"/>
        <v>4454.650588235294</v>
      </c>
      <c r="S42" s="6">
        <v>0</v>
      </c>
    </row>
    <row r="43" spans="1:19" ht="13" x14ac:dyDescent="0.15">
      <c r="A43" s="33">
        <v>40998.741261574076</v>
      </c>
      <c r="B43" s="11">
        <v>2000</v>
      </c>
      <c r="C43" s="34">
        <f t="shared" si="0"/>
        <v>2000</v>
      </c>
      <c r="E43" s="6">
        <f t="shared" si="1"/>
        <v>0</v>
      </c>
      <c r="M43" s="6">
        <f t="shared" si="2"/>
        <v>3169.3676470588234</v>
      </c>
      <c r="N43" s="6">
        <f t="shared" si="3"/>
        <v>5732.8029411764701</v>
      </c>
      <c r="O43" s="6">
        <f t="shared" si="4"/>
        <v>605.93235294117676</v>
      </c>
      <c r="P43" s="6"/>
      <c r="Q43" s="6">
        <f t="shared" si="5"/>
        <v>1363.5294117647059</v>
      </c>
      <c r="R43" s="6">
        <f t="shared" si="6"/>
        <v>4454.650588235294</v>
      </c>
      <c r="S43" s="6">
        <v>0</v>
      </c>
    </row>
    <row r="44" spans="1:19" ht="13" x14ac:dyDescent="0.15">
      <c r="A44" s="33">
        <v>40998.741261574076</v>
      </c>
      <c r="B44" s="11">
        <v>2000</v>
      </c>
      <c r="C44" s="34">
        <f t="shared" si="0"/>
        <v>2000</v>
      </c>
      <c r="E44" s="6">
        <f t="shared" si="1"/>
        <v>0</v>
      </c>
      <c r="M44" s="6">
        <f t="shared" si="2"/>
        <v>3169.3676470588234</v>
      </c>
      <c r="N44" s="6">
        <f t="shared" si="3"/>
        <v>5732.8029411764701</v>
      </c>
      <c r="O44" s="6">
        <f t="shared" si="4"/>
        <v>605.93235294117676</v>
      </c>
      <c r="P44" s="6"/>
      <c r="Q44" s="6">
        <f t="shared" si="5"/>
        <v>1363.5294117647059</v>
      </c>
      <c r="R44" s="6">
        <f t="shared" si="6"/>
        <v>4454.650588235294</v>
      </c>
      <c r="S44" s="6">
        <v>0</v>
      </c>
    </row>
    <row r="45" spans="1:19" ht="13" x14ac:dyDescent="0.15">
      <c r="A45" s="33">
        <v>40998.741400462961</v>
      </c>
      <c r="B45" s="11">
        <v>2000</v>
      </c>
      <c r="C45" s="34">
        <f t="shared" si="0"/>
        <v>2000</v>
      </c>
      <c r="E45" s="6">
        <f t="shared" si="1"/>
        <v>0</v>
      </c>
      <c r="M45" s="6">
        <f t="shared" si="2"/>
        <v>3169.3676470588234</v>
      </c>
      <c r="N45" s="6">
        <f t="shared" si="3"/>
        <v>5732.8029411764701</v>
      </c>
      <c r="O45" s="6">
        <f t="shared" si="4"/>
        <v>605.93235294117676</v>
      </c>
      <c r="P45" s="6"/>
      <c r="Q45" s="6">
        <f t="shared" si="5"/>
        <v>1363.5294117647059</v>
      </c>
      <c r="R45" s="6">
        <f t="shared" si="6"/>
        <v>4454.650588235294</v>
      </c>
      <c r="S45" s="6">
        <v>0</v>
      </c>
    </row>
    <row r="46" spans="1:19" ht="13" x14ac:dyDescent="0.15">
      <c r="A46" s="33">
        <v>41026.604780092595</v>
      </c>
      <c r="B46" s="11">
        <v>2000</v>
      </c>
      <c r="C46" s="34">
        <f t="shared" si="0"/>
        <v>2000</v>
      </c>
      <c r="E46" s="6">
        <f t="shared" si="1"/>
        <v>0</v>
      </c>
      <c r="M46" s="6">
        <f t="shared" si="2"/>
        <v>3169.3676470588234</v>
      </c>
      <c r="N46" s="6">
        <f t="shared" si="3"/>
        <v>5732.8029411764701</v>
      </c>
      <c r="O46" s="6">
        <f t="shared" si="4"/>
        <v>605.93235294117676</v>
      </c>
      <c r="P46" s="6"/>
      <c r="Q46" s="6">
        <f t="shared" si="5"/>
        <v>1363.5294117647059</v>
      </c>
      <c r="R46" s="6">
        <f t="shared" si="6"/>
        <v>4454.650588235294</v>
      </c>
      <c r="S46" s="6">
        <v>0</v>
      </c>
    </row>
    <row r="47" spans="1:19" ht="13" x14ac:dyDescent="0.15">
      <c r="A47" s="33">
        <v>41060.686921296299</v>
      </c>
      <c r="B47" s="11">
        <v>2000</v>
      </c>
      <c r="C47" s="34">
        <f t="shared" si="0"/>
        <v>1205</v>
      </c>
      <c r="E47" s="6">
        <f t="shared" si="1"/>
        <v>1590</v>
      </c>
      <c r="M47" s="6">
        <f t="shared" si="2"/>
        <v>3169.3676470588234</v>
      </c>
      <c r="N47" s="6">
        <f t="shared" si="3"/>
        <v>5732.8029411764701</v>
      </c>
      <c r="O47" s="6">
        <f t="shared" si="4"/>
        <v>605.93235294117676</v>
      </c>
      <c r="P47" s="6"/>
      <c r="Q47" s="6">
        <f t="shared" si="5"/>
        <v>1363.5294117647059</v>
      </c>
      <c r="R47" s="6">
        <f t="shared" si="6"/>
        <v>4454.650588235294</v>
      </c>
      <c r="S47" s="6">
        <v>0</v>
      </c>
    </row>
    <row r="48" spans="1:19" ht="13" x14ac:dyDescent="0.15">
      <c r="A48" s="33">
        <v>41060.702465277776</v>
      </c>
      <c r="B48" s="34">
        <v>410</v>
      </c>
      <c r="C48" s="34">
        <f t="shared" si="0"/>
        <v>1500</v>
      </c>
      <c r="E48" s="6">
        <f t="shared" si="1"/>
        <v>2180</v>
      </c>
      <c r="M48" s="6">
        <f t="shared" si="2"/>
        <v>3169.3676470588234</v>
      </c>
      <c r="N48" s="6">
        <f t="shared" si="3"/>
        <v>5732.8029411764701</v>
      </c>
      <c r="O48" s="6">
        <f t="shared" si="4"/>
        <v>605.93235294117676</v>
      </c>
      <c r="P48" s="6"/>
      <c r="Q48" s="6">
        <f t="shared" si="5"/>
        <v>1363.5294117647059</v>
      </c>
      <c r="R48" s="6">
        <f t="shared" si="6"/>
        <v>4454.650588235294</v>
      </c>
      <c r="S48" s="6">
        <v>0</v>
      </c>
    </row>
    <row r="49" spans="1:19" ht="13" x14ac:dyDescent="0.15">
      <c r="A49" s="33">
        <v>41060.702465277776</v>
      </c>
      <c r="B49" s="11">
        <v>2590</v>
      </c>
      <c r="C49" s="34">
        <f t="shared" si="0"/>
        <v>1764</v>
      </c>
      <c r="E49" s="6">
        <f t="shared" si="1"/>
        <v>1652</v>
      </c>
      <c r="M49" s="6">
        <f t="shared" si="2"/>
        <v>3169.3676470588234</v>
      </c>
      <c r="N49" s="6">
        <f t="shared" si="3"/>
        <v>5732.8029411764701</v>
      </c>
      <c r="O49" s="6">
        <f t="shared" si="4"/>
        <v>605.93235294117676</v>
      </c>
      <c r="P49" s="6"/>
      <c r="Q49" s="6">
        <f t="shared" si="5"/>
        <v>1363.5294117647059</v>
      </c>
      <c r="R49" s="6">
        <f t="shared" si="6"/>
        <v>4454.650588235294</v>
      </c>
      <c r="S49" s="6">
        <v>0</v>
      </c>
    </row>
    <row r="50" spans="1:19" ht="13" x14ac:dyDescent="0.15">
      <c r="A50" s="33">
        <v>41065.603993055556</v>
      </c>
      <c r="B50" s="34">
        <v>938</v>
      </c>
      <c r="C50" s="34">
        <f t="shared" si="0"/>
        <v>969</v>
      </c>
      <c r="E50" s="6">
        <f t="shared" si="1"/>
        <v>62</v>
      </c>
      <c r="M50" s="6">
        <f t="shared" si="2"/>
        <v>3169.3676470588234</v>
      </c>
      <c r="N50" s="6">
        <f t="shared" si="3"/>
        <v>5732.8029411764701</v>
      </c>
      <c r="O50" s="6">
        <f t="shared" si="4"/>
        <v>605.93235294117676</v>
      </c>
      <c r="P50" s="6"/>
      <c r="Q50" s="6">
        <f t="shared" si="5"/>
        <v>1363.5294117647059</v>
      </c>
      <c r="R50" s="6">
        <f t="shared" si="6"/>
        <v>4454.650588235294</v>
      </c>
      <c r="S50" s="6">
        <v>0</v>
      </c>
    </row>
    <row r="51" spans="1:19" ht="13" x14ac:dyDescent="0.15">
      <c r="A51" s="33">
        <v>41088.721006944441</v>
      </c>
      <c r="B51" s="11">
        <v>1000</v>
      </c>
      <c r="C51" s="34">
        <f t="shared" si="0"/>
        <v>1531</v>
      </c>
      <c r="E51" s="6">
        <f t="shared" si="1"/>
        <v>1062</v>
      </c>
      <c r="M51" s="6">
        <f t="shared" si="2"/>
        <v>3169.3676470588234</v>
      </c>
      <c r="N51" s="6">
        <f t="shared" si="3"/>
        <v>5732.8029411764701</v>
      </c>
      <c r="O51" s="6">
        <f t="shared" si="4"/>
        <v>605.93235294117676</v>
      </c>
      <c r="P51" s="6"/>
      <c r="Q51" s="6">
        <f t="shared" si="5"/>
        <v>1363.5294117647059</v>
      </c>
      <c r="R51" s="6">
        <f t="shared" si="6"/>
        <v>4454.650588235294</v>
      </c>
      <c r="S51" s="6">
        <v>0</v>
      </c>
    </row>
    <row r="52" spans="1:19" ht="13" x14ac:dyDescent="0.15">
      <c r="A52" s="33">
        <v>41088.721597222226</v>
      </c>
      <c r="B52" s="11">
        <v>2062</v>
      </c>
      <c r="C52" s="34">
        <f t="shared" si="0"/>
        <v>1531</v>
      </c>
      <c r="E52" s="6">
        <f t="shared" si="1"/>
        <v>1062</v>
      </c>
      <c r="M52" s="6">
        <f t="shared" si="2"/>
        <v>3169.3676470588234</v>
      </c>
      <c r="N52" s="6">
        <f t="shared" si="3"/>
        <v>5732.8029411764701</v>
      </c>
      <c r="O52" s="6">
        <f t="shared" si="4"/>
        <v>605.93235294117676</v>
      </c>
      <c r="P52" s="6"/>
      <c r="Q52" s="6">
        <f t="shared" si="5"/>
        <v>1363.5294117647059</v>
      </c>
      <c r="R52" s="6">
        <f t="shared" si="6"/>
        <v>4454.650588235294</v>
      </c>
      <c r="S52" s="6">
        <v>0</v>
      </c>
    </row>
    <row r="53" spans="1:19" ht="13" x14ac:dyDescent="0.15">
      <c r="A53" s="33">
        <v>41088.721597222226</v>
      </c>
      <c r="B53" s="11">
        <v>1000</v>
      </c>
      <c r="C53" s="34">
        <f t="shared" si="0"/>
        <v>1233</v>
      </c>
      <c r="E53" s="6">
        <f t="shared" si="1"/>
        <v>466</v>
      </c>
      <c r="M53" s="6">
        <f t="shared" si="2"/>
        <v>3169.3676470588234</v>
      </c>
      <c r="N53" s="6">
        <f t="shared" si="3"/>
        <v>5732.8029411764701</v>
      </c>
      <c r="O53" s="6">
        <f t="shared" si="4"/>
        <v>605.93235294117676</v>
      </c>
      <c r="P53" s="6"/>
      <c r="Q53" s="6">
        <f t="shared" si="5"/>
        <v>1363.5294117647059</v>
      </c>
      <c r="R53" s="6">
        <f t="shared" si="6"/>
        <v>4454.650588235294</v>
      </c>
      <c r="S53" s="6">
        <v>0</v>
      </c>
    </row>
    <row r="54" spans="1:19" ht="13" x14ac:dyDescent="0.15">
      <c r="A54" s="33">
        <v>41101.689606481479</v>
      </c>
      <c r="B54" s="11">
        <v>1466</v>
      </c>
      <c r="C54" s="34">
        <f t="shared" si="0"/>
        <v>1733</v>
      </c>
      <c r="E54" s="6">
        <f t="shared" si="1"/>
        <v>534</v>
      </c>
      <c r="M54" s="6">
        <f t="shared" si="2"/>
        <v>3169.3676470588234</v>
      </c>
      <c r="N54" s="6">
        <f t="shared" si="3"/>
        <v>5732.8029411764701</v>
      </c>
      <c r="O54" s="6">
        <f t="shared" si="4"/>
        <v>605.93235294117676</v>
      </c>
      <c r="P54" s="6"/>
      <c r="Q54" s="6">
        <f t="shared" si="5"/>
        <v>1363.5294117647059</v>
      </c>
      <c r="R54" s="6">
        <f t="shared" si="6"/>
        <v>4454.650588235294</v>
      </c>
      <c r="S54" s="6">
        <v>0</v>
      </c>
    </row>
    <row r="55" spans="1:19" ht="13" x14ac:dyDescent="0.15">
      <c r="A55" s="33">
        <v>41121.621238425927</v>
      </c>
      <c r="B55" s="11">
        <v>2000</v>
      </c>
      <c r="C55" s="34">
        <f t="shared" si="0"/>
        <v>1767</v>
      </c>
      <c r="E55" s="6">
        <f t="shared" si="1"/>
        <v>466</v>
      </c>
      <c r="M55" s="6">
        <f t="shared" si="2"/>
        <v>3169.3676470588234</v>
      </c>
      <c r="N55" s="6">
        <f t="shared" si="3"/>
        <v>5732.8029411764701</v>
      </c>
      <c r="O55" s="6">
        <f t="shared" si="4"/>
        <v>605.93235294117676</v>
      </c>
      <c r="P55" s="6"/>
      <c r="Q55" s="6">
        <f t="shared" si="5"/>
        <v>1363.5294117647059</v>
      </c>
      <c r="R55" s="6">
        <f t="shared" si="6"/>
        <v>4454.650588235294</v>
      </c>
      <c r="S55" s="6">
        <v>0</v>
      </c>
    </row>
    <row r="56" spans="1:19" ht="13" x14ac:dyDescent="0.15">
      <c r="A56" s="33">
        <v>41121.621238425927</v>
      </c>
      <c r="B56" s="11">
        <v>1534</v>
      </c>
      <c r="C56" s="34">
        <f t="shared" si="0"/>
        <v>1929</v>
      </c>
      <c r="E56" s="6">
        <f t="shared" si="1"/>
        <v>790</v>
      </c>
      <c r="M56" s="6">
        <f t="shared" si="2"/>
        <v>3169.3676470588234</v>
      </c>
      <c r="N56" s="6">
        <f t="shared" si="3"/>
        <v>5732.8029411764701</v>
      </c>
      <c r="O56" s="6">
        <f t="shared" si="4"/>
        <v>605.93235294117676</v>
      </c>
      <c r="P56" s="6"/>
      <c r="Q56" s="6">
        <f t="shared" si="5"/>
        <v>1363.5294117647059</v>
      </c>
      <c r="R56" s="6">
        <f t="shared" si="6"/>
        <v>4454.650588235294</v>
      </c>
      <c r="S56" s="6">
        <v>0</v>
      </c>
    </row>
    <row r="57" spans="1:19" ht="13" x14ac:dyDescent="0.15">
      <c r="A57" s="33">
        <v>41130.669629629629</v>
      </c>
      <c r="B57" s="11">
        <v>2324</v>
      </c>
      <c r="C57" s="34">
        <f t="shared" si="0"/>
        <v>2162</v>
      </c>
      <c r="E57" s="6">
        <f t="shared" si="1"/>
        <v>324</v>
      </c>
      <c r="M57" s="6">
        <f t="shared" si="2"/>
        <v>3169.3676470588234</v>
      </c>
      <c r="N57" s="6">
        <f t="shared" si="3"/>
        <v>5732.8029411764701</v>
      </c>
      <c r="O57" s="6">
        <f t="shared" si="4"/>
        <v>605.93235294117676</v>
      </c>
      <c r="P57" s="6"/>
      <c r="Q57" s="6">
        <f t="shared" si="5"/>
        <v>1363.5294117647059</v>
      </c>
      <c r="R57" s="6">
        <f t="shared" si="6"/>
        <v>4454.650588235294</v>
      </c>
      <c r="S57" s="6">
        <v>0</v>
      </c>
    </row>
    <row r="58" spans="1:19" ht="13" x14ac:dyDescent="0.15">
      <c r="A58" s="33">
        <v>41141.577719907407</v>
      </c>
      <c r="B58" s="11">
        <v>2000</v>
      </c>
      <c r="C58" s="34">
        <f t="shared" si="0"/>
        <v>1338</v>
      </c>
      <c r="E58" s="6">
        <f t="shared" si="1"/>
        <v>1324</v>
      </c>
      <c r="M58" s="6">
        <f t="shared" si="2"/>
        <v>3169.3676470588234</v>
      </c>
      <c r="N58" s="6">
        <f t="shared" si="3"/>
        <v>5732.8029411764701</v>
      </c>
      <c r="O58" s="6">
        <f t="shared" si="4"/>
        <v>605.93235294117676</v>
      </c>
      <c r="P58" s="6"/>
      <c r="Q58" s="6">
        <f t="shared" si="5"/>
        <v>1363.5294117647059</v>
      </c>
      <c r="R58" s="6">
        <f t="shared" si="6"/>
        <v>4454.650588235294</v>
      </c>
      <c r="S58" s="6">
        <v>0</v>
      </c>
    </row>
    <row r="59" spans="1:19" ht="13" x14ac:dyDescent="0.15">
      <c r="A59" s="33">
        <v>41141.584849537037</v>
      </c>
      <c r="B59" s="34">
        <v>676</v>
      </c>
      <c r="C59" s="34">
        <f t="shared" si="0"/>
        <v>1838</v>
      </c>
      <c r="E59" s="6">
        <f t="shared" si="1"/>
        <v>2324</v>
      </c>
      <c r="M59" s="6">
        <f t="shared" si="2"/>
        <v>3169.3676470588234</v>
      </c>
      <c r="N59" s="6">
        <f t="shared" si="3"/>
        <v>5732.8029411764701</v>
      </c>
      <c r="O59" s="6">
        <f t="shared" si="4"/>
        <v>605.93235294117676</v>
      </c>
      <c r="P59" s="6"/>
      <c r="Q59" s="6">
        <f t="shared" si="5"/>
        <v>1363.5294117647059</v>
      </c>
      <c r="R59" s="6">
        <f t="shared" si="6"/>
        <v>4454.650588235294</v>
      </c>
      <c r="S59" s="6">
        <v>0</v>
      </c>
    </row>
    <row r="60" spans="1:19" ht="13" x14ac:dyDescent="0.15">
      <c r="A60" s="33">
        <v>41155.534201388888</v>
      </c>
      <c r="B60" s="11">
        <v>3000</v>
      </c>
      <c r="C60" s="34">
        <f t="shared" si="0"/>
        <v>4000</v>
      </c>
      <c r="E60" s="6">
        <f t="shared" si="1"/>
        <v>2000</v>
      </c>
      <c r="M60" s="6">
        <f t="shared" si="2"/>
        <v>3169.3676470588234</v>
      </c>
      <c r="N60" s="6">
        <f t="shared" si="3"/>
        <v>5732.8029411764701</v>
      </c>
      <c r="O60" s="6">
        <f t="shared" si="4"/>
        <v>605.93235294117676</v>
      </c>
      <c r="P60" s="6"/>
      <c r="Q60" s="6">
        <f t="shared" si="5"/>
        <v>1363.5294117647059</v>
      </c>
      <c r="R60" s="6">
        <f t="shared" si="6"/>
        <v>4454.650588235294</v>
      </c>
      <c r="S60" s="6">
        <v>0</v>
      </c>
    </row>
    <row r="61" spans="1:19" ht="13" x14ac:dyDescent="0.15">
      <c r="A61" s="33">
        <v>41183.476678240739</v>
      </c>
      <c r="B61" s="11">
        <v>5000</v>
      </c>
      <c r="C61" s="34">
        <f t="shared" si="0"/>
        <v>4000</v>
      </c>
      <c r="E61" s="6">
        <f t="shared" si="1"/>
        <v>2000</v>
      </c>
      <c r="M61" s="6">
        <f t="shared" si="2"/>
        <v>3169.3676470588234</v>
      </c>
      <c r="N61" s="6">
        <f t="shared" si="3"/>
        <v>5732.8029411764701</v>
      </c>
      <c r="O61" s="6">
        <f t="shared" si="4"/>
        <v>605.93235294117676</v>
      </c>
      <c r="P61" s="6"/>
      <c r="Q61" s="6">
        <f t="shared" si="5"/>
        <v>1363.5294117647059</v>
      </c>
      <c r="R61" s="6">
        <f t="shared" si="6"/>
        <v>4454.650588235294</v>
      </c>
      <c r="S61" s="6">
        <v>0</v>
      </c>
    </row>
    <row r="62" spans="1:19" ht="13" x14ac:dyDescent="0.15">
      <c r="A62" s="33">
        <v>41183.503483796296</v>
      </c>
      <c r="B62" s="11">
        <v>3000</v>
      </c>
      <c r="C62" s="34">
        <f t="shared" si="0"/>
        <v>2500</v>
      </c>
      <c r="E62" s="6">
        <f t="shared" si="1"/>
        <v>1000</v>
      </c>
      <c r="M62" s="6">
        <f t="shared" si="2"/>
        <v>3169.3676470588234</v>
      </c>
      <c r="N62" s="6">
        <f t="shared" si="3"/>
        <v>5732.8029411764701</v>
      </c>
      <c r="O62" s="6">
        <f t="shared" si="4"/>
        <v>605.93235294117676</v>
      </c>
      <c r="P62" s="6"/>
      <c r="Q62" s="6">
        <f t="shared" si="5"/>
        <v>1363.5294117647059</v>
      </c>
      <c r="R62" s="6">
        <f t="shared" si="6"/>
        <v>4454.650588235294</v>
      </c>
      <c r="S62" s="6">
        <v>0</v>
      </c>
    </row>
    <row r="63" spans="1:19" ht="13" x14ac:dyDescent="0.15">
      <c r="A63" s="33">
        <v>41183.503483796296</v>
      </c>
      <c r="B63" s="11">
        <v>2000</v>
      </c>
      <c r="C63" s="34">
        <f t="shared" si="0"/>
        <v>2000</v>
      </c>
      <c r="E63" s="6">
        <f t="shared" si="1"/>
        <v>0</v>
      </c>
      <c r="M63" s="6">
        <f t="shared" si="2"/>
        <v>3169.3676470588234</v>
      </c>
      <c r="N63" s="6">
        <f t="shared" si="3"/>
        <v>5732.8029411764701</v>
      </c>
      <c r="O63" s="6">
        <f t="shared" si="4"/>
        <v>605.93235294117676</v>
      </c>
      <c r="P63" s="6"/>
      <c r="Q63" s="6">
        <f t="shared" si="5"/>
        <v>1363.5294117647059</v>
      </c>
      <c r="R63" s="6">
        <f t="shared" si="6"/>
        <v>4454.650588235294</v>
      </c>
      <c r="S63" s="6">
        <v>0</v>
      </c>
    </row>
    <row r="64" spans="1:19" ht="13" x14ac:dyDescent="0.15">
      <c r="A64" s="35">
        <v>41208.654131944444</v>
      </c>
      <c r="B64" s="11">
        <v>2000</v>
      </c>
      <c r="C64" s="34">
        <f t="shared" si="0"/>
        <v>1500</v>
      </c>
      <c r="E64" s="6">
        <f t="shared" si="1"/>
        <v>1000</v>
      </c>
      <c r="M64" s="6">
        <f t="shared" si="2"/>
        <v>3169.3676470588234</v>
      </c>
      <c r="N64" s="6">
        <f t="shared" si="3"/>
        <v>5732.8029411764701</v>
      </c>
      <c r="O64" s="6">
        <f t="shared" si="4"/>
        <v>605.93235294117676</v>
      </c>
      <c r="P64" s="6"/>
      <c r="Q64" s="6">
        <f t="shared" si="5"/>
        <v>1363.5294117647059</v>
      </c>
      <c r="R64" s="6">
        <f t="shared" si="6"/>
        <v>4454.650588235294</v>
      </c>
      <c r="S64" s="6">
        <v>0</v>
      </c>
    </row>
    <row r="65" spans="1:19" ht="13" x14ac:dyDescent="0.15">
      <c r="A65" s="33">
        <v>41215.678726851853</v>
      </c>
      <c r="B65" s="11">
        <v>1000</v>
      </c>
      <c r="C65" s="34">
        <f t="shared" si="0"/>
        <v>1500</v>
      </c>
      <c r="E65" s="6">
        <f t="shared" si="1"/>
        <v>1000</v>
      </c>
      <c r="M65" s="6">
        <f t="shared" si="2"/>
        <v>3169.3676470588234</v>
      </c>
      <c r="N65" s="6">
        <f t="shared" si="3"/>
        <v>5732.8029411764701</v>
      </c>
      <c r="O65" s="6">
        <f t="shared" si="4"/>
        <v>605.93235294117676</v>
      </c>
      <c r="P65" s="6"/>
      <c r="Q65" s="6">
        <f t="shared" si="5"/>
        <v>1363.5294117647059</v>
      </c>
      <c r="R65" s="6">
        <f t="shared" si="6"/>
        <v>4454.650588235294</v>
      </c>
      <c r="S65" s="6">
        <v>0</v>
      </c>
    </row>
    <row r="66" spans="1:19" ht="13" x14ac:dyDescent="0.15">
      <c r="A66" s="35">
        <v>41234.724479166667</v>
      </c>
      <c r="B66" s="11">
        <v>2000</v>
      </c>
      <c r="C66" s="34">
        <f t="shared" si="0"/>
        <v>2385</v>
      </c>
      <c r="E66" s="6">
        <f t="shared" si="1"/>
        <v>770</v>
      </c>
      <c r="M66" s="6">
        <f t="shared" si="2"/>
        <v>3169.3676470588234</v>
      </c>
      <c r="N66" s="6">
        <f t="shared" si="3"/>
        <v>5732.8029411764701</v>
      </c>
      <c r="O66" s="6">
        <f t="shared" si="4"/>
        <v>605.93235294117676</v>
      </c>
      <c r="P66" s="6"/>
      <c r="Q66" s="6">
        <f t="shared" si="5"/>
        <v>1363.5294117647059</v>
      </c>
      <c r="R66" s="6">
        <f t="shared" si="6"/>
        <v>4454.650588235294</v>
      </c>
      <c r="S66" s="6">
        <v>0</v>
      </c>
    </row>
    <row r="67" spans="1:19" ht="13" x14ac:dyDescent="0.15">
      <c r="A67" s="35">
        <v>41234.724479166667</v>
      </c>
      <c r="B67" s="11">
        <v>2770</v>
      </c>
      <c r="C67" s="34">
        <f t="shared" ref="C67:C69" si="7">AVERAGE(B67:B68)</f>
        <v>2382</v>
      </c>
      <c r="E67" s="6">
        <f t="shared" ref="E67:E69" si="8">ABS(B67-B68)</f>
        <v>776</v>
      </c>
      <c r="M67" s="6">
        <f t="shared" ref="M67:M69" si="9">$D$2</f>
        <v>3169.3676470588234</v>
      </c>
      <c r="N67" s="6">
        <f t="shared" ref="N67:N69" si="10">$D$2 + 1.88*$F$2</f>
        <v>5732.8029411764701</v>
      </c>
      <c r="O67" s="6">
        <f t="shared" ref="O67:O69" si="11">$D$2 - 1.88*$F$2</f>
        <v>605.93235294117676</v>
      </c>
      <c r="P67" s="6"/>
      <c r="Q67" s="6">
        <f t="shared" ref="Q67:Q69" si="12">$F$2</f>
        <v>1363.5294117647059</v>
      </c>
      <c r="R67" s="6">
        <f t="shared" ref="R67:R69" si="13">3.267*$F$2</f>
        <v>4454.650588235294</v>
      </c>
      <c r="S67" s="6">
        <v>0</v>
      </c>
    </row>
    <row r="68" spans="1:19" ht="13" x14ac:dyDescent="0.15">
      <c r="A68" s="35">
        <v>41242.633634259262</v>
      </c>
      <c r="B68" s="11">
        <v>1994</v>
      </c>
      <c r="C68" s="34">
        <f t="shared" si="7"/>
        <v>2500</v>
      </c>
      <c r="E68" s="6">
        <f t="shared" si="8"/>
        <v>1012</v>
      </c>
      <c r="M68" s="6">
        <f t="shared" si="9"/>
        <v>3169.3676470588234</v>
      </c>
      <c r="N68" s="6">
        <f t="shared" si="10"/>
        <v>5732.8029411764701</v>
      </c>
      <c r="O68" s="6">
        <f t="shared" si="11"/>
        <v>605.93235294117676</v>
      </c>
      <c r="P68" s="6"/>
      <c r="Q68" s="6">
        <f t="shared" si="12"/>
        <v>1363.5294117647059</v>
      </c>
      <c r="R68" s="6">
        <f t="shared" si="13"/>
        <v>4454.650588235294</v>
      </c>
      <c r="S68" s="6">
        <v>0</v>
      </c>
    </row>
    <row r="69" spans="1:19" ht="13" x14ac:dyDescent="0.15">
      <c r="A69" s="35">
        <v>41268.547743055555</v>
      </c>
      <c r="B69" s="11">
        <v>3006</v>
      </c>
      <c r="C69" s="34">
        <f t="shared" si="7"/>
        <v>3006</v>
      </c>
      <c r="E69" s="6">
        <f t="shared" si="8"/>
        <v>3006</v>
      </c>
      <c r="M69" s="6">
        <f t="shared" si="9"/>
        <v>3169.3676470588234</v>
      </c>
      <c r="N69" s="6">
        <f t="shared" si="10"/>
        <v>5732.8029411764701</v>
      </c>
      <c r="O69" s="6">
        <f t="shared" si="11"/>
        <v>605.93235294117676</v>
      </c>
      <c r="P69" s="6"/>
      <c r="Q69" s="6">
        <f t="shared" si="12"/>
        <v>1363.5294117647059</v>
      </c>
      <c r="R69" s="6">
        <f t="shared" si="13"/>
        <v>4454.650588235294</v>
      </c>
      <c r="S69" s="6">
        <v>0</v>
      </c>
    </row>
    <row r="70" spans="1:19" ht="13" x14ac:dyDescent="0.15">
      <c r="A70" s="4"/>
      <c r="B70" s="2"/>
    </row>
    <row r="71" spans="1:19" ht="13" x14ac:dyDescent="0.15">
      <c r="A71" s="3"/>
      <c r="B71" s="2"/>
    </row>
    <row r="72" spans="1:19" ht="13" x14ac:dyDescent="0.15">
      <c r="A72" s="3"/>
      <c r="B72" s="2"/>
    </row>
    <row r="73" spans="1:19" ht="13" x14ac:dyDescent="0.15">
      <c r="A73" s="3"/>
      <c r="B73" s="2"/>
    </row>
    <row r="74" spans="1:19" ht="13" x14ac:dyDescent="0.15">
      <c r="A74" s="3"/>
      <c r="B74" s="2"/>
    </row>
    <row r="75" spans="1:19" ht="13" x14ac:dyDescent="0.15">
      <c r="A75" s="3"/>
      <c r="B75" s="2"/>
    </row>
    <row r="76" spans="1:19" ht="13" x14ac:dyDescent="0.15">
      <c r="A76" s="3"/>
      <c r="B76" s="2"/>
    </row>
    <row r="77" spans="1:19" ht="13" x14ac:dyDescent="0.15">
      <c r="A77" s="3"/>
      <c r="B77" s="2"/>
    </row>
    <row r="78" spans="1:19" ht="13" x14ac:dyDescent="0.15">
      <c r="A78" s="3"/>
      <c r="B78" s="2"/>
    </row>
    <row r="79" spans="1:19" ht="13" x14ac:dyDescent="0.15">
      <c r="A79" s="3"/>
      <c r="B79" s="2"/>
    </row>
    <row r="80" spans="1:19" ht="13" x14ac:dyDescent="0.15">
      <c r="A80" s="3"/>
      <c r="B80" s="2"/>
    </row>
    <row r="81" spans="1:2" ht="13" x14ac:dyDescent="0.15">
      <c r="A81" s="3"/>
      <c r="B81" s="2"/>
    </row>
    <row r="82" spans="1:2" ht="13" x14ac:dyDescent="0.15">
      <c r="A82" s="3"/>
      <c r="B82" s="2"/>
    </row>
  </sheetData>
  <mergeCells count="1">
    <mergeCell ref="G2:L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70"/>
  <sheetViews>
    <sheetView workbookViewId="0">
      <selection activeCell="G2" sqref="G2:L8"/>
    </sheetView>
  </sheetViews>
  <sheetFormatPr baseColWidth="10" defaultColWidth="12.6640625" defaultRowHeight="15.75" customHeight="1" x14ac:dyDescent="0.15"/>
  <sheetData>
    <row r="1" spans="1:19" ht="15.75" customHeight="1" x14ac:dyDescent="0.15">
      <c r="A1" s="30" t="s">
        <v>0</v>
      </c>
      <c r="B1" s="30" t="s">
        <v>1</v>
      </c>
      <c r="C1" s="30" t="s">
        <v>5</v>
      </c>
      <c r="D1" s="30"/>
      <c r="E1" s="30" t="s">
        <v>7</v>
      </c>
      <c r="F1" s="30"/>
      <c r="G1" s="30"/>
      <c r="H1" s="30"/>
      <c r="I1" s="30"/>
      <c r="J1" s="30"/>
      <c r="K1" s="30"/>
      <c r="L1" s="30"/>
      <c r="M1" s="30" t="s">
        <v>2</v>
      </c>
      <c r="N1" s="30" t="s">
        <v>3</v>
      </c>
      <c r="O1" s="30" t="s">
        <v>4</v>
      </c>
      <c r="P1" s="30"/>
      <c r="Q1" s="30" t="s">
        <v>2</v>
      </c>
      <c r="R1" s="30" t="s">
        <v>3</v>
      </c>
      <c r="S1" s="30" t="s">
        <v>4</v>
      </c>
    </row>
    <row r="2" spans="1:19" ht="15.75" customHeight="1" x14ac:dyDescent="0.15">
      <c r="A2" s="10">
        <v>40332</v>
      </c>
      <c r="B2" s="11">
        <v>14987.5</v>
      </c>
      <c r="C2" s="12">
        <f>AVERAGE(B2:B3)</f>
        <v>9493.75</v>
      </c>
      <c r="D2" s="36">
        <f>AVERAGE(C2:C55)</f>
        <v>10384.393518518518</v>
      </c>
      <c r="E2" s="6">
        <f>ABS(B2-B3)</f>
        <v>10987.5</v>
      </c>
      <c r="F2" s="37">
        <f>AVERAGE(E2:E55)</f>
        <v>7880.1944444444443</v>
      </c>
      <c r="G2" s="39" t="s">
        <v>37</v>
      </c>
      <c r="H2" s="39"/>
      <c r="I2" s="39"/>
      <c r="J2" s="39"/>
      <c r="K2" s="39"/>
      <c r="L2" s="39"/>
      <c r="M2" s="12">
        <f>$D$2</f>
        <v>10384.393518518518</v>
      </c>
      <c r="N2" s="6">
        <f>$D$2 + 1.88*$F$2</f>
        <v>25199.159074074072</v>
      </c>
      <c r="O2" s="6">
        <f>$D$2 - 1.88*$F$2</f>
        <v>-4430.3720370370356</v>
      </c>
      <c r="P2" s="6"/>
      <c r="Q2" s="6">
        <f>$F$2</f>
        <v>7880.1944444444443</v>
      </c>
      <c r="R2" s="6">
        <f>3.267*$F$2</f>
        <v>25744.595249999998</v>
      </c>
      <c r="S2" s="6">
        <v>0</v>
      </c>
    </row>
    <row r="3" spans="1:19" ht="15.75" customHeight="1" x14ac:dyDescent="0.15">
      <c r="A3" s="10">
        <v>40359</v>
      </c>
      <c r="B3" s="11">
        <v>4000</v>
      </c>
      <c r="C3" s="12">
        <f t="shared" ref="C3:C55" si="0">AVERAGE(B3:B4)</f>
        <v>7270</v>
      </c>
      <c r="E3" s="6">
        <f t="shared" ref="E3:E55" si="1">ABS(B3-B4)</f>
        <v>6540</v>
      </c>
      <c r="G3" s="39"/>
      <c r="H3" s="39"/>
      <c r="I3" s="39"/>
      <c r="J3" s="39"/>
      <c r="K3" s="39"/>
      <c r="L3" s="39"/>
      <c r="M3" s="12">
        <f t="shared" ref="M3:M56" si="2">$D$2</f>
        <v>10384.393518518518</v>
      </c>
      <c r="N3" s="6">
        <f t="shared" ref="N3:N56" si="3">$D$2 + 1.88*$F$2</f>
        <v>25199.159074074072</v>
      </c>
      <c r="O3" s="6">
        <f t="shared" ref="O3:O56" si="4">$D$2 - 1.88*$F$2</f>
        <v>-4430.3720370370356</v>
      </c>
      <c r="P3" s="6"/>
      <c r="Q3" s="6">
        <f t="shared" ref="Q3:Q56" si="5">$F$2</f>
        <v>7880.1944444444443</v>
      </c>
      <c r="R3" s="6">
        <f t="shared" ref="R3:R56" si="6">3.267*$F$2</f>
        <v>25744.595249999998</v>
      </c>
      <c r="S3" s="6">
        <v>0</v>
      </c>
    </row>
    <row r="4" spans="1:19" ht="15.75" customHeight="1" x14ac:dyDescent="0.15">
      <c r="A4" s="10">
        <v>40373</v>
      </c>
      <c r="B4" s="11">
        <v>10540</v>
      </c>
      <c r="C4" s="12">
        <f t="shared" si="0"/>
        <v>6070</v>
      </c>
      <c r="E4" s="6">
        <f t="shared" si="1"/>
        <v>8940</v>
      </c>
      <c r="G4" s="39"/>
      <c r="H4" s="39"/>
      <c r="I4" s="39"/>
      <c r="J4" s="39"/>
      <c r="K4" s="39"/>
      <c r="L4" s="39"/>
      <c r="M4" s="12">
        <f t="shared" si="2"/>
        <v>10384.393518518518</v>
      </c>
      <c r="N4" s="6">
        <f t="shared" si="3"/>
        <v>25199.159074074072</v>
      </c>
      <c r="O4" s="6">
        <f t="shared" si="4"/>
        <v>-4430.3720370370356</v>
      </c>
      <c r="P4" s="6"/>
      <c r="Q4" s="6">
        <f t="shared" si="5"/>
        <v>7880.1944444444443</v>
      </c>
      <c r="R4" s="6">
        <f t="shared" si="6"/>
        <v>25744.595249999998</v>
      </c>
      <c r="S4" s="6">
        <v>0</v>
      </c>
    </row>
    <row r="5" spans="1:19" ht="15.75" customHeight="1" x14ac:dyDescent="0.15">
      <c r="A5" s="10">
        <v>40373</v>
      </c>
      <c r="B5" s="11">
        <v>1600</v>
      </c>
      <c r="C5" s="12">
        <f t="shared" si="0"/>
        <v>6800</v>
      </c>
      <c r="E5" s="6">
        <f t="shared" si="1"/>
        <v>10400</v>
      </c>
      <c r="G5" s="39"/>
      <c r="H5" s="39"/>
      <c r="I5" s="39"/>
      <c r="J5" s="39"/>
      <c r="K5" s="39"/>
      <c r="L5" s="39"/>
      <c r="M5" s="12">
        <f t="shared" si="2"/>
        <v>10384.393518518518</v>
      </c>
      <c r="N5" s="6">
        <f t="shared" si="3"/>
        <v>25199.159074074072</v>
      </c>
      <c r="O5" s="6">
        <f t="shared" si="4"/>
        <v>-4430.3720370370356</v>
      </c>
      <c r="P5" s="6"/>
      <c r="Q5" s="6">
        <f t="shared" si="5"/>
        <v>7880.1944444444443</v>
      </c>
      <c r="R5" s="6">
        <f t="shared" si="6"/>
        <v>25744.595249999998</v>
      </c>
      <c r="S5" s="6">
        <v>0</v>
      </c>
    </row>
    <row r="6" spans="1:19" ht="15.75" customHeight="1" x14ac:dyDescent="0.15">
      <c r="A6" s="10">
        <v>40378</v>
      </c>
      <c r="B6" s="11">
        <v>12000</v>
      </c>
      <c r="C6" s="12">
        <f t="shared" si="0"/>
        <v>11000</v>
      </c>
      <c r="E6" s="6">
        <f t="shared" si="1"/>
        <v>2000</v>
      </c>
      <c r="G6" s="39"/>
      <c r="H6" s="39"/>
      <c r="I6" s="39"/>
      <c r="J6" s="39"/>
      <c r="K6" s="39"/>
      <c r="L6" s="39"/>
      <c r="M6" s="12">
        <f t="shared" si="2"/>
        <v>10384.393518518518</v>
      </c>
      <c r="N6" s="6">
        <f t="shared" si="3"/>
        <v>25199.159074074072</v>
      </c>
      <c r="O6" s="6">
        <f t="shared" si="4"/>
        <v>-4430.3720370370356</v>
      </c>
      <c r="P6" s="6"/>
      <c r="Q6" s="6">
        <f t="shared" si="5"/>
        <v>7880.1944444444443</v>
      </c>
      <c r="R6" s="6">
        <f t="shared" si="6"/>
        <v>25744.595249999998</v>
      </c>
      <c r="S6" s="6">
        <v>0</v>
      </c>
    </row>
    <row r="7" spans="1:19" ht="15.75" customHeight="1" x14ac:dyDescent="0.15">
      <c r="A7" s="10">
        <v>40413</v>
      </c>
      <c r="B7" s="11">
        <v>10000</v>
      </c>
      <c r="C7" s="12">
        <f t="shared" si="0"/>
        <v>7750</v>
      </c>
      <c r="E7" s="6">
        <f t="shared" si="1"/>
        <v>4500</v>
      </c>
      <c r="G7" s="39"/>
      <c r="H7" s="39"/>
      <c r="I7" s="39"/>
      <c r="J7" s="39"/>
      <c r="K7" s="39"/>
      <c r="L7" s="39"/>
      <c r="M7" s="12">
        <f t="shared" si="2"/>
        <v>10384.393518518518</v>
      </c>
      <c r="N7" s="6">
        <f t="shared" si="3"/>
        <v>25199.159074074072</v>
      </c>
      <c r="O7" s="6">
        <f t="shared" si="4"/>
        <v>-4430.3720370370356</v>
      </c>
      <c r="P7" s="6"/>
      <c r="Q7" s="6">
        <f t="shared" si="5"/>
        <v>7880.1944444444443</v>
      </c>
      <c r="R7" s="6">
        <f t="shared" si="6"/>
        <v>25744.595249999998</v>
      </c>
      <c r="S7" s="6">
        <v>0</v>
      </c>
    </row>
    <row r="8" spans="1:19" ht="15.75" customHeight="1" x14ac:dyDescent="0.15">
      <c r="A8" s="10">
        <v>40448</v>
      </c>
      <c r="B8" s="11">
        <v>5500</v>
      </c>
      <c r="C8" s="12">
        <f t="shared" si="0"/>
        <v>7250</v>
      </c>
      <c r="E8" s="6">
        <f t="shared" si="1"/>
        <v>3500</v>
      </c>
      <c r="G8" s="39"/>
      <c r="H8" s="39"/>
      <c r="I8" s="39"/>
      <c r="J8" s="39"/>
      <c r="K8" s="39"/>
      <c r="L8" s="39"/>
      <c r="M8" s="12">
        <f t="shared" si="2"/>
        <v>10384.393518518518</v>
      </c>
      <c r="N8" s="6">
        <f t="shared" si="3"/>
        <v>25199.159074074072</v>
      </c>
      <c r="O8" s="6">
        <f t="shared" si="4"/>
        <v>-4430.3720370370356</v>
      </c>
      <c r="P8" s="6"/>
      <c r="Q8" s="6">
        <f t="shared" si="5"/>
        <v>7880.1944444444443</v>
      </c>
      <c r="R8" s="6">
        <f t="shared" si="6"/>
        <v>25744.595249999998</v>
      </c>
      <c r="S8" s="6">
        <v>0</v>
      </c>
    </row>
    <row r="9" spans="1:19" ht="15.75" customHeight="1" x14ac:dyDescent="0.15">
      <c r="A9" s="13">
        <v>40473</v>
      </c>
      <c r="B9" s="11">
        <v>9000</v>
      </c>
      <c r="C9" s="12">
        <f t="shared" si="0"/>
        <v>34500</v>
      </c>
      <c r="E9" s="6">
        <f t="shared" si="1"/>
        <v>51000</v>
      </c>
      <c r="G9" s="8"/>
      <c r="H9" s="8"/>
      <c r="I9" s="8"/>
      <c r="J9" s="8"/>
      <c r="K9" s="8"/>
      <c r="L9" s="8"/>
      <c r="M9" s="12">
        <f t="shared" si="2"/>
        <v>10384.393518518518</v>
      </c>
      <c r="N9" s="6">
        <f t="shared" si="3"/>
        <v>25199.159074074072</v>
      </c>
      <c r="O9" s="6">
        <f t="shared" si="4"/>
        <v>-4430.3720370370356</v>
      </c>
      <c r="P9" s="6"/>
      <c r="Q9" s="6">
        <f t="shared" si="5"/>
        <v>7880.1944444444443</v>
      </c>
      <c r="R9" s="6">
        <f t="shared" si="6"/>
        <v>25744.595249999998</v>
      </c>
      <c r="S9" s="6">
        <v>0</v>
      </c>
    </row>
    <row r="10" spans="1:19" ht="15.75" customHeight="1" x14ac:dyDescent="0.15">
      <c r="A10" s="13">
        <v>40505</v>
      </c>
      <c r="B10" s="11">
        <v>60000</v>
      </c>
      <c r="C10" s="12">
        <f t="shared" si="0"/>
        <v>30600</v>
      </c>
      <c r="E10" s="6">
        <f t="shared" si="1"/>
        <v>58800</v>
      </c>
      <c r="G10" s="8"/>
      <c r="H10" s="8"/>
      <c r="I10" s="8"/>
      <c r="J10" s="8"/>
      <c r="K10" s="8"/>
      <c r="L10" s="8"/>
      <c r="M10" s="12">
        <f t="shared" si="2"/>
        <v>10384.393518518518</v>
      </c>
      <c r="N10" s="6">
        <f t="shared" si="3"/>
        <v>25199.159074074072</v>
      </c>
      <c r="O10" s="6">
        <f t="shared" si="4"/>
        <v>-4430.3720370370356</v>
      </c>
      <c r="P10" s="6"/>
      <c r="Q10" s="6">
        <f t="shared" si="5"/>
        <v>7880.1944444444443</v>
      </c>
      <c r="R10" s="6">
        <f t="shared" si="6"/>
        <v>25744.595249999998</v>
      </c>
      <c r="S10" s="6">
        <v>0</v>
      </c>
    </row>
    <row r="11" spans="1:19" ht="15.75" customHeight="1" x14ac:dyDescent="0.15">
      <c r="A11" s="10">
        <v>40584</v>
      </c>
      <c r="B11" s="11">
        <v>1200</v>
      </c>
      <c r="C11" s="12">
        <f t="shared" si="0"/>
        <v>3500</v>
      </c>
      <c r="E11" s="6">
        <f t="shared" si="1"/>
        <v>4600</v>
      </c>
      <c r="M11" s="12">
        <f t="shared" si="2"/>
        <v>10384.393518518518</v>
      </c>
      <c r="N11" s="6">
        <f t="shared" si="3"/>
        <v>25199.159074074072</v>
      </c>
      <c r="O11" s="6">
        <f t="shared" si="4"/>
        <v>-4430.3720370370356</v>
      </c>
      <c r="P11" s="6"/>
      <c r="Q11" s="6">
        <f t="shared" si="5"/>
        <v>7880.1944444444443</v>
      </c>
      <c r="R11" s="6">
        <f t="shared" si="6"/>
        <v>25744.595249999998</v>
      </c>
      <c r="S11" s="6">
        <v>0</v>
      </c>
    </row>
    <row r="12" spans="1:19" ht="15.75" customHeight="1" x14ac:dyDescent="0.15">
      <c r="A12" s="10">
        <v>40584</v>
      </c>
      <c r="B12" s="11">
        <v>5800</v>
      </c>
      <c r="C12" s="12">
        <f t="shared" si="0"/>
        <v>19070.5</v>
      </c>
      <c r="E12" s="6">
        <f t="shared" si="1"/>
        <v>26541</v>
      </c>
      <c r="M12" s="12">
        <f t="shared" si="2"/>
        <v>10384.393518518518</v>
      </c>
      <c r="N12" s="6">
        <f t="shared" si="3"/>
        <v>25199.159074074072</v>
      </c>
      <c r="O12" s="6">
        <f t="shared" si="4"/>
        <v>-4430.3720370370356</v>
      </c>
      <c r="P12" s="6"/>
      <c r="Q12" s="6">
        <f t="shared" si="5"/>
        <v>7880.1944444444443</v>
      </c>
      <c r="R12" s="6">
        <f t="shared" si="6"/>
        <v>25744.595249999998</v>
      </c>
      <c r="S12" s="6">
        <v>0</v>
      </c>
    </row>
    <row r="13" spans="1:19" ht="15.75" customHeight="1" x14ac:dyDescent="0.15">
      <c r="A13" s="10">
        <v>40633</v>
      </c>
      <c r="B13" s="11">
        <v>32341</v>
      </c>
      <c r="C13" s="12">
        <f t="shared" si="0"/>
        <v>23794.5</v>
      </c>
      <c r="E13" s="6">
        <f t="shared" si="1"/>
        <v>17093</v>
      </c>
      <c r="M13" s="12">
        <f t="shared" si="2"/>
        <v>10384.393518518518</v>
      </c>
      <c r="N13" s="6">
        <f t="shared" si="3"/>
        <v>25199.159074074072</v>
      </c>
      <c r="O13" s="6">
        <f t="shared" si="4"/>
        <v>-4430.3720370370356</v>
      </c>
      <c r="P13" s="6"/>
      <c r="Q13" s="6">
        <f t="shared" si="5"/>
        <v>7880.1944444444443</v>
      </c>
      <c r="R13" s="6">
        <f t="shared" si="6"/>
        <v>25744.595249999998</v>
      </c>
      <c r="S13" s="6">
        <v>0</v>
      </c>
    </row>
    <row r="14" spans="1:19" ht="15.75" customHeight="1" x14ac:dyDescent="0.15">
      <c r="A14" s="10">
        <v>40675</v>
      </c>
      <c r="B14" s="11">
        <v>15248</v>
      </c>
      <c r="C14" s="12">
        <f t="shared" si="0"/>
        <v>12474</v>
      </c>
      <c r="E14" s="6">
        <f t="shared" si="1"/>
        <v>5548</v>
      </c>
      <c r="M14" s="12">
        <f t="shared" si="2"/>
        <v>10384.393518518518</v>
      </c>
      <c r="N14" s="6">
        <f t="shared" si="3"/>
        <v>25199.159074074072</v>
      </c>
      <c r="O14" s="6">
        <f t="shared" si="4"/>
        <v>-4430.3720370370356</v>
      </c>
      <c r="P14" s="6"/>
      <c r="Q14" s="6">
        <f t="shared" si="5"/>
        <v>7880.1944444444443</v>
      </c>
      <c r="R14" s="6">
        <f t="shared" si="6"/>
        <v>25744.595249999998</v>
      </c>
      <c r="S14" s="6">
        <v>0</v>
      </c>
    </row>
    <row r="15" spans="1:19" ht="15.75" customHeight="1" x14ac:dyDescent="0.15">
      <c r="A15" s="10">
        <v>40693</v>
      </c>
      <c r="B15" s="11">
        <v>9700</v>
      </c>
      <c r="C15" s="12">
        <f t="shared" si="0"/>
        <v>14600</v>
      </c>
      <c r="E15" s="6">
        <f t="shared" si="1"/>
        <v>9800</v>
      </c>
      <c r="M15" s="12">
        <f t="shared" si="2"/>
        <v>10384.393518518518</v>
      </c>
      <c r="N15" s="6">
        <f t="shared" si="3"/>
        <v>25199.159074074072</v>
      </c>
      <c r="O15" s="6">
        <f t="shared" si="4"/>
        <v>-4430.3720370370356</v>
      </c>
      <c r="P15" s="6"/>
      <c r="Q15" s="6">
        <f t="shared" si="5"/>
        <v>7880.1944444444443</v>
      </c>
      <c r="R15" s="6">
        <f t="shared" si="6"/>
        <v>25744.595249999998</v>
      </c>
      <c r="S15" s="6">
        <v>0</v>
      </c>
    </row>
    <row r="16" spans="1:19" ht="15.75" customHeight="1" x14ac:dyDescent="0.15">
      <c r="A16" s="10">
        <v>40724</v>
      </c>
      <c r="B16" s="11">
        <v>19500</v>
      </c>
      <c r="C16" s="12">
        <f t="shared" si="0"/>
        <v>14750</v>
      </c>
      <c r="E16" s="6">
        <f t="shared" si="1"/>
        <v>9500</v>
      </c>
      <c r="M16" s="12">
        <f t="shared" si="2"/>
        <v>10384.393518518518</v>
      </c>
      <c r="N16" s="6">
        <f t="shared" si="3"/>
        <v>25199.159074074072</v>
      </c>
      <c r="O16" s="6">
        <f t="shared" si="4"/>
        <v>-4430.3720370370356</v>
      </c>
      <c r="P16" s="6"/>
      <c r="Q16" s="6">
        <f t="shared" si="5"/>
        <v>7880.1944444444443</v>
      </c>
      <c r="R16" s="6">
        <f t="shared" si="6"/>
        <v>25744.595249999998</v>
      </c>
      <c r="S16" s="6">
        <v>0</v>
      </c>
    </row>
    <row r="17" spans="1:19" ht="15.75" customHeight="1" x14ac:dyDescent="0.15">
      <c r="A17" s="10">
        <v>40780</v>
      </c>
      <c r="B17" s="11">
        <v>10000</v>
      </c>
      <c r="C17" s="12">
        <f t="shared" si="0"/>
        <v>10250</v>
      </c>
      <c r="E17" s="6">
        <f t="shared" si="1"/>
        <v>500</v>
      </c>
      <c r="M17" s="12">
        <f t="shared" si="2"/>
        <v>10384.393518518518</v>
      </c>
      <c r="N17" s="6">
        <f t="shared" si="3"/>
        <v>25199.159074074072</v>
      </c>
      <c r="O17" s="6">
        <f t="shared" si="4"/>
        <v>-4430.3720370370356</v>
      </c>
      <c r="P17" s="6"/>
      <c r="Q17" s="6">
        <f t="shared" si="5"/>
        <v>7880.1944444444443</v>
      </c>
      <c r="R17" s="6">
        <f t="shared" si="6"/>
        <v>25744.595249999998</v>
      </c>
      <c r="S17" s="6">
        <v>0</v>
      </c>
    </row>
    <row r="18" spans="1:19" ht="15.75" customHeight="1" x14ac:dyDescent="0.15">
      <c r="A18" s="10">
        <v>40799</v>
      </c>
      <c r="B18" s="11">
        <v>10500</v>
      </c>
      <c r="C18" s="12">
        <f t="shared" si="0"/>
        <v>10250</v>
      </c>
      <c r="E18" s="6">
        <f t="shared" si="1"/>
        <v>500</v>
      </c>
      <c r="M18" s="12">
        <f t="shared" si="2"/>
        <v>10384.393518518518</v>
      </c>
      <c r="N18" s="6">
        <f t="shared" si="3"/>
        <v>25199.159074074072</v>
      </c>
      <c r="O18" s="6">
        <f t="shared" si="4"/>
        <v>-4430.3720370370356</v>
      </c>
      <c r="P18" s="6"/>
      <c r="Q18" s="6">
        <f t="shared" si="5"/>
        <v>7880.1944444444443</v>
      </c>
      <c r="R18" s="6">
        <f t="shared" si="6"/>
        <v>25744.595249999998</v>
      </c>
      <c r="S18" s="6">
        <v>0</v>
      </c>
    </row>
    <row r="19" spans="1:19" ht="15.75" customHeight="1" x14ac:dyDescent="0.15">
      <c r="A19" s="13">
        <v>40847</v>
      </c>
      <c r="B19" s="11">
        <v>10000</v>
      </c>
      <c r="C19" s="12">
        <f t="shared" si="0"/>
        <v>14020</v>
      </c>
      <c r="E19" s="6">
        <f t="shared" si="1"/>
        <v>8040</v>
      </c>
      <c r="M19" s="12">
        <f t="shared" si="2"/>
        <v>10384.393518518518</v>
      </c>
      <c r="N19" s="6">
        <f t="shared" si="3"/>
        <v>25199.159074074072</v>
      </c>
      <c r="O19" s="6">
        <f t="shared" si="4"/>
        <v>-4430.3720370370356</v>
      </c>
      <c r="P19" s="6"/>
      <c r="Q19" s="6">
        <f t="shared" si="5"/>
        <v>7880.1944444444443</v>
      </c>
      <c r="R19" s="6">
        <f t="shared" si="6"/>
        <v>25744.595249999998</v>
      </c>
      <c r="S19" s="6">
        <v>0</v>
      </c>
    </row>
    <row r="20" spans="1:19" ht="15.75" customHeight="1" x14ac:dyDescent="0.15">
      <c r="A20" s="13">
        <v>40877</v>
      </c>
      <c r="B20" s="11">
        <v>18040</v>
      </c>
      <c r="C20" s="12">
        <f t="shared" si="0"/>
        <v>15500</v>
      </c>
      <c r="E20" s="6">
        <f t="shared" si="1"/>
        <v>5080</v>
      </c>
      <c r="M20" s="12">
        <f t="shared" si="2"/>
        <v>10384.393518518518</v>
      </c>
      <c r="N20" s="6">
        <f t="shared" si="3"/>
        <v>25199.159074074072</v>
      </c>
      <c r="O20" s="6">
        <f t="shared" si="4"/>
        <v>-4430.3720370370356</v>
      </c>
      <c r="P20" s="6"/>
      <c r="Q20" s="6">
        <f t="shared" si="5"/>
        <v>7880.1944444444443</v>
      </c>
      <c r="R20" s="6">
        <f t="shared" si="6"/>
        <v>25744.595249999998</v>
      </c>
      <c r="S20" s="6">
        <v>0</v>
      </c>
    </row>
    <row r="21" spans="1:19" ht="15.75" customHeight="1" x14ac:dyDescent="0.15">
      <c r="A21" s="10">
        <v>40925</v>
      </c>
      <c r="B21" s="11">
        <v>12960</v>
      </c>
      <c r="C21" s="12">
        <f t="shared" si="0"/>
        <v>9980</v>
      </c>
      <c r="E21" s="6">
        <f t="shared" si="1"/>
        <v>5960</v>
      </c>
      <c r="M21" s="12">
        <f t="shared" si="2"/>
        <v>10384.393518518518</v>
      </c>
      <c r="N21" s="6">
        <f t="shared" si="3"/>
        <v>25199.159074074072</v>
      </c>
      <c r="O21" s="6">
        <f t="shared" si="4"/>
        <v>-4430.3720370370356</v>
      </c>
      <c r="P21" s="6"/>
      <c r="Q21" s="6">
        <f t="shared" si="5"/>
        <v>7880.1944444444443</v>
      </c>
      <c r="R21" s="6">
        <f t="shared" si="6"/>
        <v>25744.595249999998</v>
      </c>
      <c r="S21" s="6">
        <v>0</v>
      </c>
    </row>
    <row r="22" spans="1:19" ht="15.75" customHeight="1" x14ac:dyDescent="0.15">
      <c r="A22" s="10">
        <v>40925</v>
      </c>
      <c r="B22" s="11">
        <v>7000</v>
      </c>
      <c r="C22" s="12">
        <f t="shared" si="0"/>
        <v>6000</v>
      </c>
      <c r="E22" s="6">
        <f t="shared" si="1"/>
        <v>2000</v>
      </c>
      <c r="M22" s="12">
        <f t="shared" si="2"/>
        <v>10384.393518518518</v>
      </c>
      <c r="N22" s="6">
        <f t="shared" si="3"/>
        <v>25199.159074074072</v>
      </c>
      <c r="O22" s="6">
        <f t="shared" si="4"/>
        <v>-4430.3720370370356</v>
      </c>
      <c r="P22" s="6"/>
      <c r="Q22" s="6">
        <f t="shared" si="5"/>
        <v>7880.1944444444443</v>
      </c>
      <c r="R22" s="6">
        <f t="shared" si="6"/>
        <v>25744.595249999998</v>
      </c>
      <c r="S22" s="6">
        <v>0</v>
      </c>
    </row>
    <row r="23" spans="1:19" ht="15.75" customHeight="1" x14ac:dyDescent="0.15">
      <c r="A23" s="10">
        <v>40931</v>
      </c>
      <c r="B23" s="11">
        <v>5000</v>
      </c>
      <c r="C23" s="12">
        <f t="shared" si="0"/>
        <v>13093.75</v>
      </c>
      <c r="E23" s="6">
        <f t="shared" si="1"/>
        <v>16187.5</v>
      </c>
      <c r="M23" s="12">
        <f t="shared" si="2"/>
        <v>10384.393518518518</v>
      </c>
      <c r="N23" s="6">
        <f t="shared" si="3"/>
        <v>25199.159074074072</v>
      </c>
      <c r="O23" s="6">
        <f t="shared" si="4"/>
        <v>-4430.3720370370356</v>
      </c>
      <c r="P23" s="6"/>
      <c r="Q23" s="6">
        <f t="shared" si="5"/>
        <v>7880.1944444444443</v>
      </c>
      <c r="R23" s="6">
        <f t="shared" si="6"/>
        <v>25744.595249999998</v>
      </c>
      <c r="S23" s="6">
        <v>0</v>
      </c>
    </row>
    <row r="24" spans="1:19" ht="15.75" customHeight="1" x14ac:dyDescent="0.15">
      <c r="A24" s="10">
        <v>40931</v>
      </c>
      <c r="B24" s="11">
        <v>21187.5</v>
      </c>
      <c r="C24" s="12">
        <f t="shared" si="0"/>
        <v>11741.25</v>
      </c>
      <c r="E24" s="6">
        <f t="shared" si="1"/>
        <v>18892.5</v>
      </c>
      <c r="M24" s="12">
        <f t="shared" si="2"/>
        <v>10384.393518518518</v>
      </c>
      <c r="N24" s="6">
        <f t="shared" si="3"/>
        <v>25199.159074074072</v>
      </c>
      <c r="O24" s="6">
        <f t="shared" si="4"/>
        <v>-4430.3720370370356</v>
      </c>
      <c r="P24" s="6"/>
      <c r="Q24" s="6">
        <f t="shared" si="5"/>
        <v>7880.1944444444443</v>
      </c>
      <c r="R24" s="6">
        <f t="shared" si="6"/>
        <v>25744.595249999998</v>
      </c>
      <c r="S24" s="6">
        <v>0</v>
      </c>
    </row>
    <row r="25" spans="1:19" ht="15.75" customHeight="1" x14ac:dyDescent="0.15">
      <c r="A25" s="10">
        <v>40941</v>
      </c>
      <c r="B25" s="11">
        <v>2295</v>
      </c>
      <c r="C25" s="12">
        <f t="shared" si="0"/>
        <v>5647.5</v>
      </c>
      <c r="E25" s="6">
        <f t="shared" si="1"/>
        <v>6705</v>
      </c>
      <c r="M25" s="12">
        <f t="shared" si="2"/>
        <v>10384.393518518518</v>
      </c>
      <c r="N25" s="6">
        <f t="shared" si="3"/>
        <v>25199.159074074072</v>
      </c>
      <c r="O25" s="6">
        <f t="shared" si="4"/>
        <v>-4430.3720370370356</v>
      </c>
      <c r="P25" s="6"/>
      <c r="Q25" s="6">
        <f t="shared" si="5"/>
        <v>7880.1944444444443</v>
      </c>
      <c r="R25" s="6">
        <f t="shared" si="6"/>
        <v>25744.595249999998</v>
      </c>
      <c r="S25" s="6">
        <v>0</v>
      </c>
    </row>
    <row r="26" spans="1:19" ht="15.75" customHeight="1" x14ac:dyDescent="0.15">
      <c r="A26" s="10">
        <v>40961</v>
      </c>
      <c r="B26" s="11">
        <v>9000</v>
      </c>
      <c r="C26" s="12">
        <f t="shared" si="0"/>
        <v>6000</v>
      </c>
      <c r="E26" s="6">
        <f t="shared" si="1"/>
        <v>6000</v>
      </c>
      <c r="M26" s="12">
        <f t="shared" si="2"/>
        <v>10384.393518518518</v>
      </c>
      <c r="N26" s="6">
        <f t="shared" si="3"/>
        <v>25199.159074074072</v>
      </c>
      <c r="O26" s="6">
        <f t="shared" si="4"/>
        <v>-4430.3720370370356</v>
      </c>
      <c r="P26" s="6"/>
      <c r="Q26" s="6">
        <f t="shared" si="5"/>
        <v>7880.1944444444443</v>
      </c>
      <c r="R26" s="6">
        <f t="shared" si="6"/>
        <v>25744.595249999998</v>
      </c>
      <c r="S26" s="6">
        <v>0</v>
      </c>
    </row>
    <row r="27" spans="1:19" ht="15.75" customHeight="1" x14ac:dyDescent="0.15">
      <c r="A27" s="10">
        <v>40968</v>
      </c>
      <c r="B27" s="11">
        <v>3000</v>
      </c>
      <c r="C27" s="12">
        <f t="shared" si="0"/>
        <v>4620</v>
      </c>
      <c r="E27" s="6">
        <f t="shared" si="1"/>
        <v>3240</v>
      </c>
      <c r="M27" s="12">
        <f t="shared" si="2"/>
        <v>10384.393518518518</v>
      </c>
      <c r="N27" s="6">
        <f t="shared" si="3"/>
        <v>25199.159074074072</v>
      </c>
      <c r="O27" s="6">
        <f t="shared" si="4"/>
        <v>-4430.3720370370356</v>
      </c>
      <c r="P27" s="6"/>
      <c r="Q27" s="6">
        <f t="shared" si="5"/>
        <v>7880.1944444444443</v>
      </c>
      <c r="R27" s="6">
        <f t="shared" si="6"/>
        <v>25744.595249999998</v>
      </c>
      <c r="S27" s="6">
        <v>0</v>
      </c>
    </row>
    <row r="28" spans="1:19" ht="15.75" customHeight="1" x14ac:dyDescent="0.15">
      <c r="A28" s="10">
        <v>40969</v>
      </c>
      <c r="B28" s="11">
        <v>6240</v>
      </c>
      <c r="C28" s="12">
        <f t="shared" si="0"/>
        <v>7520</v>
      </c>
      <c r="E28" s="6">
        <f t="shared" si="1"/>
        <v>2560</v>
      </c>
      <c r="M28" s="12">
        <f t="shared" si="2"/>
        <v>10384.393518518518</v>
      </c>
      <c r="N28" s="6">
        <f t="shared" si="3"/>
        <v>25199.159074074072</v>
      </c>
      <c r="O28" s="6">
        <f t="shared" si="4"/>
        <v>-4430.3720370370356</v>
      </c>
      <c r="P28" s="6"/>
      <c r="Q28" s="6">
        <f t="shared" si="5"/>
        <v>7880.1944444444443</v>
      </c>
      <c r="R28" s="6">
        <f t="shared" si="6"/>
        <v>25744.595249999998</v>
      </c>
      <c r="S28" s="6">
        <v>0</v>
      </c>
    </row>
    <row r="29" spans="1:19" ht="15.75" customHeight="1" x14ac:dyDescent="0.15">
      <c r="A29" s="10">
        <v>40970</v>
      </c>
      <c r="B29" s="11">
        <v>8800</v>
      </c>
      <c r="C29" s="12">
        <f t="shared" si="0"/>
        <v>5000</v>
      </c>
      <c r="E29" s="6">
        <f t="shared" si="1"/>
        <v>7600</v>
      </c>
      <c r="M29" s="12">
        <f t="shared" si="2"/>
        <v>10384.393518518518</v>
      </c>
      <c r="N29" s="6">
        <f t="shared" si="3"/>
        <v>25199.159074074072</v>
      </c>
      <c r="O29" s="6">
        <f t="shared" si="4"/>
        <v>-4430.3720370370356</v>
      </c>
      <c r="P29" s="6"/>
      <c r="Q29" s="6">
        <f t="shared" si="5"/>
        <v>7880.1944444444443</v>
      </c>
      <c r="R29" s="6">
        <f t="shared" si="6"/>
        <v>25744.595249999998</v>
      </c>
      <c r="S29" s="6">
        <v>0</v>
      </c>
    </row>
    <row r="30" spans="1:19" ht="15.75" customHeight="1" x14ac:dyDescent="0.15">
      <c r="A30" s="10">
        <v>40974</v>
      </c>
      <c r="B30" s="11">
        <v>1200</v>
      </c>
      <c r="C30" s="12">
        <f t="shared" si="0"/>
        <v>4600</v>
      </c>
      <c r="E30" s="6">
        <f t="shared" si="1"/>
        <v>6800</v>
      </c>
      <c r="M30" s="12">
        <f t="shared" si="2"/>
        <v>10384.393518518518</v>
      </c>
      <c r="N30" s="6">
        <f t="shared" si="3"/>
        <v>25199.159074074072</v>
      </c>
      <c r="O30" s="6">
        <f t="shared" si="4"/>
        <v>-4430.3720370370356</v>
      </c>
      <c r="P30" s="6"/>
      <c r="Q30" s="6">
        <f t="shared" si="5"/>
        <v>7880.1944444444443</v>
      </c>
      <c r="R30" s="6">
        <f t="shared" si="6"/>
        <v>25744.595249999998</v>
      </c>
      <c r="S30" s="6">
        <v>0</v>
      </c>
    </row>
    <row r="31" spans="1:19" ht="15.75" customHeight="1" x14ac:dyDescent="0.15">
      <c r="A31" s="10">
        <v>40980</v>
      </c>
      <c r="B31" s="11">
        <v>8000</v>
      </c>
      <c r="C31" s="12">
        <f t="shared" si="0"/>
        <v>7900</v>
      </c>
      <c r="E31" s="6">
        <f t="shared" si="1"/>
        <v>200</v>
      </c>
      <c r="M31" s="12">
        <f t="shared" si="2"/>
        <v>10384.393518518518</v>
      </c>
      <c r="N31" s="6">
        <f t="shared" si="3"/>
        <v>25199.159074074072</v>
      </c>
      <c r="O31" s="6">
        <f t="shared" si="4"/>
        <v>-4430.3720370370356</v>
      </c>
      <c r="P31" s="6"/>
      <c r="Q31" s="6">
        <f t="shared" si="5"/>
        <v>7880.1944444444443</v>
      </c>
      <c r="R31" s="6">
        <f t="shared" si="6"/>
        <v>25744.595249999998</v>
      </c>
      <c r="S31" s="6">
        <v>0</v>
      </c>
    </row>
    <row r="32" spans="1:19" ht="15.75" customHeight="1" x14ac:dyDescent="0.15">
      <c r="A32" s="10">
        <v>41005</v>
      </c>
      <c r="B32" s="11">
        <v>7800</v>
      </c>
      <c r="C32" s="12">
        <f t="shared" si="0"/>
        <v>7499</v>
      </c>
      <c r="E32" s="6">
        <f t="shared" si="1"/>
        <v>602</v>
      </c>
      <c r="G32" s="8"/>
      <c r="M32" s="12">
        <f t="shared" si="2"/>
        <v>10384.393518518518</v>
      </c>
      <c r="N32" s="6">
        <f t="shared" si="3"/>
        <v>25199.159074074072</v>
      </c>
      <c r="O32" s="6">
        <f t="shared" si="4"/>
        <v>-4430.3720370370356</v>
      </c>
      <c r="P32" s="6"/>
      <c r="Q32" s="6">
        <f t="shared" si="5"/>
        <v>7880.1944444444443</v>
      </c>
      <c r="R32" s="6">
        <f t="shared" si="6"/>
        <v>25744.595249999998</v>
      </c>
      <c r="S32" s="6">
        <v>0</v>
      </c>
    </row>
    <row r="33" spans="1:19" ht="15.75" customHeight="1" x14ac:dyDescent="0.15">
      <c r="A33" s="10">
        <v>41015</v>
      </c>
      <c r="B33" s="11">
        <v>7198</v>
      </c>
      <c r="C33" s="12">
        <f t="shared" si="0"/>
        <v>5099</v>
      </c>
      <c r="E33" s="6">
        <f t="shared" si="1"/>
        <v>4198</v>
      </c>
      <c r="M33" s="12">
        <f t="shared" si="2"/>
        <v>10384.393518518518</v>
      </c>
      <c r="N33" s="6">
        <f t="shared" si="3"/>
        <v>25199.159074074072</v>
      </c>
      <c r="O33" s="6">
        <f t="shared" si="4"/>
        <v>-4430.3720370370356</v>
      </c>
      <c r="P33" s="6"/>
      <c r="Q33" s="6">
        <f t="shared" si="5"/>
        <v>7880.1944444444443</v>
      </c>
      <c r="R33" s="6">
        <f t="shared" si="6"/>
        <v>25744.595249999998</v>
      </c>
      <c r="S33" s="6">
        <v>0</v>
      </c>
    </row>
    <row r="34" spans="1:19" ht="15.75" customHeight="1" x14ac:dyDescent="0.15">
      <c r="A34" s="10">
        <v>41016</v>
      </c>
      <c r="B34" s="11">
        <v>3000</v>
      </c>
      <c r="C34" s="12">
        <f t="shared" si="0"/>
        <v>5000</v>
      </c>
      <c r="E34" s="6">
        <f t="shared" si="1"/>
        <v>4000</v>
      </c>
      <c r="M34" s="12">
        <f t="shared" si="2"/>
        <v>10384.393518518518</v>
      </c>
      <c r="N34" s="6">
        <f t="shared" si="3"/>
        <v>25199.159074074072</v>
      </c>
      <c r="O34" s="6">
        <f t="shared" si="4"/>
        <v>-4430.3720370370356</v>
      </c>
      <c r="P34" s="6"/>
      <c r="Q34" s="6">
        <f t="shared" si="5"/>
        <v>7880.1944444444443</v>
      </c>
      <c r="R34" s="6">
        <f t="shared" si="6"/>
        <v>25744.595249999998</v>
      </c>
      <c r="S34" s="6">
        <v>0</v>
      </c>
    </row>
    <row r="35" spans="1:19" ht="15.75" customHeight="1" x14ac:dyDescent="0.15">
      <c r="A35" s="10">
        <v>41034</v>
      </c>
      <c r="B35" s="11">
        <v>7000</v>
      </c>
      <c r="C35" s="12">
        <f t="shared" si="0"/>
        <v>9800</v>
      </c>
      <c r="E35" s="6">
        <f t="shared" si="1"/>
        <v>5600</v>
      </c>
      <c r="M35" s="12">
        <f t="shared" si="2"/>
        <v>10384.393518518518</v>
      </c>
      <c r="N35" s="6">
        <f t="shared" si="3"/>
        <v>25199.159074074072</v>
      </c>
      <c r="O35" s="6">
        <f t="shared" si="4"/>
        <v>-4430.3720370370356</v>
      </c>
      <c r="P35" s="6"/>
      <c r="Q35" s="6">
        <f t="shared" si="5"/>
        <v>7880.1944444444443</v>
      </c>
      <c r="R35" s="6">
        <f t="shared" si="6"/>
        <v>25744.595249999998</v>
      </c>
      <c r="S35" s="6">
        <v>0</v>
      </c>
    </row>
    <row r="36" spans="1:19" ht="15.75" customHeight="1" x14ac:dyDescent="0.15">
      <c r="A36" s="10">
        <v>41066</v>
      </c>
      <c r="B36" s="11">
        <v>12600</v>
      </c>
      <c r="C36" s="12">
        <f t="shared" si="0"/>
        <v>8050</v>
      </c>
      <c r="E36" s="6">
        <f t="shared" si="1"/>
        <v>9100</v>
      </c>
      <c r="M36" s="12">
        <f t="shared" si="2"/>
        <v>10384.393518518518</v>
      </c>
      <c r="N36" s="6">
        <f t="shared" si="3"/>
        <v>25199.159074074072</v>
      </c>
      <c r="O36" s="6">
        <f t="shared" si="4"/>
        <v>-4430.3720370370356</v>
      </c>
      <c r="P36" s="6"/>
      <c r="Q36" s="6">
        <f t="shared" si="5"/>
        <v>7880.1944444444443</v>
      </c>
      <c r="R36" s="6">
        <f t="shared" si="6"/>
        <v>25744.595249999998</v>
      </c>
      <c r="S36" s="6">
        <v>0</v>
      </c>
    </row>
    <row r="37" spans="1:19" ht="15.75" customHeight="1" x14ac:dyDescent="0.15">
      <c r="A37" s="10">
        <v>41100</v>
      </c>
      <c r="B37" s="11">
        <v>3500</v>
      </c>
      <c r="C37" s="12">
        <f t="shared" si="0"/>
        <v>6200</v>
      </c>
      <c r="E37" s="6">
        <f t="shared" si="1"/>
        <v>5400</v>
      </c>
      <c r="M37" s="12">
        <f t="shared" si="2"/>
        <v>10384.393518518518</v>
      </c>
      <c r="N37" s="6">
        <f t="shared" si="3"/>
        <v>25199.159074074072</v>
      </c>
      <c r="O37" s="6">
        <f t="shared" si="4"/>
        <v>-4430.3720370370356</v>
      </c>
      <c r="P37" s="6"/>
      <c r="Q37" s="6">
        <f t="shared" si="5"/>
        <v>7880.1944444444443</v>
      </c>
      <c r="R37" s="6">
        <f t="shared" si="6"/>
        <v>25744.595249999998</v>
      </c>
      <c r="S37" s="6">
        <v>0</v>
      </c>
    </row>
    <row r="38" spans="1:19" ht="15.75" customHeight="1" x14ac:dyDescent="0.15">
      <c r="A38" s="10">
        <v>41128</v>
      </c>
      <c r="B38" s="11">
        <v>8900</v>
      </c>
      <c r="C38" s="12">
        <f t="shared" si="0"/>
        <v>5607.5</v>
      </c>
      <c r="E38" s="6">
        <f t="shared" si="1"/>
        <v>6585</v>
      </c>
      <c r="M38" s="12">
        <f t="shared" si="2"/>
        <v>10384.393518518518</v>
      </c>
      <c r="N38" s="6">
        <f t="shared" si="3"/>
        <v>25199.159074074072</v>
      </c>
      <c r="O38" s="6">
        <f t="shared" si="4"/>
        <v>-4430.3720370370356</v>
      </c>
      <c r="P38" s="6"/>
      <c r="Q38" s="6">
        <f t="shared" si="5"/>
        <v>7880.1944444444443</v>
      </c>
      <c r="R38" s="6">
        <f t="shared" si="6"/>
        <v>25744.595249999998</v>
      </c>
      <c r="S38" s="6">
        <v>0</v>
      </c>
    </row>
    <row r="39" spans="1:19" ht="15.75" customHeight="1" x14ac:dyDescent="0.15">
      <c r="A39" s="10">
        <v>41128</v>
      </c>
      <c r="B39" s="11">
        <v>2315</v>
      </c>
      <c r="C39" s="12">
        <f t="shared" si="0"/>
        <v>5777.5</v>
      </c>
      <c r="E39" s="6">
        <f t="shared" si="1"/>
        <v>6925</v>
      </c>
      <c r="M39" s="12">
        <f t="shared" si="2"/>
        <v>10384.393518518518</v>
      </c>
      <c r="N39" s="6">
        <f t="shared" si="3"/>
        <v>25199.159074074072</v>
      </c>
      <c r="O39" s="6">
        <f t="shared" si="4"/>
        <v>-4430.3720370370356</v>
      </c>
      <c r="P39" s="6"/>
      <c r="Q39" s="6">
        <f t="shared" si="5"/>
        <v>7880.1944444444443</v>
      </c>
      <c r="R39" s="6">
        <f t="shared" si="6"/>
        <v>25744.595249999998</v>
      </c>
      <c r="S39" s="6">
        <v>0</v>
      </c>
    </row>
    <row r="40" spans="1:19" ht="15.75" customHeight="1" x14ac:dyDescent="0.15">
      <c r="A40" s="10">
        <v>41128</v>
      </c>
      <c r="B40" s="11">
        <v>9240</v>
      </c>
      <c r="C40" s="12">
        <f t="shared" si="0"/>
        <v>7970</v>
      </c>
      <c r="E40" s="6">
        <f t="shared" si="1"/>
        <v>2540</v>
      </c>
      <c r="M40" s="12">
        <f t="shared" si="2"/>
        <v>10384.393518518518</v>
      </c>
      <c r="N40" s="6">
        <f t="shared" si="3"/>
        <v>25199.159074074072</v>
      </c>
      <c r="O40" s="6">
        <f t="shared" si="4"/>
        <v>-4430.3720370370356</v>
      </c>
      <c r="P40" s="6"/>
      <c r="Q40" s="6">
        <f t="shared" si="5"/>
        <v>7880.1944444444443</v>
      </c>
      <c r="R40" s="6">
        <f t="shared" si="6"/>
        <v>25744.595249999998</v>
      </c>
      <c r="S40" s="6">
        <v>0</v>
      </c>
    </row>
    <row r="41" spans="1:19" ht="15.75" customHeight="1" x14ac:dyDescent="0.15">
      <c r="A41" s="10">
        <v>41137</v>
      </c>
      <c r="B41" s="11">
        <v>6700</v>
      </c>
      <c r="C41" s="12">
        <f t="shared" si="0"/>
        <v>7970</v>
      </c>
      <c r="E41" s="6">
        <f t="shared" si="1"/>
        <v>2540</v>
      </c>
      <c r="M41" s="12">
        <f t="shared" si="2"/>
        <v>10384.393518518518</v>
      </c>
      <c r="N41" s="6">
        <f t="shared" si="3"/>
        <v>25199.159074074072</v>
      </c>
      <c r="O41" s="6">
        <f t="shared" si="4"/>
        <v>-4430.3720370370356</v>
      </c>
      <c r="P41" s="6"/>
      <c r="Q41" s="6">
        <f t="shared" si="5"/>
        <v>7880.1944444444443</v>
      </c>
      <c r="R41" s="6">
        <f t="shared" si="6"/>
        <v>25744.595249999998</v>
      </c>
      <c r="S41" s="6">
        <v>0</v>
      </c>
    </row>
    <row r="42" spans="1:19" ht="15.75" customHeight="1" x14ac:dyDescent="0.15">
      <c r="A42" s="10">
        <v>41143</v>
      </c>
      <c r="B42" s="11">
        <v>9240</v>
      </c>
      <c r="C42" s="12">
        <f t="shared" si="0"/>
        <v>9240</v>
      </c>
      <c r="E42" s="6">
        <f t="shared" si="1"/>
        <v>0</v>
      </c>
      <c r="M42" s="12">
        <f t="shared" si="2"/>
        <v>10384.393518518518</v>
      </c>
      <c r="N42" s="6">
        <f t="shared" si="3"/>
        <v>25199.159074074072</v>
      </c>
      <c r="O42" s="6">
        <f t="shared" si="4"/>
        <v>-4430.3720370370356</v>
      </c>
      <c r="P42" s="6"/>
      <c r="Q42" s="6">
        <f t="shared" si="5"/>
        <v>7880.1944444444443</v>
      </c>
      <c r="R42" s="6">
        <f t="shared" si="6"/>
        <v>25744.595249999998</v>
      </c>
      <c r="S42" s="6">
        <v>0</v>
      </c>
    </row>
    <row r="43" spans="1:19" ht="15.75" customHeight="1" x14ac:dyDescent="0.15">
      <c r="A43" s="10">
        <v>41143</v>
      </c>
      <c r="B43" s="11">
        <v>9240</v>
      </c>
      <c r="C43" s="12">
        <f t="shared" si="0"/>
        <v>10020</v>
      </c>
      <c r="E43" s="6">
        <f t="shared" si="1"/>
        <v>1560</v>
      </c>
      <c r="M43" s="12">
        <f t="shared" si="2"/>
        <v>10384.393518518518</v>
      </c>
      <c r="N43" s="6">
        <f t="shared" si="3"/>
        <v>25199.159074074072</v>
      </c>
      <c r="O43" s="6">
        <f t="shared" si="4"/>
        <v>-4430.3720370370356</v>
      </c>
      <c r="P43" s="6"/>
      <c r="Q43" s="6">
        <f t="shared" si="5"/>
        <v>7880.1944444444443</v>
      </c>
      <c r="R43" s="6">
        <f t="shared" si="6"/>
        <v>25744.595249999998</v>
      </c>
      <c r="S43" s="6">
        <v>0</v>
      </c>
    </row>
    <row r="44" spans="1:19" ht="15.75" customHeight="1" x14ac:dyDescent="0.15">
      <c r="A44" s="10">
        <v>41150</v>
      </c>
      <c r="B44" s="11">
        <v>10800</v>
      </c>
      <c r="C44" s="12">
        <f t="shared" si="0"/>
        <v>10020</v>
      </c>
      <c r="E44" s="6">
        <f t="shared" si="1"/>
        <v>1560</v>
      </c>
      <c r="M44" s="12">
        <f t="shared" si="2"/>
        <v>10384.393518518518</v>
      </c>
      <c r="N44" s="6">
        <f t="shared" si="3"/>
        <v>25199.159074074072</v>
      </c>
      <c r="O44" s="6">
        <f t="shared" si="4"/>
        <v>-4430.3720370370356</v>
      </c>
      <c r="P44" s="6"/>
      <c r="Q44" s="6">
        <f t="shared" si="5"/>
        <v>7880.1944444444443</v>
      </c>
      <c r="R44" s="6">
        <f t="shared" si="6"/>
        <v>25744.595249999998</v>
      </c>
      <c r="S44" s="6">
        <v>0</v>
      </c>
    </row>
    <row r="45" spans="1:19" ht="15.75" customHeight="1" x14ac:dyDescent="0.15">
      <c r="A45" s="10">
        <v>41150</v>
      </c>
      <c r="B45" s="11">
        <v>9240</v>
      </c>
      <c r="C45" s="12">
        <f t="shared" si="0"/>
        <v>9620</v>
      </c>
      <c r="E45" s="6">
        <f t="shared" si="1"/>
        <v>760</v>
      </c>
      <c r="M45" s="12">
        <f t="shared" si="2"/>
        <v>10384.393518518518</v>
      </c>
      <c r="N45" s="6">
        <f t="shared" si="3"/>
        <v>25199.159074074072</v>
      </c>
      <c r="O45" s="6">
        <f t="shared" si="4"/>
        <v>-4430.3720370370356</v>
      </c>
      <c r="P45" s="6"/>
      <c r="Q45" s="6">
        <f t="shared" si="5"/>
        <v>7880.1944444444443</v>
      </c>
      <c r="R45" s="6">
        <f t="shared" si="6"/>
        <v>25744.595249999998</v>
      </c>
      <c r="S45" s="6">
        <v>0</v>
      </c>
    </row>
    <row r="46" spans="1:19" ht="15.75" customHeight="1" x14ac:dyDescent="0.15">
      <c r="A46" s="10">
        <v>41176</v>
      </c>
      <c r="B46" s="11">
        <v>10000</v>
      </c>
      <c r="C46" s="12">
        <f t="shared" si="0"/>
        <v>10008</v>
      </c>
      <c r="E46" s="6">
        <f t="shared" si="1"/>
        <v>16</v>
      </c>
      <c r="M46" s="12">
        <f t="shared" si="2"/>
        <v>10384.393518518518</v>
      </c>
      <c r="N46" s="6">
        <f t="shared" si="3"/>
        <v>25199.159074074072</v>
      </c>
      <c r="O46" s="6">
        <f t="shared" si="4"/>
        <v>-4430.3720370370356</v>
      </c>
      <c r="P46" s="6"/>
      <c r="Q46" s="6">
        <f t="shared" si="5"/>
        <v>7880.1944444444443</v>
      </c>
      <c r="R46" s="6">
        <f t="shared" si="6"/>
        <v>25744.595249999998</v>
      </c>
      <c r="S46" s="6">
        <v>0</v>
      </c>
    </row>
    <row r="47" spans="1:19" ht="15.75" customHeight="1" x14ac:dyDescent="0.15">
      <c r="A47" s="10">
        <v>41176</v>
      </c>
      <c r="B47" s="11">
        <v>10016</v>
      </c>
      <c r="C47" s="12">
        <f t="shared" si="0"/>
        <v>9228</v>
      </c>
      <c r="E47" s="6">
        <f t="shared" si="1"/>
        <v>1576</v>
      </c>
      <c r="M47" s="12">
        <f t="shared" si="2"/>
        <v>10384.393518518518</v>
      </c>
      <c r="N47" s="6">
        <f t="shared" si="3"/>
        <v>25199.159074074072</v>
      </c>
      <c r="O47" s="6">
        <f t="shared" si="4"/>
        <v>-4430.3720370370356</v>
      </c>
      <c r="P47" s="6"/>
      <c r="Q47" s="6">
        <f t="shared" si="5"/>
        <v>7880.1944444444443</v>
      </c>
      <c r="R47" s="6">
        <f t="shared" si="6"/>
        <v>25744.595249999998</v>
      </c>
      <c r="S47" s="6">
        <v>0</v>
      </c>
    </row>
    <row r="48" spans="1:19" ht="15.75" customHeight="1" x14ac:dyDescent="0.15">
      <c r="A48" s="10">
        <v>41184</v>
      </c>
      <c r="B48" s="11">
        <v>8440</v>
      </c>
      <c r="C48" s="12">
        <f t="shared" si="0"/>
        <v>9320</v>
      </c>
      <c r="E48" s="6">
        <f t="shared" si="1"/>
        <v>1760</v>
      </c>
      <c r="M48" s="12">
        <f t="shared" si="2"/>
        <v>10384.393518518518</v>
      </c>
      <c r="N48" s="6">
        <f t="shared" si="3"/>
        <v>25199.159074074072</v>
      </c>
      <c r="O48" s="6">
        <f t="shared" si="4"/>
        <v>-4430.3720370370356</v>
      </c>
      <c r="P48" s="6"/>
      <c r="Q48" s="6">
        <f t="shared" si="5"/>
        <v>7880.1944444444443</v>
      </c>
      <c r="R48" s="6">
        <f t="shared" si="6"/>
        <v>25744.595249999998</v>
      </c>
      <c r="S48" s="6">
        <v>0</v>
      </c>
    </row>
    <row r="49" spans="1:19" ht="15.75" customHeight="1" x14ac:dyDescent="0.15">
      <c r="A49" s="10">
        <v>41184</v>
      </c>
      <c r="B49" s="11">
        <v>10200</v>
      </c>
      <c r="C49" s="12">
        <f t="shared" si="0"/>
        <v>11600</v>
      </c>
      <c r="E49" s="6">
        <f t="shared" si="1"/>
        <v>2800</v>
      </c>
      <c r="M49" s="12">
        <f t="shared" si="2"/>
        <v>10384.393518518518</v>
      </c>
      <c r="N49" s="6">
        <f t="shared" si="3"/>
        <v>25199.159074074072</v>
      </c>
      <c r="O49" s="6">
        <f t="shared" si="4"/>
        <v>-4430.3720370370356</v>
      </c>
      <c r="P49" s="6"/>
      <c r="Q49" s="6">
        <f t="shared" si="5"/>
        <v>7880.1944444444443</v>
      </c>
      <c r="R49" s="6">
        <f t="shared" si="6"/>
        <v>25744.595249999998</v>
      </c>
      <c r="S49" s="6">
        <v>0</v>
      </c>
    </row>
    <row r="50" spans="1:19" ht="15.75" customHeight="1" x14ac:dyDescent="0.15">
      <c r="A50" s="13">
        <v>41198</v>
      </c>
      <c r="B50" s="11">
        <v>13000</v>
      </c>
      <c r="C50" s="12">
        <f t="shared" si="0"/>
        <v>19085</v>
      </c>
      <c r="E50" s="6">
        <f t="shared" si="1"/>
        <v>12170</v>
      </c>
      <c r="M50" s="12">
        <f t="shared" si="2"/>
        <v>10384.393518518518</v>
      </c>
      <c r="N50" s="6">
        <f t="shared" si="3"/>
        <v>25199.159074074072</v>
      </c>
      <c r="O50" s="6">
        <f t="shared" si="4"/>
        <v>-4430.3720370370356</v>
      </c>
      <c r="P50" s="6"/>
      <c r="Q50" s="6">
        <f t="shared" si="5"/>
        <v>7880.1944444444443</v>
      </c>
      <c r="R50" s="6">
        <f t="shared" si="6"/>
        <v>25744.595249999998</v>
      </c>
      <c r="S50" s="6">
        <v>0</v>
      </c>
    </row>
    <row r="51" spans="1:19" ht="15.75" customHeight="1" x14ac:dyDescent="0.15">
      <c r="A51" s="13">
        <v>41198</v>
      </c>
      <c r="B51" s="11">
        <v>25170</v>
      </c>
      <c r="C51" s="12">
        <f t="shared" si="0"/>
        <v>17670</v>
      </c>
      <c r="E51" s="6">
        <f t="shared" si="1"/>
        <v>15000</v>
      </c>
      <c r="M51" s="12">
        <f t="shared" si="2"/>
        <v>10384.393518518518</v>
      </c>
      <c r="N51" s="6">
        <f t="shared" si="3"/>
        <v>25199.159074074072</v>
      </c>
      <c r="O51" s="6">
        <f t="shared" si="4"/>
        <v>-4430.3720370370356</v>
      </c>
      <c r="P51" s="6"/>
      <c r="Q51" s="6">
        <f t="shared" si="5"/>
        <v>7880.1944444444443</v>
      </c>
      <c r="R51" s="6">
        <f t="shared" si="6"/>
        <v>25744.595249999998</v>
      </c>
      <c r="S51" s="6">
        <v>0</v>
      </c>
    </row>
    <row r="52" spans="1:19" ht="15.75" customHeight="1" x14ac:dyDescent="0.15">
      <c r="A52" s="13">
        <v>41198</v>
      </c>
      <c r="B52" s="11">
        <v>10170</v>
      </c>
      <c r="C52" s="12">
        <f t="shared" si="0"/>
        <v>10170</v>
      </c>
      <c r="E52" s="6">
        <f t="shared" si="1"/>
        <v>0</v>
      </c>
      <c r="M52" s="12">
        <f t="shared" si="2"/>
        <v>10384.393518518518</v>
      </c>
      <c r="N52" s="6">
        <f t="shared" si="3"/>
        <v>25199.159074074072</v>
      </c>
      <c r="O52" s="6">
        <f t="shared" si="4"/>
        <v>-4430.3720370370356</v>
      </c>
      <c r="P52" s="6"/>
      <c r="Q52" s="6">
        <f t="shared" si="5"/>
        <v>7880.1944444444443</v>
      </c>
      <c r="R52" s="6">
        <f t="shared" si="6"/>
        <v>25744.595249999998</v>
      </c>
      <c r="S52" s="6">
        <v>0</v>
      </c>
    </row>
    <row r="53" spans="1:19" ht="15.75" customHeight="1" x14ac:dyDescent="0.15">
      <c r="A53" s="13">
        <v>41198</v>
      </c>
      <c r="B53" s="11">
        <v>10170</v>
      </c>
      <c r="C53" s="12">
        <f t="shared" si="0"/>
        <v>7421.5</v>
      </c>
      <c r="E53" s="6">
        <f t="shared" si="1"/>
        <v>5497</v>
      </c>
      <c r="M53" s="12">
        <f t="shared" si="2"/>
        <v>10384.393518518518</v>
      </c>
      <c r="N53" s="6">
        <f t="shared" si="3"/>
        <v>25199.159074074072</v>
      </c>
      <c r="O53" s="6">
        <f t="shared" si="4"/>
        <v>-4430.3720370370356</v>
      </c>
      <c r="P53" s="6"/>
      <c r="Q53" s="6">
        <f t="shared" si="5"/>
        <v>7880.1944444444443</v>
      </c>
      <c r="R53" s="6">
        <f t="shared" si="6"/>
        <v>25744.595249999998</v>
      </c>
      <c r="S53" s="6">
        <v>0</v>
      </c>
    </row>
    <row r="54" spans="1:19" ht="15.75" customHeight="1" x14ac:dyDescent="0.15">
      <c r="A54" s="13">
        <v>41229</v>
      </c>
      <c r="B54" s="11">
        <v>4673</v>
      </c>
      <c r="C54" s="12">
        <f t="shared" si="0"/>
        <v>7336.5</v>
      </c>
      <c r="E54" s="6">
        <f t="shared" si="1"/>
        <v>5327</v>
      </c>
      <c r="M54" s="12">
        <f t="shared" si="2"/>
        <v>10384.393518518518</v>
      </c>
      <c r="N54" s="6">
        <f t="shared" si="3"/>
        <v>25199.159074074072</v>
      </c>
      <c r="O54" s="6">
        <f t="shared" si="4"/>
        <v>-4430.3720370370356</v>
      </c>
      <c r="P54" s="6"/>
      <c r="Q54" s="6">
        <f t="shared" si="5"/>
        <v>7880.1944444444443</v>
      </c>
      <c r="R54" s="6">
        <f t="shared" si="6"/>
        <v>25744.595249999998</v>
      </c>
      <c r="S54" s="6">
        <v>0</v>
      </c>
    </row>
    <row r="55" spans="1:19" ht="15.75" customHeight="1" x14ac:dyDescent="0.15">
      <c r="A55" s="13">
        <v>41229</v>
      </c>
      <c r="B55" s="11">
        <v>10000</v>
      </c>
      <c r="C55" s="12">
        <f t="shared" si="0"/>
        <v>10000</v>
      </c>
      <c r="E55" s="6">
        <f t="shared" si="1"/>
        <v>10000</v>
      </c>
      <c r="M55" s="12">
        <f t="shared" si="2"/>
        <v>10384.393518518518</v>
      </c>
      <c r="N55" s="6">
        <f t="shared" si="3"/>
        <v>25199.159074074072</v>
      </c>
      <c r="O55" s="6">
        <f t="shared" si="4"/>
        <v>-4430.3720370370356</v>
      </c>
      <c r="P55" s="6"/>
      <c r="Q55" s="6">
        <f t="shared" si="5"/>
        <v>7880.1944444444443</v>
      </c>
      <c r="R55" s="6">
        <f t="shared" si="6"/>
        <v>25744.595249999998</v>
      </c>
      <c r="S55" s="6">
        <v>0</v>
      </c>
    </row>
    <row r="56" spans="1:19" ht="15.75" customHeight="1" x14ac:dyDescent="0.15">
      <c r="A56" s="38"/>
      <c r="B56" s="38"/>
      <c r="M56" s="12">
        <f t="shared" si="2"/>
        <v>10384.393518518518</v>
      </c>
      <c r="N56" s="6">
        <f t="shared" si="3"/>
        <v>25199.159074074072</v>
      </c>
      <c r="O56" s="6">
        <f t="shared" si="4"/>
        <v>-4430.3720370370356</v>
      </c>
      <c r="P56" s="6"/>
      <c r="Q56" s="6">
        <f t="shared" si="5"/>
        <v>7880.1944444444443</v>
      </c>
      <c r="R56" s="6">
        <f t="shared" si="6"/>
        <v>25744.595249999998</v>
      </c>
      <c r="S56" s="6">
        <v>0</v>
      </c>
    </row>
    <row r="57" spans="1:19" ht="15.75" customHeight="1" x14ac:dyDescent="0.15">
      <c r="B57" s="38"/>
    </row>
    <row r="58" spans="1:19" ht="15.75" customHeight="1" x14ac:dyDescent="0.15">
      <c r="A58" s="38"/>
      <c r="B58" s="38"/>
    </row>
    <row r="59" spans="1:19" ht="15.75" customHeight="1" x14ac:dyDescent="0.15">
      <c r="A59" s="38"/>
      <c r="B59" s="38"/>
    </row>
    <row r="60" spans="1:19" ht="15.75" customHeight="1" x14ac:dyDescent="0.15">
      <c r="A60" s="38"/>
      <c r="B60" s="38"/>
    </row>
    <row r="61" spans="1:19" ht="15.75" customHeight="1" x14ac:dyDescent="0.15">
      <c r="A61" s="38"/>
      <c r="B61" s="38"/>
    </row>
    <row r="62" spans="1:19" ht="15.75" customHeight="1" x14ac:dyDescent="0.15">
      <c r="A62" s="38"/>
      <c r="B62" s="38"/>
    </row>
    <row r="63" spans="1:19" ht="13" x14ac:dyDescent="0.15">
      <c r="A63" s="38"/>
      <c r="B63" s="38"/>
    </row>
    <row r="64" spans="1:19" ht="13" x14ac:dyDescent="0.15">
      <c r="A64" s="38"/>
      <c r="B64" s="38"/>
    </row>
    <row r="65" spans="1:2" ht="13" x14ac:dyDescent="0.15">
      <c r="A65" s="38"/>
      <c r="B65" s="38"/>
    </row>
    <row r="66" spans="1:2" ht="13" x14ac:dyDescent="0.15">
      <c r="A66" s="38"/>
      <c r="B66" s="38"/>
    </row>
    <row r="67" spans="1:2" ht="13" x14ac:dyDescent="0.15">
      <c r="A67" s="38"/>
      <c r="B67" s="38"/>
    </row>
    <row r="68" spans="1:2" ht="13" x14ac:dyDescent="0.15">
      <c r="A68" s="38"/>
      <c r="B68" s="38"/>
    </row>
    <row r="69" spans="1:2" ht="13" x14ac:dyDescent="0.15">
      <c r="A69" s="38"/>
      <c r="B69" s="38"/>
    </row>
    <row r="70" spans="1:2" ht="15.75" customHeight="1" x14ac:dyDescent="0.15">
      <c r="A70" s="38"/>
      <c r="B70" s="38"/>
    </row>
  </sheetData>
  <mergeCells count="1">
    <mergeCell ref="G2:L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552F-D983-4865-8D08-A436B6125090}">
  <dimension ref="A1:J33"/>
  <sheetViews>
    <sheetView zoomScale="125" workbookViewId="0">
      <selection activeCell="I6" sqref="I6"/>
    </sheetView>
  </sheetViews>
  <sheetFormatPr baseColWidth="10" defaultColWidth="8.83203125" defaultRowHeight="13" x14ac:dyDescent="0.15"/>
  <cols>
    <col min="2" max="2" width="22.83203125" bestFit="1" customWidth="1"/>
  </cols>
  <sheetData>
    <row r="1" spans="1:10" x14ac:dyDescent="0.1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16</v>
      </c>
      <c r="I1" s="6" t="s">
        <v>15</v>
      </c>
      <c r="J1" t="s">
        <v>14</v>
      </c>
    </row>
    <row r="2" spans="1:10" x14ac:dyDescent="0.15">
      <c r="A2" s="6">
        <v>1</v>
      </c>
      <c r="B2" s="6" t="s">
        <v>27</v>
      </c>
      <c r="C2" s="6">
        <v>11</v>
      </c>
      <c r="D2" s="6"/>
      <c r="E2" s="6"/>
      <c r="F2" s="6">
        <v>1</v>
      </c>
      <c r="G2" s="6"/>
      <c r="I2" t="s">
        <v>16</v>
      </c>
      <c r="J2" t="s">
        <v>17</v>
      </c>
    </row>
    <row r="3" spans="1:10" x14ac:dyDescent="0.15">
      <c r="A3" s="6">
        <v>2</v>
      </c>
      <c r="B3" s="6" t="s">
        <v>19</v>
      </c>
      <c r="C3" s="6">
        <v>13</v>
      </c>
      <c r="D3" s="6"/>
      <c r="E3" s="6"/>
      <c r="F3" s="6">
        <v>0</v>
      </c>
      <c r="G3" s="6"/>
      <c r="I3" t="s">
        <v>18</v>
      </c>
    </row>
    <row r="4" spans="1:10" x14ac:dyDescent="0.15">
      <c r="A4" s="6">
        <v>3</v>
      </c>
      <c r="B4" s="6" t="s">
        <v>20</v>
      </c>
      <c r="C4" s="6">
        <v>16</v>
      </c>
      <c r="D4" s="6"/>
      <c r="E4" s="6"/>
      <c r="F4" s="6">
        <v>0</v>
      </c>
      <c r="G4" s="6"/>
      <c r="I4" t="s">
        <v>31</v>
      </c>
    </row>
    <row r="5" spans="1:10" x14ac:dyDescent="0.15">
      <c r="A5" s="6">
        <v>4</v>
      </c>
      <c r="B5" s="6" t="s">
        <v>28</v>
      </c>
      <c r="C5" s="6">
        <v>19</v>
      </c>
      <c r="D5" s="6"/>
      <c r="E5" s="6"/>
      <c r="F5" s="6">
        <v>1</v>
      </c>
      <c r="G5" s="6"/>
    </row>
    <row r="6" spans="1:10" x14ac:dyDescent="0.15">
      <c r="A6" s="6">
        <v>5</v>
      </c>
      <c r="B6" s="6" t="s">
        <v>27</v>
      </c>
      <c r="C6" s="6">
        <v>20</v>
      </c>
      <c r="D6" s="6"/>
      <c r="E6" s="6"/>
      <c r="F6" s="6">
        <v>1</v>
      </c>
      <c r="G6" s="6"/>
    </row>
    <row r="7" spans="1:10" x14ac:dyDescent="0.15">
      <c r="A7" s="6">
        <v>6</v>
      </c>
      <c r="B7" s="6" t="s">
        <v>21</v>
      </c>
      <c r="C7" s="6">
        <v>22</v>
      </c>
      <c r="D7" s="6"/>
      <c r="E7" s="6"/>
      <c r="F7" s="6">
        <v>0</v>
      </c>
      <c r="G7" s="6"/>
    </row>
    <row r="8" spans="1:10" x14ac:dyDescent="0.15">
      <c r="A8" s="6">
        <v>7</v>
      </c>
      <c r="B8" s="6" t="s">
        <v>26</v>
      </c>
      <c r="C8" s="6">
        <v>25</v>
      </c>
      <c r="D8" s="6"/>
      <c r="E8" s="6"/>
      <c r="F8" s="6">
        <v>0</v>
      </c>
      <c r="G8" s="6"/>
    </row>
    <row r="9" spans="1:10" x14ac:dyDescent="0.15">
      <c r="A9" s="6">
        <v>8</v>
      </c>
      <c r="B9" s="6" t="s">
        <v>29</v>
      </c>
      <c r="C9" s="6">
        <v>28</v>
      </c>
      <c r="D9" s="6"/>
      <c r="E9" s="6"/>
      <c r="F9" s="6">
        <v>1</v>
      </c>
      <c r="G9" s="6"/>
    </row>
    <row r="10" spans="1:10" x14ac:dyDescent="0.15">
      <c r="A10" s="6">
        <v>9</v>
      </c>
      <c r="B10" s="6" t="s">
        <v>23</v>
      </c>
      <c r="C10" s="6">
        <v>29</v>
      </c>
      <c r="D10" s="6"/>
      <c r="E10" s="6"/>
      <c r="F10" s="6">
        <v>0</v>
      </c>
      <c r="G10" s="6"/>
    </row>
    <row r="11" spans="1:10" x14ac:dyDescent="0.15">
      <c r="A11" s="6">
        <v>10</v>
      </c>
      <c r="B11" s="6" t="s">
        <v>24</v>
      </c>
      <c r="C11" s="6">
        <v>30</v>
      </c>
      <c r="D11" s="6"/>
      <c r="E11" s="6"/>
      <c r="F11" s="6">
        <v>1</v>
      </c>
      <c r="G11" s="6"/>
    </row>
    <row r="12" spans="1:10" x14ac:dyDescent="0.15">
      <c r="A12" s="6">
        <v>11</v>
      </c>
      <c r="B12" s="6" t="s">
        <v>27</v>
      </c>
      <c r="C12" s="6">
        <v>5</v>
      </c>
      <c r="D12" s="6"/>
      <c r="E12" s="6">
        <v>1</v>
      </c>
      <c r="F12" s="6">
        <v>1</v>
      </c>
      <c r="G12" s="6"/>
    </row>
    <row r="13" spans="1:10" x14ac:dyDescent="0.15">
      <c r="A13" s="6">
        <v>12</v>
      </c>
      <c r="B13" s="6" t="s">
        <v>30</v>
      </c>
      <c r="C13" s="6">
        <v>2</v>
      </c>
      <c r="D13" s="6"/>
      <c r="E13" s="6"/>
      <c r="F13" s="6">
        <v>1</v>
      </c>
      <c r="G13" s="6"/>
    </row>
    <row r="14" spans="1:10" x14ac:dyDescent="0.15">
      <c r="A14" s="6">
        <v>13</v>
      </c>
      <c r="B14" s="7" t="s">
        <v>19</v>
      </c>
      <c r="C14" s="6">
        <v>14</v>
      </c>
      <c r="D14" s="6">
        <v>1</v>
      </c>
      <c r="E14" s="6"/>
      <c r="F14" s="6">
        <v>1</v>
      </c>
      <c r="G14" s="6"/>
    </row>
    <row r="15" spans="1:10" x14ac:dyDescent="0.15">
      <c r="A15" s="6">
        <v>14</v>
      </c>
      <c r="B15" s="6" t="s">
        <v>27</v>
      </c>
      <c r="C15" s="6">
        <v>5</v>
      </c>
      <c r="D15" s="6"/>
      <c r="E15" s="6">
        <v>1</v>
      </c>
      <c r="F15" s="6">
        <v>1</v>
      </c>
      <c r="G15" s="6"/>
    </row>
    <row r="16" spans="1:10" x14ac:dyDescent="0.15">
      <c r="A16" s="6">
        <v>15</v>
      </c>
      <c r="B16" s="6"/>
      <c r="C16" s="6">
        <v>2</v>
      </c>
      <c r="D16" s="6"/>
      <c r="E16" s="6"/>
      <c r="F16" s="6">
        <v>1</v>
      </c>
      <c r="G16" s="6"/>
    </row>
    <row r="17" spans="1:7" x14ac:dyDescent="0.15">
      <c r="A17" s="6">
        <v>16</v>
      </c>
      <c r="B17" s="7" t="s">
        <v>20</v>
      </c>
      <c r="C17" s="6">
        <v>17</v>
      </c>
      <c r="D17" s="6">
        <v>1</v>
      </c>
      <c r="E17" s="6"/>
      <c r="F17" s="6">
        <v>1</v>
      </c>
      <c r="G17" s="6"/>
    </row>
    <row r="18" spans="1:7" x14ac:dyDescent="0.15">
      <c r="A18" s="6">
        <v>17</v>
      </c>
      <c r="B18" s="6" t="s">
        <v>27</v>
      </c>
      <c r="C18" s="6">
        <v>5</v>
      </c>
      <c r="D18" s="6"/>
      <c r="E18" s="6">
        <v>1</v>
      </c>
      <c r="F18" s="6">
        <v>1</v>
      </c>
      <c r="G18" s="6"/>
    </row>
    <row r="19" spans="1:7" x14ac:dyDescent="0.15">
      <c r="A19" s="6">
        <v>18</v>
      </c>
      <c r="B19" s="6"/>
      <c r="C19" s="6">
        <v>2</v>
      </c>
      <c r="D19" s="6"/>
      <c r="E19" s="6"/>
      <c r="F19" s="6">
        <v>1</v>
      </c>
      <c r="G19" s="6"/>
    </row>
    <row r="20" spans="1:7" x14ac:dyDescent="0.15">
      <c r="A20" s="6">
        <v>19</v>
      </c>
      <c r="B20" s="6"/>
      <c r="C20" s="6"/>
      <c r="D20" s="6"/>
      <c r="E20" s="6"/>
      <c r="F20" s="6">
        <v>1</v>
      </c>
      <c r="G20" s="6">
        <v>1</v>
      </c>
    </row>
    <row r="21" spans="1:7" x14ac:dyDescent="0.15">
      <c r="A21" s="6">
        <v>20</v>
      </c>
      <c r="B21" s="6"/>
      <c r="C21" s="6">
        <v>9</v>
      </c>
      <c r="D21" s="6"/>
      <c r="E21" s="6">
        <v>1</v>
      </c>
      <c r="F21" s="6">
        <v>1</v>
      </c>
      <c r="G21" s="6"/>
    </row>
    <row r="22" spans="1:7" x14ac:dyDescent="0.15">
      <c r="A22" s="6">
        <v>21</v>
      </c>
      <c r="B22" s="6"/>
      <c r="C22" s="6">
        <v>2</v>
      </c>
      <c r="D22" s="6"/>
      <c r="E22" s="6"/>
      <c r="F22" s="6">
        <v>1</v>
      </c>
      <c r="G22" s="6"/>
    </row>
    <row r="23" spans="1:7" x14ac:dyDescent="0.15">
      <c r="A23" s="6">
        <v>22</v>
      </c>
      <c r="B23" s="6" t="s">
        <v>21</v>
      </c>
      <c r="C23" s="6">
        <v>23</v>
      </c>
      <c r="D23" s="6">
        <v>1</v>
      </c>
      <c r="E23" s="6"/>
      <c r="F23" s="6">
        <v>1</v>
      </c>
      <c r="G23" s="6"/>
    </row>
    <row r="24" spans="1:7" x14ac:dyDescent="0.15">
      <c r="A24" s="6">
        <v>23</v>
      </c>
      <c r="B24" s="6" t="s">
        <v>27</v>
      </c>
      <c r="C24" s="6">
        <v>9</v>
      </c>
      <c r="D24" s="6"/>
      <c r="E24" s="6">
        <v>1</v>
      </c>
      <c r="F24" s="6">
        <v>1</v>
      </c>
      <c r="G24" s="6"/>
    </row>
    <row r="25" spans="1:7" x14ac:dyDescent="0.15">
      <c r="A25" s="6">
        <v>24</v>
      </c>
      <c r="B25" s="6"/>
      <c r="C25" s="6">
        <v>6</v>
      </c>
      <c r="D25" s="6"/>
      <c r="E25" s="6"/>
      <c r="F25" s="6">
        <v>1</v>
      </c>
      <c r="G25" s="6"/>
    </row>
    <row r="26" spans="1:7" x14ac:dyDescent="0.15">
      <c r="A26" s="6">
        <v>25</v>
      </c>
      <c r="B26" s="6" t="s">
        <v>22</v>
      </c>
      <c r="C26" s="6">
        <v>26</v>
      </c>
      <c r="D26" s="6">
        <v>1</v>
      </c>
      <c r="E26" s="6"/>
      <c r="F26" s="6">
        <v>1</v>
      </c>
      <c r="G26" s="6"/>
    </row>
    <row r="27" spans="1:7" x14ac:dyDescent="0.15">
      <c r="A27" s="6">
        <v>26</v>
      </c>
      <c r="B27" s="6" t="s">
        <v>27</v>
      </c>
      <c r="C27" s="6">
        <v>9</v>
      </c>
      <c r="D27" s="6"/>
      <c r="E27" s="6">
        <v>1</v>
      </c>
      <c r="F27" s="6">
        <v>1</v>
      </c>
      <c r="G27" s="6"/>
    </row>
    <row r="28" spans="1:7" x14ac:dyDescent="0.15">
      <c r="A28" s="6">
        <v>27</v>
      </c>
      <c r="B28" s="6"/>
      <c r="C28" s="6">
        <v>6</v>
      </c>
      <c r="D28" s="6"/>
      <c r="E28" s="6"/>
      <c r="F28" s="6">
        <v>1</v>
      </c>
      <c r="G28" s="6"/>
    </row>
    <row r="29" spans="1:7" x14ac:dyDescent="0.15">
      <c r="A29" s="6">
        <v>28</v>
      </c>
      <c r="B29" s="6"/>
      <c r="C29" s="6"/>
      <c r="D29" s="6"/>
      <c r="E29" s="6"/>
      <c r="F29" s="6">
        <v>1</v>
      </c>
      <c r="G29" s="6">
        <v>1</v>
      </c>
    </row>
    <row r="30" spans="1:7" x14ac:dyDescent="0.15">
      <c r="A30" s="6">
        <v>29</v>
      </c>
      <c r="B30" s="6" t="s">
        <v>23</v>
      </c>
      <c r="C30" s="6"/>
      <c r="D30" s="6">
        <v>1</v>
      </c>
      <c r="E30" s="6"/>
      <c r="F30" s="6">
        <v>1</v>
      </c>
      <c r="G30" s="6">
        <v>1</v>
      </c>
    </row>
    <row r="31" spans="1:7" x14ac:dyDescent="0.15">
      <c r="A31" s="6">
        <v>30</v>
      </c>
      <c r="B31" s="6" t="s">
        <v>24</v>
      </c>
      <c r="C31" s="6">
        <v>31</v>
      </c>
      <c r="D31" s="6">
        <v>1</v>
      </c>
      <c r="E31" s="6"/>
      <c r="F31" s="6">
        <v>1</v>
      </c>
      <c r="G31" s="6"/>
    </row>
    <row r="32" spans="1:7" x14ac:dyDescent="0.15">
      <c r="A32" s="6">
        <v>31</v>
      </c>
      <c r="B32" s="6" t="s">
        <v>27</v>
      </c>
      <c r="C32" s="6">
        <v>1</v>
      </c>
      <c r="D32" s="6"/>
      <c r="E32" s="6"/>
      <c r="F32" s="6">
        <v>1</v>
      </c>
      <c r="G32" s="6"/>
    </row>
    <row r="33" spans="1:7" x14ac:dyDescent="0.15">
      <c r="A33" s="6">
        <v>32</v>
      </c>
      <c r="B33" s="6" t="s">
        <v>25</v>
      </c>
      <c r="C33" s="6"/>
      <c r="D33" s="6">
        <v>1</v>
      </c>
      <c r="E33" s="6"/>
      <c r="F33" s="6"/>
      <c r="G33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 Malitskiy</cp:lastModifiedBy>
  <dcterms:created xsi:type="dcterms:W3CDTF">2024-11-24T14:11:47Z</dcterms:created>
  <dcterms:modified xsi:type="dcterms:W3CDTF">2024-11-24T14:42:05Z</dcterms:modified>
</cp:coreProperties>
</file>