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PGMP_sid1514216\Raw Data\"/>
    </mc:Choice>
  </mc:AlternateContent>
  <xr:revisionPtr revIDLastSave="0" documentId="13_ncr:1_{0A887737-85BF-40E1-9314-3854FDFEDDDF}" xr6:coauthVersionLast="45" xr6:coauthVersionMax="47" xr10:uidLastSave="{00000000-0000-0000-0000-000000000000}"/>
  <bookViews>
    <workbookView xWindow="28680" yWindow="-240" windowWidth="29040" windowHeight="15840" activeTab="7" xr2:uid="{2902D346-3E57-4977-B6BD-58653CA482AA}"/>
  </bookViews>
  <sheets>
    <sheet name="VectorAdd Data" sheetId="2" r:id="rId1"/>
    <sheet name="Vec_T_Test" sheetId="6" r:id="rId2"/>
    <sheet name="MatrixMulti Data" sheetId="3" r:id="rId3"/>
    <sheet name="MM_T_Test" sheetId="7" r:id="rId4"/>
    <sheet name="1-D Convo Data" sheetId="4" r:id="rId5"/>
    <sheet name="1D_T_TEST" sheetId="8" r:id="rId6"/>
    <sheet name="2-D Convo Data" sheetId="5" r:id="rId7"/>
    <sheet name="2D_T_Te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5" l="1"/>
  <c r="E21" i="5"/>
  <c r="D21" i="5"/>
  <c r="C21" i="5"/>
  <c r="F12" i="5"/>
  <c r="E12" i="5"/>
  <c r="D12" i="5"/>
  <c r="C12" i="5"/>
  <c r="F21" i="4"/>
  <c r="E21" i="4"/>
  <c r="D21" i="4"/>
  <c r="C21" i="4"/>
  <c r="F12" i="4"/>
  <c r="E12" i="4"/>
  <c r="D12" i="4"/>
  <c r="C12" i="4"/>
  <c r="F21" i="3"/>
  <c r="E21" i="3"/>
  <c r="D21" i="3"/>
  <c r="C21" i="3"/>
  <c r="F12" i="3"/>
  <c r="E12" i="3"/>
  <c r="D12" i="3"/>
  <c r="C12" i="3"/>
  <c r="D12" i="2"/>
  <c r="E12" i="2"/>
  <c r="F21" i="2"/>
  <c r="E21" i="2"/>
  <c r="D21" i="2"/>
  <c r="C21" i="2"/>
  <c r="F12" i="2"/>
  <c r="C12" i="2"/>
  <c r="G24" i="5" l="1"/>
  <c r="G23" i="5"/>
  <c r="G24" i="4"/>
  <c r="G23" i="4"/>
  <c r="G24" i="3"/>
  <c r="G23" i="3"/>
  <c r="F24" i="5"/>
  <c r="E24" i="5"/>
  <c r="D24" i="5"/>
  <c r="C24" i="5"/>
  <c r="B24" i="5"/>
  <c r="F24" i="4"/>
  <c r="E24" i="4"/>
  <c r="D24" i="4"/>
  <c r="C24" i="4"/>
  <c r="B24" i="4"/>
  <c r="F24" i="3"/>
  <c r="E24" i="3"/>
  <c r="D24" i="3"/>
  <c r="C24" i="3"/>
  <c r="B24" i="3"/>
  <c r="F23" i="5"/>
  <c r="E23" i="5"/>
  <c r="D23" i="5"/>
  <c r="C23" i="5"/>
  <c r="B23" i="5"/>
  <c r="C23" i="4"/>
  <c r="D23" i="4"/>
  <c r="E23" i="4"/>
  <c r="F23" i="4"/>
  <c r="B23" i="4"/>
  <c r="G21" i="4" l="1"/>
  <c r="F20" i="4"/>
  <c r="E20" i="4"/>
  <c r="D20" i="4"/>
  <c r="C20" i="4"/>
  <c r="G20" i="4" s="1"/>
  <c r="G12" i="4"/>
  <c r="F11" i="4"/>
  <c r="E11" i="4"/>
  <c r="D11" i="4"/>
  <c r="C11" i="4"/>
  <c r="G11" i="4" s="1"/>
  <c r="G21" i="5"/>
  <c r="G12" i="5"/>
  <c r="G20" i="5" l="1"/>
  <c r="F20" i="5"/>
  <c r="E20" i="5"/>
  <c r="D20" i="5"/>
  <c r="C20" i="5"/>
  <c r="G11" i="5"/>
  <c r="F11" i="5"/>
  <c r="E11" i="5"/>
  <c r="D11" i="5"/>
  <c r="C11" i="5"/>
  <c r="B10" i="3"/>
  <c r="C10" i="3"/>
  <c r="D10" i="3"/>
  <c r="E10" i="3"/>
  <c r="F10" i="3"/>
  <c r="B19" i="3"/>
  <c r="C19" i="3"/>
  <c r="D19" i="3"/>
  <c r="E19" i="3"/>
  <c r="F19" i="3"/>
  <c r="C19" i="5"/>
  <c r="D19" i="5"/>
  <c r="E19" i="5"/>
  <c r="F19" i="5"/>
  <c r="B19" i="5"/>
  <c r="F10" i="5"/>
  <c r="C10" i="5"/>
  <c r="D10" i="5"/>
  <c r="E10" i="5"/>
  <c r="B10" i="5"/>
  <c r="C10" i="4"/>
  <c r="D10" i="4"/>
  <c r="E10" i="4"/>
  <c r="F10" i="4"/>
  <c r="B10" i="4"/>
  <c r="C19" i="4"/>
  <c r="D19" i="4"/>
  <c r="E19" i="4"/>
  <c r="F19" i="4"/>
  <c r="B19" i="4"/>
  <c r="C10" i="2"/>
  <c r="D10" i="2"/>
  <c r="E10" i="2"/>
  <c r="F10" i="2"/>
  <c r="B10" i="2"/>
  <c r="C19" i="2"/>
  <c r="D19" i="2"/>
  <c r="E19" i="2"/>
  <c r="F19" i="2"/>
  <c r="B19" i="2"/>
  <c r="D20" i="2" l="1"/>
  <c r="E23" i="2"/>
  <c r="E24" i="2"/>
  <c r="E11" i="2"/>
  <c r="E20" i="2"/>
  <c r="C20" i="2"/>
  <c r="D24" i="2"/>
  <c r="D23" i="2"/>
  <c r="D11" i="2"/>
  <c r="F23" i="2"/>
  <c r="F24" i="2"/>
  <c r="F11" i="2"/>
  <c r="F20" i="2"/>
  <c r="B23" i="2"/>
  <c r="B24" i="2"/>
  <c r="C11" i="2"/>
  <c r="G11" i="2" s="1"/>
  <c r="C23" i="2"/>
  <c r="C24" i="2"/>
  <c r="G12" i="2"/>
  <c r="C23" i="3"/>
  <c r="C11" i="3"/>
  <c r="F23" i="3"/>
  <c r="F11" i="3"/>
  <c r="B23" i="3"/>
  <c r="F20" i="3"/>
  <c r="E20" i="3"/>
  <c r="D20" i="3"/>
  <c r="E23" i="3"/>
  <c r="E11" i="3"/>
  <c r="C20" i="3"/>
  <c r="D23" i="3"/>
  <c r="D11" i="3"/>
  <c r="G24" i="2" l="1"/>
  <c r="G20" i="2"/>
  <c r="G23" i="2"/>
  <c r="G21" i="2"/>
  <c r="G11" i="3"/>
  <c r="G12" i="3"/>
  <c r="G20" i="3"/>
  <c r="G21" i="3"/>
</calcChain>
</file>

<file path=xl/sharedStrings.xml><?xml version="1.0" encoding="utf-8"?>
<sst xmlns="http://schemas.openxmlformats.org/spreadsheetml/2006/main" count="164" uniqueCount="36">
  <si>
    <t>Sample Size</t>
  </si>
  <si>
    <t>2-D Convolution Serial (s = Seconds)</t>
  </si>
  <si>
    <t>3rd test</t>
  </si>
  <si>
    <t>2nd test</t>
  </si>
  <si>
    <t>1st test</t>
  </si>
  <si>
    <t>4th test</t>
  </si>
  <si>
    <t>5th test</t>
  </si>
  <si>
    <t>2-D Convolution Parallel (s = Seconds)</t>
  </si>
  <si>
    <t>1-D Naïve Convolution Parallel (s = Seconds)</t>
  </si>
  <si>
    <t>1-D Naïve Convolution Serial (s = Seconds)</t>
  </si>
  <si>
    <t>Matrix Multiplication Parallel (s = Seconds)</t>
  </si>
  <si>
    <t>Matrix Multiplication Serial (s = Seconds)</t>
  </si>
  <si>
    <t>Vector Addition Parallel (s = Seconds)</t>
  </si>
  <si>
    <t>Vector Addition Serial (s = Seconds)</t>
  </si>
  <si>
    <t>Serial Average Run Time</t>
  </si>
  <si>
    <t>Parallel Average Run Time</t>
  </si>
  <si>
    <t>Legend:</t>
  </si>
  <si>
    <t>% increase from previous run</t>
  </si>
  <si>
    <t>Overall Average</t>
  </si>
  <si>
    <t>seconds increase from previous run</t>
  </si>
  <si>
    <t>seconds difference between serial and parallel runs</t>
  </si>
  <si>
    <t>% difference between serial and parallel runs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</si>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</sst>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B6C9DC"/>
      </left>
      <right style="medium">
        <color rgb="FFB6C9DC"/>
      </right>
      <top style="medium">
        <color rgb="FFB6C9DC"/>
      </top>
      <bottom style="medium">
        <color rgb="FFB6C9DC"/>
      </bottom>
      <diagonal/>
    </border>
    <border>
      <left/>
      <right style="medium">
        <color rgb="FFB6C9D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B6C9DC"/>
      </bottom>
      <diagonal/>
    </border>
    <border>
      <left style="medium">
        <color indexed="64"/>
      </left>
      <right style="medium">
        <color indexed="64"/>
      </right>
      <top style="medium">
        <color rgb="FFB6C9DC"/>
      </top>
      <bottom style="medium">
        <color indexed="64"/>
      </bottom>
      <diagonal/>
    </border>
    <border>
      <left style="medium">
        <color rgb="FFB6C9DC"/>
      </left>
      <right/>
      <top style="medium">
        <color rgb="FFB6C9DC"/>
      </top>
      <bottom style="medium">
        <color rgb="FFB6C9D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3" borderId="2" xfId="0" applyFill="1" applyBorder="1"/>
    <xf numFmtId="3" fontId="1" fillId="4" borderId="0" xfId="0" applyNumberFormat="1" applyFont="1" applyFill="1"/>
    <xf numFmtId="0" fontId="0" fillId="5" borderId="2" xfId="0" applyFill="1" applyBorder="1"/>
    <xf numFmtId="164" fontId="0" fillId="5" borderId="0" xfId="0" applyNumberFormat="1" applyFill="1"/>
    <xf numFmtId="10" fontId="3" fillId="6" borderId="3" xfId="1" applyNumberFormat="1" applyFont="1" applyFill="1" applyBorder="1" applyAlignment="1">
      <alignment horizontal="left" vertical="center"/>
    </xf>
    <xf numFmtId="164" fontId="3" fillId="7" borderId="3" xfId="1" applyNumberFormat="1" applyFont="1" applyFill="1" applyBorder="1" applyAlignment="1">
      <alignment horizontal="left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  <xf numFmtId="10" fontId="0" fillId="9" borderId="0" xfId="1" applyNumberFormat="1" applyFont="1" applyFill="1"/>
    <xf numFmtId="0" fontId="0" fillId="9" borderId="0" xfId="0" applyFill="1"/>
    <xf numFmtId="0" fontId="3" fillId="0" borderId="4" xfId="1" applyNumberFormat="1" applyFont="1" applyFill="1" applyBorder="1" applyAlignment="1">
      <alignment horizontal="left" vertical="center"/>
    </xf>
    <xf numFmtId="164" fontId="3" fillId="8" borderId="5" xfId="1" applyNumberFormat="1" applyFont="1" applyFill="1" applyBorder="1" applyAlignment="1">
      <alignment horizontal="left" vertical="center"/>
    </xf>
    <xf numFmtId="10" fontId="3" fillId="9" borderId="6" xfId="1" applyNumberFormat="1" applyFont="1" applyFill="1" applyBorder="1" applyAlignment="1">
      <alignment horizontal="left" vertical="center"/>
    </xf>
    <xf numFmtId="10" fontId="3" fillId="6" borderId="7" xfId="1" applyNumberFormat="1" applyFont="1" applyFill="1" applyBorder="1" applyAlignment="1">
      <alignment horizontal="left" vertical="center"/>
    </xf>
    <xf numFmtId="10" fontId="3" fillId="6" borderId="5" xfId="1" applyNumberFormat="1" applyFont="1" applyFill="1" applyBorder="1" applyAlignment="1">
      <alignment horizontal="left" vertical="center"/>
    </xf>
    <xf numFmtId="164" fontId="3" fillId="7" borderId="6" xfId="1" applyNumberFormat="1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4" fillId="0" borderId="9" xfId="0" applyFont="1" applyFill="1" applyBorder="1" applyAlignment="1">
      <alignment horizontal="center"/>
    </xf>
    <xf numFmtId="0" fontId="0" fillId="3" borderId="0" xfId="0" applyFill="1" applyBorder="1" applyAlignment="1"/>
    <xf numFmtId="164" fontId="5" fillId="3" borderId="0" xfId="0" applyNumberFormat="1" applyFont="1" applyFill="1" applyBorder="1" applyAlignment="1"/>
    <xf numFmtId="165" fontId="0" fillId="0" borderId="0" xfId="0" applyNumberFormat="1" applyFill="1" applyBorder="1" applyAlignment="1"/>
    <xf numFmtId="165" fontId="0" fillId="0" borderId="8" xfId="0" applyNumberFormat="1" applyFill="1" applyBorder="1" applyAlignment="1"/>
    <xf numFmtId="164" fontId="0" fillId="0" borderId="0" xfId="0" applyNumberFormat="1" applyFill="1" applyBorder="1" applyAlignment="1"/>
    <xf numFmtId="164" fontId="0" fillId="0" borderId="8" xfId="0" applyNumberFormat="1" applyFill="1" applyBorder="1" applyAlignment="1"/>
    <xf numFmtId="165" fontId="0" fillId="3" borderId="0" xfId="0" applyNumberFormat="1" applyFill="1" applyBorder="1" applyAlignment="1"/>
    <xf numFmtId="164" fontId="0" fillId="3" borderId="0" xfId="0" applyNumberFormat="1" applyFill="1" applyBorder="1" applyAlignment="1"/>
    <xf numFmtId="164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165" fontId="7" fillId="0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Serial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vs Parallel Matrix Multiplication Average Program Run time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'MatrixMulti Data'!$A$10</c:f>
              <c:strCache>
                <c:ptCount val="1"/>
                <c:pt idx="0">
                  <c:v>Serial Average Run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'MatrixMulti Data'!$B$13:$F$13</c:f>
              <c:numCache>
                <c:formatCode>#,##0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'MatrixMulti Data'!$B$10:$F$10</c:f>
              <c:numCache>
                <c:formatCode>0.000</c:formatCode>
                <c:ptCount val="5"/>
                <c:pt idx="0">
                  <c:v>1.4082000000000001</c:v>
                </c:pt>
                <c:pt idx="1">
                  <c:v>7.3822000000000001</c:v>
                </c:pt>
                <c:pt idx="2">
                  <c:v>27.429000000000002</c:v>
                </c:pt>
                <c:pt idx="3">
                  <c:v>62.457999999999991</c:v>
                </c:pt>
                <c:pt idx="4">
                  <c:v>109.1964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4-4EC4-873A-10A47F2B0013}"/>
            </c:ext>
          </c:extLst>
        </c:ser>
        <c:ser>
          <c:idx val="2"/>
          <c:order val="2"/>
          <c:tx>
            <c:strRef>
              <c:f>'MatrixMulti Data'!$A$19</c:f>
              <c:strCache>
                <c:ptCount val="1"/>
                <c:pt idx="0">
                  <c:v>Parallel Average Run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'MatrixMulti Data'!$B$13:$F$13</c:f>
              <c:numCache>
                <c:formatCode>#,##0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'MatrixMulti Data'!$B$19:$F$19</c:f>
              <c:numCache>
                <c:formatCode>0.000</c:formatCode>
                <c:ptCount val="5"/>
                <c:pt idx="0">
                  <c:v>1.3080000000000001</c:v>
                </c:pt>
                <c:pt idx="1">
                  <c:v>1.3279999999999998</c:v>
                </c:pt>
                <c:pt idx="2">
                  <c:v>1.46</c:v>
                </c:pt>
                <c:pt idx="3">
                  <c:v>1.8692</c:v>
                </c:pt>
                <c:pt idx="4">
                  <c:v>2.1673999999999998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94-4EC4-873A-10A47F2B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56344"/>
        <c:axId val="678455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'MatrixMulti Data'!$A$4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'MatrixMulti Data'!$B$13:$F$13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'MatrixMulti Data'!$B$4:$F$4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94-4EC4-873A-10A47F2B0013}"/>
                  </c:ext>
                </c:extLst>
              </c15:ser>
            </c15:filteredLineSeries>
          </c:ext>
        </c:extLst>
      </c:lineChart>
      <c:catAx>
        <c:axId val="67845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455688"/>
        <c:crosses val="autoZero"/>
        <c:auto val="1"/>
        <c:lblAlgn val="ctr"/>
        <c:lblOffset val="100"/>
        <c:noMultiLvlLbl val="0"/>
      </c:catAx>
      <c:valAx>
        <c:axId val="6784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Program 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45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607695</xdr:colOff>
      <xdr:row>38</xdr:row>
      <xdr:rowOff>42863</xdr:rowOff>
    </xdr:from>
    <xdr:to>
      <xdr:col>29</xdr:col>
      <xdr:colOff>342900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9DB683-13A4-41AF-A213-3262794C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1D8E-20F4-4C25-BDD7-9D526929F6B8}">
  <dimension ref="A3:H32"/>
  <sheetViews>
    <sheetView workbookViewId="0">
      <selection activeCell="C20" sqref="C20:G20"/>
    </sheetView>
  </sheetViews>
  <sheetFormatPr defaultRowHeight="15" x14ac:dyDescent="0.25"/>
  <cols>
    <col min="1" max="1" width="34.85546875" bestFit="1" customWidth="1"/>
    <col min="2" max="3" width="10.140625" bestFit="1" customWidth="1"/>
    <col min="4" max="4" width="12" bestFit="1" customWidth="1"/>
    <col min="5" max="5" width="10.140625" bestFit="1" customWidth="1"/>
    <col min="6" max="6" width="11.7109375" customWidth="1"/>
    <col min="8" max="8" width="38.28515625" bestFit="1" customWidth="1"/>
  </cols>
  <sheetData>
    <row r="3" spans="1:8" ht="15.75" thickBot="1" x14ac:dyDescent="0.3">
      <c r="A3" s="1" t="s">
        <v>13</v>
      </c>
    </row>
    <row r="4" spans="1:8" x14ac:dyDescent="0.25">
      <c r="A4" s="3" t="s">
        <v>0</v>
      </c>
      <c r="B4" s="5">
        <v>25000000</v>
      </c>
      <c r="C4" s="5">
        <v>35000000</v>
      </c>
      <c r="D4" s="5">
        <v>45000000</v>
      </c>
      <c r="E4" s="5">
        <v>55000000</v>
      </c>
      <c r="F4" s="5">
        <v>65000000</v>
      </c>
    </row>
    <row r="5" spans="1:8" x14ac:dyDescent="0.25">
      <c r="A5" s="4" t="s">
        <v>4</v>
      </c>
      <c r="B5" s="2">
        <v>4.5220000000000002</v>
      </c>
      <c r="C5" s="2">
        <v>6.3570000000000002</v>
      </c>
      <c r="D5" s="2">
        <v>7.9550000000000001</v>
      </c>
      <c r="E5" s="2">
        <v>9.6959999999999997</v>
      </c>
      <c r="F5" s="2">
        <v>11.772</v>
      </c>
    </row>
    <row r="6" spans="1:8" x14ac:dyDescent="0.25">
      <c r="A6" s="4" t="s">
        <v>3</v>
      </c>
      <c r="B6" s="2">
        <v>4.3970000000000002</v>
      </c>
      <c r="C6" s="2">
        <v>5.9480000000000004</v>
      </c>
      <c r="D6" s="2">
        <v>7.9530000000000003</v>
      </c>
      <c r="E6" s="2">
        <v>9.5649999999999995</v>
      </c>
      <c r="F6" s="2">
        <v>11.747</v>
      </c>
    </row>
    <row r="7" spans="1:8" x14ac:dyDescent="0.25">
      <c r="A7" s="4" t="s">
        <v>2</v>
      </c>
      <c r="B7" s="2">
        <v>4.4569999999999999</v>
      </c>
      <c r="C7" s="2">
        <v>5.9560000000000004</v>
      </c>
      <c r="D7" s="2">
        <v>7.7850000000000001</v>
      </c>
      <c r="E7" s="2">
        <v>9.6219999999999999</v>
      </c>
      <c r="F7" s="2">
        <v>11.638</v>
      </c>
    </row>
    <row r="8" spans="1:8" x14ac:dyDescent="0.25">
      <c r="A8" s="4" t="s">
        <v>5</v>
      </c>
      <c r="B8" s="2">
        <v>4.3890000000000002</v>
      </c>
      <c r="C8" s="2">
        <v>6.0030000000000001</v>
      </c>
      <c r="D8" s="2">
        <v>7.7210000000000001</v>
      </c>
      <c r="E8" s="2">
        <v>9.6760000000000002</v>
      </c>
      <c r="F8" s="2">
        <v>11.897</v>
      </c>
    </row>
    <row r="9" spans="1:8" x14ac:dyDescent="0.25">
      <c r="A9" s="4" t="s">
        <v>6</v>
      </c>
      <c r="B9" s="2">
        <v>4.6210000000000004</v>
      </c>
      <c r="C9" s="2">
        <v>6.2510000000000003</v>
      </c>
      <c r="D9" s="2">
        <v>7.6219999999999999</v>
      </c>
      <c r="E9" s="2">
        <v>9.8260000000000005</v>
      </c>
      <c r="F9" s="2">
        <v>11.929</v>
      </c>
    </row>
    <row r="10" spans="1:8" ht="15.75" thickBot="1" x14ac:dyDescent="0.3">
      <c r="A10" s="6" t="s">
        <v>14</v>
      </c>
      <c r="B10" s="7">
        <f>AVERAGE(B5:B9)</f>
        <v>4.4772000000000007</v>
      </c>
      <c r="C10" s="7">
        <f t="shared" ref="C10:F10" si="0">AVERAGE(C5:C9)</f>
        <v>6.1029999999999998</v>
      </c>
      <c r="D10" s="7">
        <f t="shared" si="0"/>
        <v>7.8071999999999999</v>
      </c>
      <c r="E10" s="7">
        <f t="shared" si="0"/>
        <v>9.6769999999999996</v>
      </c>
      <c r="F10" s="7">
        <f t="shared" si="0"/>
        <v>11.7966</v>
      </c>
    </row>
    <row r="11" spans="1:8" ht="15.75" thickBot="1" x14ac:dyDescent="0.3">
      <c r="C11" s="8">
        <f>(C10-B10)/B10</f>
        <v>0.36312874117752136</v>
      </c>
      <c r="D11" s="8">
        <f>(D10-C10)/C10</f>
        <v>0.27923971817139115</v>
      </c>
      <c r="E11" s="8">
        <f>(E10-D10)/D10</f>
        <v>0.23949687467978273</v>
      </c>
      <c r="F11" s="19">
        <f>(F10-E10)/E10</f>
        <v>0.21903482484240985</v>
      </c>
      <c r="G11" s="20">
        <f>AVERAGE(C11:F11)</f>
        <v>0.27522503971777629</v>
      </c>
      <c r="H11" s="16" t="s">
        <v>18</v>
      </c>
    </row>
    <row r="12" spans="1:8" ht="15.75" thickBot="1" x14ac:dyDescent="0.3">
      <c r="A12" s="1" t="s">
        <v>12</v>
      </c>
      <c r="C12" s="9">
        <f>C10-B10</f>
        <v>1.625799999999999</v>
      </c>
      <c r="D12" s="9">
        <f t="shared" ref="D12:E12" si="1">D10-C10</f>
        <v>1.7042000000000002</v>
      </c>
      <c r="E12" s="9">
        <f t="shared" si="1"/>
        <v>1.8697999999999997</v>
      </c>
      <c r="F12" s="9">
        <f>F10-E10</f>
        <v>2.1196000000000002</v>
      </c>
      <c r="G12" s="21">
        <f>AVERAGE(C12:F12)</f>
        <v>1.8298499999999998</v>
      </c>
      <c r="H12" s="16" t="s">
        <v>18</v>
      </c>
    </row>
    <row r="13" spans="1:8" x14ac:dyDescent="0.25">
      <c r="A13" s="3" t="s">
        <v>0</v>
      </c>
      <c r="B13" s="5">
        <v>25000000</v>
      </c>
      <c r="C13" s="5">
        <v>35000000</v>
      </c>
      <c r="D13" s="5">
        <v>45000000</v>
      </c>
      <c r="E13" s="5">
        <v>55000000</v>
      </c>
      <c r="F13" s="5">
        <v>65000000</v>
      </c>
    </row>
    <row r="14" spans="1:8" x14ac:dyDescent="0.25">
      <c r="A14" s="4" t="s">
        <v>4</v>
      </c>
      <c r="B14" s="2">
        <v>1.5549999999999999</v>
      </c>
      <c r="C14" s="2">
        <v>1.397</v>
      </c>
      <c r="D14" s="2">
        <v>1.411</v>
      </c>
      <c r="E14" s="2">
        <v>1.454</v>
      </c>
      <c r="F14" s="2">
        <v>1.482</v>
      </c>
    </row>
    <row r="15" spans="1:8" x14ac:dyDescent="0.25">
      <c r="A15" s="4" t="s">
        <v>3</v>
      </c>
      <c r="B15" s="2">
        <v>1.468</v>
      </c>
      <c r="C15" s="2">
        <v>1.488</v>
      </c>
      <c r="D15" s="2">
        <v>1.4370000000000001</v>
      </c>
      <c r="E15" s="2">
        <v>1.4510000000000001</v>
      </c>
      <c r="F15" s="2">
        <v>1.476</v>
      </c>
    </row>
    <row r="16" spans="1:8" x14ac:dyDescent="0.25">
      <c r="A16" s="4" t="s">
        <v>2</v>
      </c>
      <c r="B16" s="2">
        <v>1.367</v>
      </c>
      <c r="C16" s="2">
        <v>1.4370000000000001</v>
      </c>
      <c r="D16" s="2">
        <v>1.3919999999999999</v>
      </c>
      <c r="E16" s="2">
        <v>1.526</v>
      </c>
      <c r="F16" s="2">
        <v>1.4810000000000001</v>
      </c>
    </row>
    <row r="17" spans="1:8" x14ac:dyDescent="0.25">
      <c r="A17" s="4" t="s">
        <v>5</v>
      </c>
      <c r="B17" s="2">
        <v>1.411</v>
      </c>
      <c r="C17" s="2">
        <v>1.621</v>
      </c>
      <c r="D17" s="2">
        <v>1.444</v>
      </c>
      <c r="E17" s="2">
        <v>1.4950000000000001</v>
      </c>
      <c r="F17" s="2">
        <v>1.512</v>
      </c>
    </row>
    <row r="18" spans="1:8" x14ac:dyDescent="0.25">
      <c r="A18" s="4" t="s">
        <v>6</v>
      </c>
      <c r="B18" s="2">
        <v>1.409</v>
      </c>
      <c r="C18" s="2">
        <v>1.502</v>
      </c>
      <c r="D18" s="2">
        <v>1.5820000000000001</v>
      </c>
      <c r="E18" s="2">
        <v>1.5309999999999999</v>
      </c>
      <c r="F18" s="2">
        <v>1.474</v>
      </c>
    </row>
    <row r="19" spans="1:8" ht="15.75" thickBot="1" x14ac:dyDescent="0.3">
      <c r="A19" s="6" t="s">
        <v>15</v>
      </c>
      <c r="B19" s="7">
        <f>AVERAGE(B14:B18)</f>
        <v>1.4419999999999999</v>
      </c>
      <c r="C19" s="7">
        <f t="shared" ref="C19:F19" si="2">AVERAGE(C14:C18)</f>
        <v>1.4889999999999999</v>
      </c>
      <c r="D19" s="7">
        <f t="shared" si="2"/>
        <v>1.4532</v>
      </c>
      <c r="E19" s="7">
        <f t="shared" si="2"/>
        <v>1.4914000000000001</v>
      </c>
      <c r="F19" s="7">
        <f t="shared" si="2"/>
        <v>1.4850000000000001</v>
      </c>
    </row>
    <row r="20" spans="1:8" ht="15.75" thickBot="1" x14ac:dyDescent="0.3">
      <c r="C20" s="8">
        <f>(C19-B19)/B19</f>
        <v>3.25936199722607E-2</v>
      </c>
      <c r="D20" s="8">
        <f>(D19-C19)/C19</f>
        <v>-2.4042981867024738E-2</v>
      </c>
      <c r="E20" s="8">
        <f>(E19-D19)/D19</f>
        <v>2.6286815304156351E-2</v>
      </c>
      <c r="F20" s="19">
        <f>(F19-E19)/E19</f>
        <v>-4.291269947700121E-3</v>
      </c>
      <c r="G20" s="20">
        <f>AVERAGE(C20:F20)</f>
        <v>7.636545865423049E-3</v>
      </c>
      <c r="H20" s="16" t="s">
        <v>18</v>
      </c>
    </row>
    <row r="21" spans="1:8" ht="15.75" thickBot="1" x14ac:dyDescent="0.3">
      <c r="C21" s="9">
        <f>C19-B19</f>
        <v>4.6999999999999931E-2</v>
      </c>
      <c r="D21" s="9">
        <f t="shared" ref="D21:E21" si="3">D19-C19</f>
        <v>-3.5799999999999832E-2</v>
      </c>
      <c r="E21" s="9">
        <f t="shared" si="3"/>
        <v>3.8200000000000012E-2</v>
      </c>
      <c r="F21" s="9">
        <f>F19-E19</f>
        <v>-6.3999999999999613E-3</v>
      </c>
      <c r="G21" s="21">
        <f>AVERAGE(C21:F21)</f>
        <v>1.0750000000000037E-2</v>
      </c>
      <c r="H21" s="16" t="s">
        <v>18</v>
      </c>
    </row>
    <row r="22" spans="1:8" ht="15.75" thickBot="1" x14ac:dyDescent="0.3"/>
    <row r="23" spans="1:8" ht="15.75" thickBot="1" x14ac:dyDescent="0.3">
      <c r="B23" s="13">
        <f>B10-B19</f>
        <v>3.0352000000000006</v>
      </c>
      <c r="C23" s="13">
        <f>C10-C19</f>
        <v>4.6139999999999999</v>
      </c>
      <c r="D23" s="13">
        <f>D10-D19</f>
        <v>6.3540000000000001</v>
      </c>
      <c r="E23" s="13">
        <f>E10-E19</f>
        <v>8.1855999999999991</v>
      </c>
      <c r="F23" s="13">
        <f>F10-F19</f>
        <v>10.3116</v>
      </c>
      <c r="G23" s="17">
        <f>AVERAGE(B23:F23)</f>
        <v>6.5000799999999996</v>
      </c>
      <c r="H23" s="16" t="s">
        <v>18</v>
      </c>
    </row>
    <row r="24" spans="1:8" ht="15.75" thickBot="1" x14ac:dyDescent="0.3">
      <c r="B24" s="14">
        <f>B10-B19</f>
        <v>3.0352000000000006</v>
      </c>
      <c r="C24" s="14">
        <f t="shared" ref="C24:F24" si="4">C10-C19</f>
        <v>4.6139999999999999</v>
      </c>
      <c r="D24" s="14">
        <f t="shared" si="4"/>
        <v>6.3540000000000001</v>
      </c>
      <c r="E24" s="14">
        <f t="shared" si="4"/>
        <v>8.1855999999999991</v>
      </c>
      <c r="F24" s="14">
        <f t="shared" si="4"/>
        <v>10.3116</v>
      </c>
      <c r="G24" s="18">
        <f>AVERAGE(B24:F24)</f>
        <v>6.5000799999999996</v>
      </c>
      <c r="H24" s="16" t="s">
        <v>18</v>
      </c>
    </row>
    <row r="28" spans="1:8" x14ac:dyDescent="0.25">
      <c r="A28" t="s">
        <v>16</v>
      </c>
    </row>
    <row r="29" spans="1:8" x14ac:dyDescent="0.25">
      <c r="A29" s="10"/>
      <c r="B29" t="s">
        <v>17</v>
      </c>
    </row>
    <row r="30" spans="1:8" x14ac:dyDescent="0.25">
      <c r="A30" s="11"/>
      <c r="B30" t="s">
        <v>19</v>
      </c>
    </row>
    <row r="31" spans="1:8" x14ac:dyDescent="0.25">
      <c r="A31" s="12"/>
      <c r="B31" t="s">
        <v>20</v>
      </c>
    </row>
    <row r="32" spans="1:8" x14ac:dyDescent="0.25">
      <c r="A32" s="15"/>
      <c r="B3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37C2-F297-4048-8C6D-5D8357683696}">
  <dimension ref="A1:C14"/>
  <sheetViews>
    <sheetView workbookViewId="0">
      <selection activeCell="C25" sqref="C25"/>
    </sheetView>
  </sheetViews>
  <sheetFormatPr defaultRowHeight="15" x14ac:dyDescent="0.25"/>
  <cols>
    <col min="1" max="1" width="34.140625" bestFit="1" customWidth="1"/>
    <col min="2" max="2" width="14.7109375" bestFit="1" customWidth="1"/>
    <col min="3" max="3" width="12" bestFit="1" customWidth="1"/>
  </cols>
  <sheetData>
    <row r="1" spans="1:3" x14ac:dyDescent="0.25">
      <c r="A1" t="s">
        <v>22</v>
      </c>
    </row>
    <row r="2" spans="1:3" ht="15.75" thickBot="1" x14ac:dyDescent="0.3"/>
    <row r="3" spans="1:3" x14ac:dyDescent="0.25">
      <c r="A3" s="24"/>
      <c r="B3" s="24" t="s">
        <v>23</v>
      </c>
      <c r="C3" s="24" t="s">
        <v>24</v>
      </c>
    </row>
    <row r="4" spans="1:3" x14ac:dyDescent="0.25">
      <c r="A4" s="22" t="s">
        <v>25</v>
      </c>
      <c r="B4" s="29">
        <v>7.9721999999999991</v>
      </c>
      <c r="C4" s="29">
        <v>1.4721200000000001</v>
      </c>
    </row>
    <row r="5" spans="1:3" x14ac:dyDescent="0.25">
      <c r="A5" s="22" t="s">
        <v>26</v>
      </c>
      <c r="B5" s="29">
        <v>8.3171342600000031</v>
      </c>
      <c r="C5" s="29">
        <v>5.2193200000000056E-4</v>
      </c>
    </row>
    <row r="6" spans="1:3" x14ac:dyDescent="0.25">
      <c r="A6" s="22" t="s">
        <v>27</v>
      </c>
      <c r="B6" s="29">
        <v>5</v>
      </c>
      <c r="C6" s="29">
        <v>5</v>
      </c>
    </row>
    <row r="7" spans="1:3" x14ac:dyDescent="0.25">
      <c r="A7" s="22" t="s">
        <v>28</v>
      </c>
      <c r="B7" s="29">
        <v>0.60318456273825349</v>
      </c>
      <c r="C7" s="29"/>
    </row>
    <row r="8" spans="1:3" x14ac:dyDescent="0.25">
      <c r="A8" s="22" t="s">
        <v>29</v>
      </c>
      <c r="B8" s="29">
        <v>0</v>
      </c>
      <c r="C8" s="29"/>
    </row>
    <row r="9" spans="1:3" x14ac:dyDescent="0.25">
      <c r="A9" s="22" t="s">
        <v>30</v>
      </c>
      <c r="B9" s="29">
        <v>4</v>
      </c>
      <c r="C9" s="29"/>
    </row>
    <row r="10" spans="1:3" x14ac:dyDescent="0.25">
      <c r="A10" s="22" t="s">
        <v>31</v>
      </c>
      <c r="B10" s="29">
        <v>5.0639364157743412</v>
      </c>
      <c r="C10" s="29"/>
    </row>
    <row r="11" spans="1:3" x14ac:dyDescent="0.25">
      <c r="A11" s="22" t="s">
        <v>32</v>
      </c>
      <c r="B11" s="33">
        <v>3.5803789975321137E-3</v>
      </c>
      <c r="C11" s="29"/>
    </row>
    <row r="12" spans="1:3" x14ac:dyDescent="0.25">
      <c r="A12" s="22" t="s">
        <v>33</v>
      </c>
      <c r="B12" s="29">
        <v>2.1318467863266499</v>
      </c>
      <c r="C12" s="29"/>
    </row>
    <row r="13" spans="1:3" x14ac:dyDescent="0.25">
      <c r="A13" s="25" t="s">
        <v>34</v>
      </c>
      <c r="B13" s="26">
        <v>7.16075799506423E-3</v>
      </c>
      <c r="C13" s="32"/>
    </row>
    <row r="14" spans="1:3" ht="15.75" thickBot="1" x14ac:dyDescent="0.3">
      <c r="A14" s="23" t="s">
        <v>35</v>
      </c>
      <c r="B14" s="30">
        <v>2.7764451051977934</v>
      </c>
      <c r="C14" s="3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DC40-116B-49E3-9BF9-2C30C4867110}">
  <dimension ref="A3:H32"/>
  <sheetViews>
    <sheetView zoomScaleNormal="100" workbookViewId="0">
      <selection activeCell="C20" sqref="C20:G20"/>
    </sheetView>
  </sheetViews>
  <sheetFormatPr defaultRowHeight="15" x14ac:dyDescent="0.25"/>
  <cols>
    <col min="1" max="1" width="39.5703125" bestFit="1" customWidth="1"/>
    <col min="2" max="6" width="10.140625" bestFit="1" customWidth="1"/>
  </cols>
  <sheetData>
    <row r="3" spans="1:8" ht="15.75" thickBot="1" x14ac:dyDescent="0.3">
      <c r="A3" s="1" t="s">
        <v>11</v>
      </c>
    </row>
    <row r="4" spans="1:8" x14ac:dyDescent="0.25">
      <c r="A4" s="3" t="s">
        <v>0</v>
      </c>
      <c r="B4" s="5">
        <v>1000</v>
      </c>
      <c r="C4" s="5">
        <v>1500</v>
      </c>
      <c r="D4" s="5">
        <v>2000</v>
      </c>
      <c r="E4" s="5">
        <v>2500</v>
      </c>
      <c r="F4" s="5">
        <v>3000</v>
      </c>
    </row>
    <row r="5" spans="1:8" x14ac:dyDescent="0.25">
      <c r="A5" s="4" t="s">
        <v>4</v>
      </c>
      <c r="B5" s="2">
        <v>1.294</v>
      </c>
      <c r="C5" s="2">
        <v>7.7249999999999996</v>
      </c>
      <c r="D5" s="2">
        <v>27.475999999999999</v>
      </c>
      <c r="E5" s="2">
        <v>64.013999999999996</v>
      </c>
      <c r="F5" s="2">
        <v>112.422</v>
      </c>
    </row>
    <row r="6" spans="1:8" x14ac:dyDescent="0.25">
      <c r="A6" s="4" t="s">
        <v>3</v>
      </c>
      <c r="B6" s="2">
        <v>1.472</v>
      </c>
      <c r="C6" s="2">
        <v>6.8559999999999999</v>
      </c>
      <c r="D6" s="2">
        <v>27.064</v>
      </c>
      <c r="E6" s="2">
        <v>62.246000000000002</v>
      </c>
      <c r="F6" s="2">
        <v>109.861</v>
      </c>
    </row>
    <row r="7" spans="1:8" x14ac:dyDescent="0.25">
      <c r="A7" s="4" t="s">
        <v>2</v>
      </c>
      <c r="B7" s="2">
        <v>1.4119999999999999</v>
      </c>
      <c r="C7" s="2">
        <v>7.1390000000000002</v>
      </c>
      <c r="D7" s="2">
        <v>27.468</v>
      </c>
      <c r="E7" s="2">
        <v>61.747999999999998</v>
      </c>
      <c r="F7" s="2">
        <v>111.506</v>
      </c>
    </row>
    <row r="8" spans="1:8" x14ac:dyDescent="0.25">
      <c r="A8" s="4" t="s">
        <v>5</v>
      </c>
      <c r="B8" s="2">
        <v>1.3360000000000001</v>
      </c>
      <c r="C8" s="2">
        <v>7.5449999999999999</v>
      </c>
      <c r="D8" s="2">
        <v>28.065999999999999</v>
      </c>
      <c r="E8" s="2">
        <v>62.140999999999998</v>
      </c>
      <c r="F8" s="2">
        <v>107.886</v>
      </c>
    </row>
    <row r="9" spans="1:8" x14ac:dyDescent="0.25">
      <c r="A9" s="4" t="s">
        <v>6</v>
      </c>
      <c r="B9" s="2">
        <v>1.5269999999999999</v>
      </c>
      <c r="C9" s="2">
        <v>7.6459999999999999</v>
      </c>
      <c r="D9" s="2">
        <v>27.071000000000002</v>
      </c>
      <c r="E9" s="2">
        <v>62.140999999999998</v>
      </c>
      <c r="F9" s="2">
        <v>104.307</v>
      </c>
    </row>
    <row r="10" spans="1:8" ht="15.75" thickBot="1" x14ac:dyDescent="0.3">
      <c r="A10" s="6" t="s">
        <v>14</v>
      </c>
      <c r="B10" s="7">
        <f>AVERAGE(B5:B9)</f>
        <v>1.4082000000000001</v>
      </c>
      <c r="C10" s="7">
        <f t="shared" ref="C10:F10" si="0">AVERAGE(C5:C9)</f>
        <v>7.3822000000000001</v>
      </c>
      <c r="D10" s="7">
        <f t="shared" si="0"/>
        <v>27.429000000000002</v>
      </c>
      <c r="E10" s="7">
        <f t="shared" si="0"/>
        <v>62.457999999999991</v>
      </c>
      <c r="F10" s="7">
        <f t="shared" si="0"/>
        <v>109.1964</v>
      </c>
    </row>
    <row r="11" spans="1:8" ht="15.75" thickBot="1" x14ac:dyDescent="0.3">
      <c r="C11" s="8">
        <f>(C10-B10)/B10</f>
        <v>4.2422951285328789</v>
      </c>
      <c r="D11" s="8">
        <f>(D10-C10)/C10</f>
        <v>2.715559047438433</v>
      </c>
      <c r="E11" s="8">
        <f>(E10-D10)/D10</f>
        <v>1.2770790039738957</v>
      </c>
      <c r="F11" s="19">
        <f>(F10-E10)/E10</f>
        <v>0.74831726920490593</v>
      </c>
      <c r="G11" s="20">
        <f>AVERAGE(C11:F11)</f>
        <v>2.2458126122875282</v>
      </c>
      <c r="H11" s="16" t="s">
        <v>18</v>
      </c>
    </row>
    <row r="12" spans="1:8" ht="15.75" thickBot="1" x14ac:dyDescent="0.3">
      <c r="A12" s="1" t="s">
        <v>10</v>
      </c>
      <c r="C12" s="9">
        <f>C10-B10</f>
        <v>5.9740000000000002</v>
      </c>
      <c r="D12" s="9">
        <f t="shared" ref="D12:E12" si="1">D10-C10</f>
        <v>20.046800000000001</v>
      </c>
      <c r="E12" s="9">
        <f t="shared" si="1"/>
        <v>35.028999999999989</v>
      </c>
      <c r="F12" s="9">
        <f>F10-E10</f>
        <v>46.738400000000006</v>
      </c>
      <c r="G12" s="21">
        <f>AVERAGE(C12:F12)</f>
        <v>26.947049999999997</v>
      </c>
      <c r="H12" s="16" t="s">
        <v>18</v>
      </c>
    </row>
    <row r="13" spans="1:8" x14ac:dyDescent="0.25">
      <c r="A13" s="3" t="s">
        <v>0</v>
      </c>
      <c r="B13" s="5">
        <v>1000</v>
      </c>
      <c r="C13" s="5">
        <v>1500</v>
      </c>
      <c r="D13" s="5">
        <v>2000</v>
      </c>
      <c r="E13" s="5">
        <v>2500</v>
      </c>
      <c r="F13" s="5">
        <v>3000</v>
      </c>
    </row>
    <row r="14" spans="1:8" x14ac:dyDescent="0.25">
      <c r="A14" s="4" t="s">
        <v>4</v>
      </c>
      <c r="B14" s="2">
        <v>1.381</v>
      </c>
      <c r="C14" s="2">
        <v>1.413</v>
      </c>
      <c r="D14" s="2">
        <v>1.621</v>
      </c>
      <c r="E14" s="2">
        <v>2.101</v>
      </c>
      <c r="F14" s="2">
        <v>2.3410000000000002</v>
      </c>
    </row>
    <row r="15" spans="1:8" x14ac:dyDescent="0.25">
      <c r="A15" s="4" t="s">
        <v>3</v>
      </c>
      <c r="B15" s="2">
        <v>1.2609999999999999</v>
      </c>
      <c r="C15" s="2">
        <v>1.407</v>
      </c>
      <c r="D15" s="2">
        <v>1.331</v>
      </c>
      <c r="E15" s="2">
        <v>1.9650000000000001</v>
      </c>
      <c r="F15" s="2">
        <v>2.1219999999999999</v>
      </c>
    </row>
    <row r="16" spans="1:8" x14ac:dyDescent="0.25">
      <c r="A16" s="4" t="s">
        <v>2</v>
      </c>
      <c r="B16" s="2">
        <v>1.294</v>
      </c>
      <c r="C16" s="2">
        <v>1.1060000000000001</v>
      </c>
      <c r="D16" s="2">
        <v>1.4570000000000001</v>
      </c>
      <c r="E16" s="2">
        <v>1.9870000000000001</v>
      </c>
      <c r="F16" s="2">
        <v>2.0649999999999999</v>
      </c>
    </row>
    <row r="17" spans="1:8" x14ac:dyDescent="0.25">
      <c r="A17" s="4" t="s">
        <v>5</v>
      </c>
      <c r="B17" s="2">
        <v>1.323</v>
      </c>
      <c r="C17" s="2">
        <v>1.3660000000000001</v>
      </c>
      <c r="D17" s="2">
        <v>1.593</v>
      </c>
      <c r="E17" s="2">
        <v>1.702</v>
      </c>
      <c r="F17" s="2">
        <v>2.1949999999999998</v>
      </c>
    </row>
    <row r="18" spans="1:8" x14ac:dyDescent="0.25">
      <c r="A18" s="4" t="s">
        <v>6</v>
      </c>
      <c r="B18" s="2">
        <v>1.2809999999999999</v>
      </c>
      <c r="C18" s="2">
        <v>1.3480000000000001</v>
      </c>
      <c r="D18" s="2">
        <v>1.298</v>
      </c>
      <c r="E18" s="2">
        <v>1.591</v>
      </c>
      <c r="F18" s="2">
        <v>2.1139999999999999</v>
      </c>
    </row>
    <row r="19" spans="1:8" ht="15.75" thickBot="1" x14ac:dyDescent="0.3">
      <c r="A19" s="6" t="s">
        <v>15</v>
      </c>
      <c r="B19" s="7">
        <f>AVERAGE(B14:B18)</f>
        <v>1.3080000000000001</v>
      </c>
      <c r="C19" s="7">
        <f t="shared" ref="C19:F19" si="2">AVERAGE(C14:C18)</f>
        <v>1.3279999999999998</v>
      </c>
      <c r="D19" s="7">
        <f t="shared" si="2"/>
        <v>1.46</v>
      </c>
      <c r="E19" s="7">
        <f t="shared" si="2"/>
        <v>1.8692</v>
      </c>
      <c r="F19" s="7">
        <f t="shared" si="2"/>
        <v>2.1673999999999998</v>
      </c>
    </row>
    <row r="20" spans="1:8" ht="15.75" thickBot="1" x14ac:dyDescent="0.3">
      <c r="C20" s="8">
        <f>(C19-B19)/B19</f>
        <v>1.5290519877675685E-2</v>
      </c>
      <c r="D20" s="8">
        <f>(D19-C19)/C19</f>
        <v>9.9397590361445881E-2</v>
      </c>
      <c r="E20" s="8">
        <f>(E19-D19)/D19</f>
        <v>0.28027397260273973</v>
      </c>
      <c r="F20" s="19">
        <f>(F19-E19)/E19</f>
        <v>0.15953349026321412</v>
      </c>
      <c r="G20" s="20">
        <f>AVERAGE(C20:F20)</f>
        <v>0.13862389327626884</v>
      </c>
      <c r="H20" s="16" t="s">
        <v>18</v>
      </c>
    </row>
    <row r="21" spans="1:8" ht="15.75" thickBot="1" x14ac:dyDescent="0.3">
      <c r="C21" s="9">
        <f>C19-B19</f>
        <v>1.9999999999999796E-2</v>
      </c>
      <c r="D21" s="9">
        <f t="shared" ref="D21:E21" si="3">D19-C19</f>
        <v>0.13200000000000012</v>
      </c>
      <c r="E21" s="9">
        <f t="shared" si="3"/>
        <v>0.40920000000000001</v>
      </c>
      <c r="F21" s="9">
        <f>F19-E19</f>
        <v>0.2981999999999998</v>
      </c>
      <c r="G21" s="21">
        <f>AVERAGE(C21:F21)</f>
        <v>0.21484999999999993</v>
      </c>
      <c r="H21" s="16" t="s">
        <v>18</v>
      </c>
    </row>
    <row r="22" spans="1:8" ht="15.75" thickBot="1" x14ac:dyDescent="0.3"/>
    <row r="23" spans="1:8" ht="15.75" thickBot="1" x14ac:dyDescent="0.3">
      <c r="B23" s="13">
        <f>B10-B19</f>
        <v>0.10020000000000007</v>
      </c>
      <c r="C23" s="13">
        <f>C10-C19</f>
        <v>6.0541999999999998</v>
      </c>
      <c r="D23" s="13">
        <f>D10-D19</f>
        <v>25.969000000000001</v>
      </c>
      <c r="E23" s="13">
        <f>E10-E19</f>
        <v>60.588799999999992</v>
      </c>
      <c r="F23" s="13">
        <f>F10-F19</f>
        <v>107.029</v>
      </c>
      <c r="G23" s="17">
        <f>AVERAGE(B23:F23)</f>
        <v>39.948239999999998</v>
      </c>
      <c r="H23" s="16" t="s">
        <v>18</v>
      </c>
    </row>
    <row r="24" spans="1:8" ht="15.75" thickBot="1" x14ac:dyDescent="0.3">
      <c r="B24" s="14">
        <f>B10-B19</f>
        <v>0.10020000000000007</v>
      </c>
      <c r="C24" s="14">
        <f t="shared" ref="C24:F24" si="4">C10-C19</f>
        <v>6.0541999999999998</v>
      </c>
      <c r="D24" s="14">
        <f t="shared" si="4"/>
        <v>25.969000000000001</v>
      </c>
      <c r="E24" s="14">
        <f t="shared" si="4"/>
        <v>60.588799999999992</v>
      </c>
      <c r="F24" s="14">
        <f t="shared" si="4"/>
        <v>107.029</v>
      </c>
      <c r="G24" s="18">
        <f>AVERAGE(B24:F24)</f>
        <v>39.948239999999998</v>
      </c>
      <c r="H24" s="16" t="s">
        <v>18</v>
      </c>
    </row>
    <row r="28" spans="1:8" x14ac:dyDescent="0.25">
      <c r="A28" t="s">
        <v>16</v>
      </c>
    </row>
    <row r="29" spans="1:8" x14ac:dyDescent="0.25">
      <c r="A29" s="10"/>
      <c r="B29" t="s">
        <v>17</v>
      </c>
    </row>
    <row r="30" spans="1:8" x14ac:dyDescent="0.25">
      <c r="A30" s="11"/>
      <c r="B30" t="s">
        <v>19</v>
      </c>
    </row>
    <row r="31" spans="1:8" x14ac:dyDescent="0.25">
      <c r="A31" s="12"/>
      <c r="B31" t="s">
        <v>20</v>
      </c>
    </row>
    <row r="32" spans="1:8" x14ac:dyDescent="0.25">
      <c r="A32" s="15"/>
      <c r="B32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0277-DA76-42AC-A623-3CA555FED93F}">
  <dimension ref="A1:C14"/>
  <sheetViews>
    <sheetView workbookViewId="0">
      <selection activeCell="G23" sqref="G23"/>
    </sheetView>
  </sheetViews>
  <sheetFormatPr defaultRowHeight="15" x14ac:dyDescent="0.25"/>
  <cols>
    <col min="1" max="1" width="34.140625" bestFit="1" customWidth="1"/>
    <col min="2" max="2" width="14.7109375" bestFit="1" customWidth="1"/>
    <col min="3" max="3" width="12" bestFit="1" customWidth="1"/>
  </cols>
  <sheetData>
    <row r="1" spans="1:3" x14ac:dyDescent="0.25">
      <c r="A1" t="s">
        <v>22</v>
      </c>
    </row>
    <row r="2" spans="1:3" ht="15.75" thickBot="1" x14ac:dyDescent="0.3"/>
    <row r="3" spans="1:3" x14ac:dyDescent="0.25">
      <c r="A3" s="24"/>
      <c r="B3" s="24" t="s">
        <v>23</v>
      </c>
      <c r="C3" s="24" t="s">
        <v>24</v>
      </c>
    </row>
    <row r="4" spans="1:3" x14ac:dyDescent="0.25">
      <c r="A4" s="22" t="s">
        <v>25</v>
      </c>
      <c r="B4" s="29">
        <v>41.574759999999998</v>
      </c>
      <c r="C4" s="29">
        <v>1.62652</v>
      </c>
    </row>
    <row r="5" spans="1:3" x14ac:dyDescent="0.25">
      <c r="A5" s="22" t="s">
        <v>26</v>
      </c>
      <c r="B5" s="29">
        <v>1997.8455341879994</v>
      </c>
      <c r="C5" s="29">
        <v>0.14243571199999927</v>
      </c>
    </row>
    <row r="6" spans="1:3" x14ac:dyDescent="0.25">
      <c r="A6" s="22" t="s">
        <v>27</v>
      </c>
      <c r="B6" s="29">
        <v>5</v>
      </c>
      <c r="C6" s="29">
        <v>5</v>
      </c>
    </row>
    <row r="7" spans="1:3" x14ac:dyDescent="0.25">
      <c r="A7" s="22" t="s">
        <v>28</v>
      </c>
      <c r="B7" s="29">
        <v>0.99293884245448594</v>
      </c>
      <c r="C7" s="29"/>
    </row>
    <row r="8" spans="1:3" x14ac:dyDescent="0.25">
      <c r="A8" s="22" t="s">
        <v>29</v>
      </c>
      <c r="B8" s="29">
        <v>0</v>
      </c>
      <c r="C8" s="29"/>
    </row>
    <row r="9" spans="1:3" x14ac:dyDescent="0.25">
      <c r="A9" s="22" t="s">
        <v>30</v>
      </c>
      <c r="B9" s="29">
        <v>4</v>
      </c>
      <c r="C9" s="29"/>
    </row>
    <row r="10" spans="1:3" x14ac:dyDescent="0.25">
      <c r="A10" s="22" t="s">
        <v>31</v>
      </c>
      <c r="B10" s="29">
        <v>2.0153846636012309</v>
      </c>
      <c r="C10" s="29"/>
    </row>
    <row r="11" spans="1:3" x14ac:dyDescent="0.25">
      <c r="A11" s="22" t="s">
        <v>32</v>
      </c>
      <c r="B11" s="33">
        <v>5.70481368648037E-2</v>
      </c>
      <c r="C11" s="29"/>
    </row>
    <row r="12" spans="1:3" x14ac:dyDescent="0.25">
      <c r="A12" s="22" t="s">
        <v>33</v>
      </c>
      <c r="B12" s="29">
        <v>2.1318467863266499</v>
      </c>
      <c r="C12" s="29"/>
    </row>
    <row r="13" spans="1:3" x14ac:dyDescent="0.25">
      <c r="A13" s="25" t="s">
        <v>34</v>
      </c>
      <c r="B13" s="26">
        <v>0.1140962737296074</v>
      </c>
      <c r="C13" s="32"/>
    </row>
    <row r="14" spans="1:3" ht="15.75" thickBot="1" x14ac:dyDescent="0.3">
      <c r="A14" s="23" t="s">
        <v>35</v>
      </c>
      <c r="B14" s="30">
        <v>2.7764451051977934</v>
      </c>
      <c r="C1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E825-D193-4990-8875-F26B75A7E941}">
  <dimension ref="A3:H32"/>
  <sheetViews>
    <sheetView workbookViewId="0">
      <selection activeCell="C20" sqref="C20:G20"/>
    </sheetView>
  </sheetViews>
  <sheetFormatPr defaultRowHeight="15" x14ac:dyDescent="0.25"/>
  <cols>
    <col min="1" max="1" width="40.7109375" bestFit="1" customWidth="1"/>
    <col min="2" max="6" width="10.140625" bestFit="1" customWidth="1"/>
  </cols>
  <sheetData>
    <row r="3" spans="1:8" ht="15.75" thickBot="1" x14ac:dyDescent="0.3">
      <c r="A3" s="1" t="s">
        <v>9</v>
      </c>
    </row>
    <row r="4" spans="1:8" x14ac:dyDescent="0.25">
      <c r="A4" s="3" t="s">
        <v>0</v>
      </c>
      <c r="B4" s="5">
        <v>10000000</v>
      </c>
      <c r="C4" s="5">
        <v>25000000</v>
      </c>
      <c r="D4" s="5">
        <v>55000000</v>
      </c>
      <c r="E4" s="5">
        <v>75000000</v>
      </c>
      <c r="F4" s="5">
        <v>90000000</v>
      </c>
    </row>
    <row r="5" spans="1:8" x14ac:dyDescent="0.25">
      <c r="A5" s="4" t="s">
        <v>4</v>
      </c>
      <c r="B5" s="2">
        <v>0.29399999999999998</v>
      </c>
      <c r="C5" s="2">
        <v>0.81799999999999995</v>
      </c>
      <c r="D5" s="2">
        <v>1.5569999999999999</v>
      </c>
      <c r="E5" s="2">
        <v>1.9770000000000001</v>
      </c>
      <c r="F5" s="2">
        <v>2.444</v>
      </c>
    </row>
    <row r="6" spans="1:8" x14ac:dyDescent="0.25">
      <c r="A6" s="4" t="s">
        <v>3</v>
      </c>
      <c r="B6" s="2">
        <v>0.33700000000000002</v>
      </c>
      <c r="C6" s="2">
        <v>0.73699999999999999</v>
      </c>
      <c r="D6" s="2">
        <v>1.423</v>
      </c>
      <c r="E6" s="2">
        <v>2.1339999999999999</v>
      </c>
      <c r="F6" s="2">
        <v>2.6720000000000002</v>
      </c>
    </row>
    <row r="7" spans="1:8" x14ac:dyDescent="0.25">
      <c r="A7" s="4" t="s">
        <v>2</v>
      </c>
      <c r="B7" s="2">
        <v>0.28699999999999998</v>
      </c>
      <c r="C7" s="2">
        <v>0.74399999999999999</v>
      </c>
      <c r="D7" s="2">
        <v>1.421</v>
      </c>
      <c r="E7" s="2">
        <v>2.081</v>
      </c>
      <c r="F7" s="2">
        <v>2.4620000000000002</v>
      </c>
    </row>
    <row r="8" spans="1:8" x14ac:dyDescent="0.25">
      <c r="A8" s="4" t="s">
        <v>5</v>
      </c>
      <c r="B8" s="2">
        <v>0.248</v>
      </c>
      <c r="C8" s="2">
        <v>0.82499999999999996</v>
      </c>
      <c r="D8" s="2">
        <v>1.476</v>
      </c>
      <c r="E8" s="2">
        <v>2.0339999999999998</v>
      </c>
      <c r="F8" s="2">
        <v>2.4870000000000001</v>
      </c>
    </row>
    <row r="9" spans="1:8" x14ac:dyDescent="0.25">
      <c r="A9" s="4" t="s">
        <v>6</v>
      </c>
      <c r="B9" s="2">
        <v>0.32400000000000001</v>
      </c>
      <c r="C9" s="2">
        <v>0.80200000000000005</v>
      </c>
      <c r="D9" s="2">
        <v>1.5009999999999999</v>
      </c>
      <c r="E9" s="2">
        <v>1.8979999999999999</v>
      </c>
      <c r="F9" s="2">
        <v>2.6179999999999999</v>
      </c>
    </row>
    <row r="10" spans="1:8" ht="15.75" thickBot="1" x14ac:dyDescent="0.3">
      <c r="A10" s="6" t="s">
        <v>14</v>
      </c>
      <c r="B10" s="7">
        <f>AVERAGE(B5:B9)</f>
        <v>0.29799999999999999</v>
      </c>
      <c r="C10" s="7">
        <f t="shared" ref="C10:F10" si="0">AVERAGE(C5:C9)</f>
        <v>0.7851999999999999</v>
      </c>
      <c r="D10" s="7">
        <f t="shared" si="0"/>
        <v>1.4756</v>
      </c>
      <c r="E10" s="7">
        <f t="shared" si="0"/>
        <v>2.0247999999999999</v>
      </c>
      <c r="F10" s="7">
        <f t="shared" si="0"/>
        <v>2.5366</v>
      </c>
    </row>
    <row r="11" spans="1:8" ht="15.75" thickBot="1" x14ac:dyDescent="0.3">
      <c r="C11" s="8">
        <f>(C10-B10)/B10</f>
        <v>1.6348993288590601</v>
      </c>
      <c r="D11" s="8">
        <f>(D10-C10)/C10</f>
        <v>0.87926642893530338</v>
      </c>
      <c r="E11" s="8">
        <f>(E10-D10)/D10</f>
        <v>0.37218758471130381</v>
      </c>
      <c r="F11" s="19">
        <f>(F10-E10)/E10</f>
        <v>0.25276570525483999</v>
      </c>
      <c r="G11" s="20">
        <f>AVERAGE(C11:F11)</f>
        <v>0.78477976194012677</v>
      </c>
      <c r="H11" s="16" t="s">
        <v>18</v>
      </c>
    </row>
    <row r="12" spans="1:8" ht="15.75" thickBot="1" x14ac:dyDescent="0.3">
      <c r="A12" s="1" t="s">
        <v>8</v>
      </c>
      <c r="C12" s="9">
        <f>C10-B10</f>
        <v>0.48719999999999991</v>
      </c>
      <c r="D12" s="9">
        <f t="shared" ref="D12:E12" si="1">D10-C10</f>
        <v>0.69040000000000012</v>
      </c>
      <c r="E12" s="9">
        <f t="shared" si="1"/>
        <v>0.54919999999999991</v>
      </c>
      <c r="F12" s="9">
        <f>F10-E10</f>
        <v>0.51180000000000003</v>
      </c>
      <c r="G12" s="21">
        <f>AVERAGE(C12:F12)</f>
        <v>0.55964999999999998</v>
      </c>
      <c r="H12" s="16" t="s">
        <v>18</v>
      </c>
    </row>
    <row r="13" spans="1:8" x14ac:dyDescent="0.25">
      <c r="A13" s="3" t="s">
        <v>0</v>
      </c>
      <c r="B13" s="5">
        <v>10000000</v>
      </c>
      <c r="C13" s="5">
        <v>25000000</v>
      </c>
      <c r="D13" s="5">
        <v>55000000</v>
      </c>
      <c r="E13" s="5">
        <v>75000000</v>
      </c>
      <c r="F13" s="5">
        <v>90000000</v>
      </c>
    </row>
    <row r="14" spans="1:8" x14ac:dyDescent="0.25">
      <c r="A14" s="4" t="s">
        <v>4</v>
      </c>
      <c r="B14" s="2">
        <v>1.5629999999999999</v>
      </c>
      <c r="C14" s="2">
        <v>1.619</v>
      </c>
      <c r="D14" s="2">
        <v>2.2490000000000001</v>
      </c>
      <c r="E14" s="2">
        <v>2.6760000000000002</v>
      </c>
      <c r="F14" s="2">
        <v>2.8759999999999999</v>
      </c>
    </row>
    <row r="15" spans="1:8" x14ac:dyDescent="0.25">
      <c r="A15" s="4" t="s">
        <v>3</v>
      </c>
      <c r="B15" s="2">
        <v>1.617</v>
      </c>
      <c r="C15" s="2">
        <v>1.611</v>
      </c>
      <c r="D15" s="2">
        <v>2.2280000000000002</v>
      </c>
      <c r="E15" s="2">
        <v>2.4729999999999999</v>
      </c>
      <c r="F15" s="2">
        <v>2.8940000000000001</v>
      </c>
    </row>
    <row r="16" spans="1:8" x14ac:dyDescent="0.25">
      <c r="A16" s="4" t="s">
        <v>2</v>
      </c>
      <c r="B16" s="2">
        <v>1.611</v>
      </c>
      <c r="C16" s="2">
        <v>1.603</v>
      </c>
      <c r="D16" s="2">
        <v>2.1579999999999999</v>
      </c>
      <c r="E16" s="2">
        <v>2.7519999999999998</v>
      </c>
      <c r="F16" s="2">
        <v>2.9129999999999998</v>
      </c>
    </row>
    <row r="17" spans="1:8" x14ac:dyDescent="0.25">
      <c r="A17" s="4" t="s">
        <v>5</v>
      </c>
      <c r="B17" s="2">
        <v>1.5880000000000001</v>
      </c>
      <c r="C17" s="2">
        <v>1.589</v>
      </c>
      <c r="D17" s="2">
        <v>2.4180000000000001</v>
      </c>
      <c r="E17" s="2">
        <v>2.6440000000000001</v>
      </c>
      <c r="F17" s="2">
        <v>2.911</v>
      </c>
    </row>
    <row r="18" spans="1:8" x14ac:dyDescent="0.25">
      <c r="A18" s="4" t="s">
        <v>6</v>
      </c>
      <c r="B18" s="2">
        <v>1.5609999999999999</v>
      </c>
      <c r="C18" s="2">
        <v>1.637</v>
      </c>
      <c r="D18" s="2">
        <v>2.032</v>
      </c>
      <c r="E18" s="2">
        <v>2.681</v>
      </c>
      <c r="F18" s="2">
        <v>2.0819999999999999</v>
      </c>
    </row>
    <row r="19" spans="1:8" ht="15.75" thickBot="1" x14ac:dyDescent="0.3">
      <c r="A19" s="6" t="s">
        <v>15</v>
      </c>
      <c r="B19" s="7">
        <f>AVERAGE(B14:B18)</f>
        <v>1.5879999999999999</v>
      </c>
      <c r="C19" s="7">
        <f t="shared" ref="C19:F19" si="2">AVERAGE(C14:C18)</f>
        <v>1.6118000000000001</v>
      </c>
      <c r="D19" s="7">
        <f t="shared" si="2"/>
        <v>2.2170000000000001</v>
      </c>
      <c r="E19" s="7">
        <f t="shared" si="2"/>
        <v>2.6452</v>
      </c>
      <c r="F19" s="7">
        <f t="shared" si="2"/>
        <v>2.7351999999999999</v>
      </c>
    </row>
    <row r="20" spans="1:8" ht="15.75" thickBot="1" x14ac:dyDescent="0.3">
      <c r="C20" s="8">
        <f>(C19-B19)/B19</f>
        <v>1.4987405541561881E-2</v>
      </c>
      <c r="D20" s="8">
        <f>(D19-C19)/C19</f>
        <v>0.37548082888695861</v>
      </c>
      <c r="E20" s="8">
        <f>(E19-D19)/D19</f>
        <v>0.19314388813712219</v>
      </c>
      <c r="F20" s="19">
        <f>(F19-E19)/E19</f>
        <v>3.4023892333282874E-2</v>
      </c>
      <c r="G20" s="20">
        <f>AVERAGE(C20:F20)</f>
        <v>0.15440900372473138</v>
      </c>
      <c r="H20" s="16" t="s">
        <v>18</v>
      </c>
    </row>
    <row r="21" spans="1:8" ht="15.75" thickBot="1" x14ac:dyDescent="0.3">
      <c r="C21" s="9">
        <f>C19-B19</f>
        <v>2.3800000000000265E-2</v>
      </c>
      <c r="D21" s="9">
        <f t="shared" ref="D21:E21" si="3">D19-C19</f>
        <v>0.60519999999999996</v>
      </c>
      <c r="E21" s="9">
        <f t="shared" si="3"/>
        <v>0.42819999999999991</v>
      </c>
      <c r="F21" s="9">
        <f>F19-E19</f>
        <v>8.9999999999999858E-2</v>
      </c>
      <c r="G21" s="21">
        <f>AVERAGE(C21:F21)</f>
        <v>0.2868</v>
      </c>
      <c r="H21" s="16" t="s">
        <v>18</v>
      </c>
    </row>
    <row r="22" spans="1:8" ht="15.75" thickBot="1" x14ac:dyDescent="0.3"/>
    <row r="23" spans="1:8" ht="15.75" thickBot="1" x14ac:dyDescent="0.3">
      <c r="B23" s="13">
        <f>B19-B10</f>
        <v>1.2899999999999998</v>
      </c>
      <c r="C23" s="13">
        <f t="shared" ref="C23:F23" si="4">C19-C10</f>
        <v>0.82660000000000022</v>
      </c>
      <c r="D23" s="13">
        <f t="shared" si="4"/>
        <v>0.74140000000000006</v>
      </c>
      <c r="E23" s="13">
        <f t="shared" si="4"/>
        <v>0.62040000000000006</v>
      </c>
      <c r="F23" s="13">
        <f t="shared" si="4"/>
        <v>0.19859999999999989</v>
      </c>
      <c r="G23" s="17">
        <f>AVERAGE(B23:F23)</f>
        <v>0.73540000000000005</v>
      </c>
      <c r="H23" s="16" t="s">
        <v>18</v>
      </c>
    </row>
    <row r="24" spans="1:8" ht="15.75" thickBot="1" x14ac:dyDescent="0.3">
      <c r="B24" s="14">
        <f>B10-B19</f>
        <v>-1.2899999999999998</v>
      </c>
      <c r="C24" s="14">
        <f t="shared" ref="C24:F24" si="5">C10-C19</f>
        <v>-0.82660000000000022</v>
      </c>
      <c r="D24" s="14">
        <f t="shared" si="5"/>
        <v>-0.74140000000000006</v>
      </c>
      <c r="E24" s="14">
        <f t="shared" si="5"/>
        <v>-0.62040000000000006</v>
      </c>
      <c r="F24" s="14">
        <f t="shared" si="5"/>
        <v>-0.19859999999999989</v>
      </c>
      <c r="G24" s="18">
        <f>AVERAGE(B24:F24)</f>
        <v>-0.73540000000000005</v>
      </c>
      <c r="H24" s="16" t="s">
        <v>18</v>
      </c>
    </row>
    <row r="28" spans="1:8" x14ac:dyDescent="0.25">
      <c r="A28" t="s">
        <v>16</v>
      </c>
    </row>
    <row r="29" spans="1:8" x14ac:dyDescent="0.25">
      <c r="A29" s="10"/>
      <c r="B29" t="s">
        <v>17</v>
      </c>
    </row>
    <row r="30" spans="1:8" x14ac:dyDescent="0.25">
      <c r="A30" s="11"/>
      <c r="B30" t="s">
        <v>19</v>
      </c>
    </row>
    <row r="31" spans="1:8" x14ac:dyDescent="0.25">
      <c r="A31" s="12"/>
      <c r="B31" t="s">
        <v>20</v>
      </c>
    </row>
    <row r="32" spans="1:8" x14ac:dyDescent="0.25">
      <c r="A32" s="15"/>
      <c r="B3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ACAD-83B9-4F02-B659-6BBCB26C139D}">
  <dimension ref="A1:C14"/>
  <sheetViews>
    <sheetView workbookViewId="0">
      <selection activeCell="E18" sqref="E18"/>
    </sheetView>
  </sheetViews>
  <sheetFormatPr defaultRowHeight="15" x14ac:dyDescent="0.25"/>
  <cols>
    <col min="1" max="1" width="34.140625" bestFit="1" customWidth="1"/>
    <col min="2" max="2" width="14.7109375" bestFit="1" customWidth="1"/>
    <col min="3" max="3" width="12" bestFit="1" customWidth="1"/>
  </cols>
  <sheetData>
    <row r="1" spans="1:3" x14ac:dyDescent="0.25">
      <c r="A1" t="s">
        <v>22</v>
      </c>
    </row>
    <row r="2" spans="1:3" ht="15.75" thickBot="1" x14ac:dyDescent="0.3"/>
    <row r="3" spans="1:3" x14ac:dyDescent="0.25">
      <c r="A3" s="24"/>
      <c r="B3" s="24" t="s">
        <v>23</v>
      </c>
      <c r="C3" s="24" t="s">
        <v>24</v>
      </c>
    </row>
    <row r="4" spans="1:3" x14ac:dyDescent="0.25">
      <c r="A4" s="22" t="s">
        <v>25</v>
      </c>
      <c r="B4" s="29">
        <v>1.42404</v>
      </c>
      <c r="C4" s="29">
        <v>2.15944</v>
      </c>
    </row>
    <row r="5" spans="1:3" x14ac:dyDescent="0.25">
      <c r="A5" s="22" t="s">
        <v>26</v>
      </c>
      <c r="B5" s="29">
        <v>0.81936084799999964</v>
      </c>
      <c r="C5" s="29">
        <v>0.29930718800000022</v>
      </c>
    </row>
    <row r="6" spans="1:3" x14ac:dyDescent="0.25">
      <c r="A6" s="22" t="s">
        <v>27</v>
      </c>
      <c r="B6" s="29">
        <v>5</v>
      </c>
      <c r="C6" s="29">
        <v>5</v>
      </c>
    </row>
    <row r="7" spans="1:3" x14ac:dyDescent="0.25">
      <c r="A7" s="22" t="s">
        <v>28</v>
      </c>
      <c r="B7" s="29">
        <v>0.97365212789569022</v>
      </c>
      <c r="C7" s="22"/>
    </row>
    <row r="8" spans="1:3" x14ac:dyDescent="0.25">
      <c r="A8" s="22" t="s">
        <v>29</v>
      </c>
      <c r="B8" s="29">
        <v>0</v>
      </c>
      <c r="C8" s="22"/>
    </row>
    <row r="9" spans="1:3" x14ac:dyDescent="0.25">
      <c r="A9" s="22" t="s">
        <v>30</v>
      </c>
      <c r="B9" s="29">
        <v>4</v>
      </c>
      <c r="C9" s="22"/>
    </row>
    <row r="10" spans="1:3" x14ac:dyDescent="0.25">
      <c r="A10" s="22" t="s">
        <v>31</v>
      </c>
      <c r="B10" s="29">
        <v>-4.185868843985757</v>
      </c>
      <c r="C10" s="22"/>
    </row>
    <row r="11" spans="1:3" x14ac:dyDescent="0.25">
      <c r="A11" s="22" t="s">
        <v>32</v>
      </c>
      <c r="B11" s="33">
        <v>6.9262840414091673E-3</v>
      </c>
      <c r="C11" s="22"/>
    </row>
    <row r="12" spans="1:3" x14ac:dyDescent="0.25">
      <c r="A12" s="22" t="s">
        <v>33</v>
      </c>
      <c r="B12" s="29">
        <v>2.1318467863266499</v>
      </c>
      <c r="C12" s="22"/>
    </row>
    <row r="13" spans="1:3" x14ac:dyDescent="0.25">
      <c r="A13" s="25" t="s">
        <v>34</v>
      </c>
      <c r="B13" s="26">
        <v>1.3852568082818335E-2</v>
      </c>
      <c r="C13" s="25"/>
    </row>
    <row r="14" spans="1:3" ht="15.75" thickBot="1" x14ac:dyDescent="0.3">
      <c r="A14" s="23" t="s">
        <v>35</v>
      </c>
      <c r="B14" s="30">
        <v>2.7764451051977934</v>
      </c>
      <c r="C14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8173-4C4A-47F3-A7E0-7728E1DD1852}">
  <dimension ref="A3:H32"/>
  <sheetViews>
    <sheetView topLeftCell="A4" workbookViewId="0">
      <selection activeCell="D36" sqref="D36"/>
    </sheetView>
  </sheetViews>
  <sheetFormatPr defaultRowHeight="15" x14ac:dyDescent="0.25"/>
  <cols>
    <col min="1" max="1" width="35.140625" bestFit="1" customWidth="1"/>
    <col min="2" max="2" width="10.140625" bestFit="1" customWidth="1"/>
    <col min="3" max="7" width="11" bestFit="1" customWidth="1"/>
  </cols>
  <sheetData>
    <row r="3" spans="1:8" ht="15.75" thickBot="1" x14ac:dyDescent="0.3">
      <c r="A3" s="1" t="s">
        <v>1</v>
      </c>
    </row>
    <row r="4" spans="1:8" x14ac:dyDescent="0.25">
      <c r="A4" s="3" t="s">
        <v>0</v>
      </c>
      <c r="B4" s="5">
        <v>4096</v>
      </c>
      <c r="C4" s="5">
        <v>5120</v>
      </c>
      <c r="D4" s="5">
        <v>6144</v>
      </c>
      <c r="E4" s="5">
        <v>8192</v>
      </c>
      <c r="F4" s="5">
        <v>10240</v>
      </c>
    </row>
    <row r="5" spans="1:8" x14ac:dyDescent="0.25">
      <c r="A5" s="4" t="s">
        <v>4</v>
      </c>
      <c r="B5" s="2">
        <v>0.53600000000000003</v>
      </c>
      <c r="C5" s="2">
        <v>0.84199999999999997</v>
      </c>
      <c r="D5" s="2">
        <v>1.075</v>
      </c>
      <c r="E5" s="2">
        <v>1.857</v>
      </c>
      <c r="F5" s="2">
        <v>2.8730000000000002</v>
      </c>
    </row>
    <row r="6" spans="1:8" x14ac:dyDescent="0.25">
      <c r="A6" s="4" t="s">
        <v>3</v>
      </c>
      <c r="B6" s="2">
        <v>0.46200000000000002</v>
      </c>
      <c r="C6" s="2">
        <v>0.76400000000000001</v>
      </c>
      <c r="D6" s="2">
        <v>1.073</v>
      </c>
      <c r="E6" s="2">
        <v>2.1110000000000002</v>
      </c>
      <c r="F6" s="2">
        <v>2.7589999999999999</v>
      </c>
    </row>
    <row r="7" spans="1:8" x14ac:dyDescent="0.25">
      <c r="A7" s="4" t="s">
        <v>2</v>
      </c>
      <c r="B7" s="2">
        <v>0.39700000000000002</v>
      </c>
      <c r="C7" s="2">
        <v>0.76400000000000001</v>
      </c>
      <c r="D7" s="2">
        <v>1.115</v>
      </c>
      <c r="E7" s="2">
        <v>2.1579999999999999</v>
      </c>
      <c r="F7" s="2">
        <v>3.0550000000000002</v>
      </c>
    </row>
    <row r="8" spans="1:8" x14ac:dyDescent="0.25">
      <c r="A8" s="4" t="s">
        <v>5</v>
      </c>
      <c r="B8" s="2">
        <v>0.45200000000000001</v>
      </c>
      <c r="C8" s="2">
        <v>0.80400000000000005</v>
      </c>
      <c r="D8" s="2">
        <v>1.321</v>
      </c>
      <c r="E8" s="2">
        <v>2.0449999999999999</v>
      </c>
      <c r="F8" s="2">
        <v>3.1509999999999998</v>
      </c>
    </row>
    <row r="9" spans="1:8" x14ac:dyDescent="0.25">
      <c r="A9" s="4" t="s">
        <v>6</v>
      </c>
      <c r="B9" s="2">
        <v>0.438</v>
      </c>
      <c r="C9" s="2">
        <v>0.78500000000000003</v>
      </c>
      <c r="D9" s="2">
        <v>1.0569999999999999</v>
      </c>
      <c r="E9" s="2">
        <v>1.9219999999999999</v>
      </c>
      <c r="F9" s="2">
        <v>2.9889999999999999</v>
      </c>
    </row>
    <row r="10" spans="1:8" ht="15.75" thickBot="1" x14ac:dyDescent="0.3">
      <c r="A10" s="6" t="s">
        <v>14</v>
      </c>
      <c r="B10" s="7">
        <f>AVERAGE(B5:B9)</f>
        <v>0.45700000000000002</v>
      </c>
      <c r="C10" s="7">
        <f t="shared" ref="C10:E10" si="0">AVERAGE(C5:C9)</f>
        <v>0.79180000000000006</v>
      </c>
      <c r="D10" s="7">
        <f t="shared" si="0"/>
        <v>1.1282000000000001</v>
      </c>
      <c r="E10" s="7">
        <f t="shared" si="0"/>
        <v>2.0186000000000002</v>
      </c>
      <c r="F10" s="7">
        <f>AVERAGE(F5:F9)</f>
        <v>2.9653999999999998</v>
      </c>
    </row>
    <row r="11" spans="1:8" ht="15.75" thickBot="1" x14ac:dyDescent="0.3">
      <c r="C11" s="8">
        <f>(C10-B10)/B10</f>
        <v>0.7326039387308535</v>
      </c>
      <c r="D11" s="8">
        <f>(D10-C10)/C10</f>
        <v>0.42485476130335942</v>
      </c>
      <c r="E11" s="8">
        <f>(E10-D10)/D10</f>
        <v>0.78922176918985998</v>
      </c>
      <c r="F11" s="19">
        <f>(F10-E10)/E10</f>
        <v>0.46903794709204377</v>
      </c>
      <c r="G11" s="20">
        <f>AVERAGE(C11:F11)</f>
        <v>0.60392960407902918</v>
      </c>
      <c r="H11" s="16" t="s">
        <v>18</v>
      </c>
    </row>
    <row r="12" spans="1:8" ht="15.75" thickBot="1" x14ac:dyDescent="0.3">
      <c r="A12" s="1" t="s">
        <v>7</v>
      </c>
      <c r="C12" s="9">
        <f>C10-B10</f>
        <v>0.33480000000000004</v>
      </c>
      <c r="D12" s="9">
        <f t="shared" ref="D12:E12" si="1">D10-C10</f>
        <v>0.33640000000000003</v>
      </c>
      <c r="E12" s="9">
        <f t="shared" si="1"/>
        <v>0.89040000000000008</v>
      </c>
      <c r="F12" s="9">
        <f>F10-E10</f>
        <v>0.94679999999999964</v>
      </c>
      <c r="G12" s="21">
        <f>AVERAGE(C12:F12)</f>
        <v>0.62709999999999999</v>
      </c>
      <c r="H12" s="16" t="s">
        <v>18</v>
      </c>
    </row>
    <row r="13" spans="1:8" x14ac:dyDescent="0.25">
      <c r="A13" s="3" t="s">
        <v>0</v>
      </c>
      <c r="B13" s="5">
        <v>4096</v>
      </c>
      <c r="C13" s="5">
        <v>5120</v>
      </c>
      <c r="D13" s="5">
        <v>6144</v>
      </c>
      <c r="E13" s="5">
        <v>8192</v>
      </c>
      <c r="F13" s="5">
        <v>10240</v>
      </c>
    </row>
    <row r="14" spans="1:8" x14ac:dyDescent="0.25">
      <c r="A14" s="4" t="s">
        <v>4</v>
      </c>
      <c r="B14" s="2">
        <v>1.601</v>
      </c>
      <c r="C14" s="2">
        <v>1.6439999999999999</v>
      </c>
      <c r="D14" s="2">
        <v>1.9139999999999999</v>
      </c>
      <c r="E14" s="2">
        <v>2.4119999999999999</v>
      </c>
      <c r="F14" s="2">
        <v>3.1040000000000001</v>
      </c>
    </row>
    <row r="15" spans="1:8" x14ac:dyDescent="0.25">
      <c r="A15" s="4" t="s">
        <v>3</v>
      </c>
      <c r="B15" s="2">
        <v>1.6259999999999999</v>
      </c>
      <c r="C15" s="2">
        <v>1.5569999999999999</v>
      </c>
      <c r="D15" s="2">
        <v>1.7030000000000001</v>
      </c>
      <c r="E15" s="2">
        <v>2.4790000000000001</v>
      </c>
      <c r="F15" s="2">
        <v>3.1019999999999999</v>
      </c>
    </row>
    <row r="16" spans="1:8" x14ac:dyDescent="0.25">
      <c r="A16" s="4" t="s">
        <v>2</v>
      </c>
      <c r="B16" s="2">
        <v>1.597</v>
      </c>
      <c r="C16" s="2">
        <v>1.7130000000000001</v>
      </c>
      <c r="D16" s="2">
        <v>1.5029999999999999</v>
      </c>
      <c r="E16" s="2">
        <v>2.4470000000000001</v>
      </c>
      <c r="F16" s="2">
        <v>3.4340000000000002</v>
      </c>
    </row>
    <row r="17" spans="1:8" x14ac:dyDescent="0.25">
      <c r="A17" s="4" t="s">
        <v>5</v>
      </c>
      <c r="B17" s="2">
        <v>1.444</v>
      </c>
      <c r="C17" s="2">
        <v>1.736</v>
      </c>
      <c r="D17" s="2">
        <v>1.7989999999999999</v>
      </c>
      <c r="E17" s="2">
        <v>2.4220000000000002</v>
      </c>
      <c r="F17" s="2">
        <v>3.2530000000000001</v>
      </c>
    </row>
    <row r="18" spans="1:8" x14ac:dyDescent="0.25">
      <c r="A18" s="4" t="s">
        <v>6</v>
      </c>
      <c r="B18" s="2">
        <v>1.631</v>
      </c>
      <c r="C18" s="2">
        <v>1.702</v>
      </c>
      <c r="D18" s="2">
        <v>1.9359999999999999</v>
      </c>
      <c r="E18" s="2">
        <v>2.379</v>
      </c>
      <c r="F18" s="2">
        <v>3.4409999999999998</v>
      </c>
    </row>
    <row r="19" spans="1:8" ht="15.75" thickBot="1" x14ac:dyDescent="0.3">
      <c r="A19" s="6" t="s">
        <v>15</v>
      </c>
      <c r="B19" s="7">
        <f>AVERAGE(B14:B18)</f>
        <v>1.5798000000000001</v>
      </c>
      <c r="C19" s="7">
        <f t="shared" ref="C19:F19" si="2">AVERAGE(C14:C18)</f>
        <v>1.6704000000000001</v>
      </c>
      <c r="D19" s="7">
        <f t="shared" si="2"/>
        <v>1.7710000000000001</v>
      </c>
      <c r="E19" s="7">
        <f t="shared" si="2"/>
        <v>2.4278</v>
      </c>
      <c r="F19" s="7">
        <f t="shared" si="2"/>
        <v>3.2667999999999999</v>
      </c>
    </row>
    <row r="20" spans="1:8" ht="15.75" thickBot="1" x14ac:dyDescent="0.3">
      <c r="C20" s="8">
        <f>(C19-B19)/B19</f>
        <v>5.73490315229776E-2</v>
      </c>
      <c r="D20" s="8">
        <f>(D19-C19)/C19</f>
        <v>6.0225095785440622E-2</v>
      </c>
      <c r="E20" s="8">
        <f>(E19-D19)/D19</f>
        <v>0.37086391869000551</v>
      </c>
      <c r="F20" s="19">
        <f>(F19-E19)/E19</f>
        <v>0.34558036082049592</v>
      </c>
      <c r="G20" s="20">
        <f>AVERAGE(C20:F20)</f>
        <v>0.2085046017047299</v>
      </c>
      <c r="H20" s="16" t="s">
        <v>18</v>
      </c>
    </row>
    <row r="21" spans="1:8" ht="15.75" thickBot="1" x14ac:dyDescent="0.3">
      <c r="C21" s="9">
        <f>C19-B19</f>
        <v>9.0600000000000014E-2</v>
      </c>
      <c r="D21" s="9">
        <f t="shared" ref="D21:E21" si="3">D19-C19</f>
        <v>0.10060000000000002</v>
      </c>
      <c r="E21" s="9">
        <f t="shared" si="3"/>
        <v>0.65679999999999983</v>
      </c>
      <c r="F21" s="9">
        <f>F19-E19</f>
        <v>0.83899999999999997</v>
      </c>
      <c r="G21" s="21">
        <f>AVERAGE(C21:F21)</f>
        <v>0.42174999999999996</v>
      </c>
      <c r="H21" s="16" t="s">
        <v>18</v>
      </c>
    </row>
    <row r="22" spans="1:8" ht="15.75" thickBot="1" x14ac:dyDescent="0.3"/>
    <row r="23" spans="1:8" ht="15.75" thickBot="1" x14ac:dyDescent="0.3">
      <c r="B23" s="13">
        <f>B19-B10</f>
        <v>1.1228</v>
      </c>
      <c r="C23" s="13">
        <f t="shared" ref="C23:F23" si="4">C19-C10</f>
        <v>0.87860000000000005</v>
      </c>
      <c r="D23" s="13">
        <f t="shared" si="4"/>
        <v>0.64280000000000004</v>
      </c>
      <c r="E23" s="13">
        <f t="shared" si="4"/>
        <v>0.40919999999999979</v>
      </c>
      <c r="F23" s="13">
        <f t="shared" si="4"/>
        <v>0.30140000000000011</v>
      </c>
      <c r="G23" s="17">
        <f>AVERAGE(B23:F23)</f>
        <v>0.67096000000000011</v>
      </c>
      <c r="H23" s="16" t="s">
        <v>18</v>
      </c>
    </row>
    <row r="24" spans="1:8" ht="15.75" thickBot="1" x14ac:dyDescent="0.3">
      <c r="B24" s="14">
        <f>B10-B19</f>
        <v>-1.1228</v>
      </c>
      <c r="C24" s="14">
        <f t="shared" ref="C24:F24" si="5">C10-C19</f>
        <v>-0.87860000000000005</v>
      </c>
      <c r="D24" s="14">
        <f t="shared" si="5"/>
        <v>-0.64280000000000004</v>
      </c>
      <c r="E24" s="14">
        <f t="shared" si="5"/>
        <v>-0.40919999999999979</v>
      </c>
      <c r="F24" s="14">
        <f t="shared" si="5"/>
        <v>-0.30140000000000011</v>
      </c>
      <c r="G24" s="18">
        <f>AVERAGE(B24:F24)</f>
        <v>-0.67096000000000011</v>
      </c>
      <c r="H24" s="16" t="s">
        <v>18</v>
      </c>
    </row>
    <row r="28" spans="1:8" x14ac:dyDescent="0.25">
      <c r="A28" t="s">
        <v>16</v>
      </c>
    </row>
    <row r="29" spans="1:8" x14ac:dyDescent="0.25">
      <c r="A29" s="10"/>
      <c r="B29" t="s">
        <v>17</v>
      </c>
    </row>
    <row r="30" spans="1:8" x14ac:dyDescent="0.25">
      <c r="A30" s="11"/>
      <c r="B30" t="s">
        <v>19</v>
      </c>
    </row>
    <row r="31" spans="1:8" x14ac:dyDescent="0.25">
      <c r="A31" s="12"/>
      <c r="B31" t="s">
        <v>20</v>
      </c>
    </row>
    <row r="32" spans="1:8" x14ac:dyDescent="0.25">
      <c r="A32" s="15"/>
      <c r="B3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7F3B-EC7B-4317-88AF-FB8648545690}">
  <dimension ref="A1:C14"/>
  <sheetViews>
    <sheetView tabSelected="1" workbookViewId="0">
      <selection activeCell="H32" sqref="H32"/>
    </sheetView>
  </sheetViews>
  <sheetFormatPr defaultRowHeight="15" x14ac:dyDescent="0.25"/>
  <cols>
    <col min="1" max="1" width="34.140625" bestFit="1" customWidth="1"/>
    <col min="2" max="2" width="12.7109375" bestFit="1" customWidth="1"/>
    <col min="3" max="3" width="12" bestFit="1" customWidth="1"/>
  </cols>
  <sheetData>
    <row r="1" spans="1:3" x14ac:dyDescent="0.25">
      <c r="A1" t="s">
        <v>22</v>
      </c>
    </row>
    <row r="2" spans="1:3" ht="15.75" thickBot="1" x14ac:dyDescent="0.3"/>
    <row r="3" spans="1:3" x14ac:dyDescent="0.25">
      <c r="A3" s="24"/>
      <c r="B3" s="24" t="s">
        <v>23</v>
      </c>
      <c r="C3" s="24" t="s">
        <v>24</v>
      </c>
    </row>
    <row r="4" spans="1:3" x14ac:dyDescent="0.25">
      <c r="A4" s="22" t="s">
        <v>25</v>
      </c>
      <c r="B4" s="29">
        <v>1.4722</v>
      </c>
      <c r="C4" s="27">
        <v>2.14316</v>
      </c>
    </row>
    <row r="5" spans="1:3" x14ac:dyDescent="0.25">
      <c r="A5" s="22" t="s">
        <v>26</v>
      </c>
      <c r="B5" s="29">
        <v>1.0350276000000003</v>
      </c>
      <c r="C5" s="27">
        <v>0.50574158800000113</v>
      </c>
    </row>
    <row r="6" spans="1:3" x14ac:dyDescent="0.25">
      <c r="A6" s="22" t="s">
        <v>27</v>
      </c>
      <c r="B6" s="29">
        <v>5</v>
      </c>
      <c r="C6" s="27">
        <v>5</v>
      </c>
    </row>
    <row r="7" spans="1:3" x14ac:dyDescent="0.25">
      <c r="A7" s="22" t="s">
        <v>28</v>
      </c>
      <c r="B7" s="29">
        <v>0.98650551642473505</v>
      </c>
      <c r="C7" s="27"/>
    </row>
    <row r="8" spans="1:3" x14ac:dyDescent="0.25">
      <c r="A8" s="22" t="s">
        <v>29</v>
      </c>
      <c r="B8" s="29">
        <v>0</v>
      </c>
      <c r="C8" s="27"/>
    </row>
    <row r="9" spans="1:3" x14ac:dyDescent="0.25">
      <c r="A9" s="22" t="s">
        <v>30</v>
      </c>
      <c r="B9" s="29">
        <v>4</v>
      </c>
      <c r="C9" s="27"/>
    </row>
    <row r="10" spans="1:3" x14ac:dyDescent="0.25">
      <c r="A10" s="22" t="s">
        <v>31</v>
      </c>
      <c r="B10" s="29">
        <v>-4.4574452766873476</v>
      </c>
      <c r="C10" s="27"/>
    </row>
    <row r="11" spans="1:3" x14ac:dyDescent="0.25">
      <c r="A11" s="34" t="s">
        <v>32</v>
      </c>
      <c r="B11" s="33">
        <v>5.5911498915744619E-3</v>
      </c>
      <c r="C11" s="35"/>
    </row>
    <row r="12" spans="1:3" x14ac:dyDescent="0.25">
      <c r="A12" s="22" t="s">
        <v>33</v>
      </c>
      <c r="B12" s="29">
        <v>2.1318467863266499</v>
      </c>
      <c r="C12" s="27"/>
    </row>
    <row r="13" spans="1:3" x14ac:dyDescent="0.25">
      <c r="A13" s="25" t="s">
        <v>34</v>
      </c>
      <c r="B13" s="26">
        <v>1.1182299783148924E-2</v>
      </c>
      <c r="C13" s="31"/>
    </row>
    <row r="14" spans="1:3" ht="15.75" thickBot="1" x14ac:dyDescent="0.3">
      <c r="A14" s="23" t="s">
        <v>35</v>
      </c>
      <c r="B14" s="30">
        <v>2.7764451051977934</v>
      </c>
      <c r="C14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VectorAdd Data</vt:lpstr>
      <vt:lpstr>Vec_T_Test</vt:lpstr>
      <vt:lpstr>MatrixMulti Data</vt:lpstr>
      <vt:lpstr>MM_T_Test</vt:lpstr>
      <vt:lpstr>1-D Convo Data</vt:lpstr>
      <vt:lpstr>1D_T_TEST</vt:lpstr>
      <vt:lpstr>2-D Convo Data</vt:lpstr>
      <vt:lpstr>2D_T_Test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Elson</dc:creator>
  <cp:lastModifiedBy>Matthew</cp:lastModifiedBy>
  <dcterms:created xsi:type="dcterms:W3CDTF">2021-04-21T21:25:33Z</dcterms:created>
  <dcterms:modified xsi:type="dcterms:W3CDTF">2021-06-08T11:34:51Z</dcterms:modified>
</cp:coreProperties>
</file>