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30\"/>
    </mc:Choice>
  </mc:AlternateContent>
  <xr:revisionPtr revIDLastSave="0" documentId="13_ncr:1_{2B976E36-D32B-41DB-8D31-F6B995B9BE1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30_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Z14" i="19" l="1"/>
  <c r="FZ15" i="19"/>
  <c r="FZ16" i="19"/>
  <c r="FZ17" i="19"/>
  <c r="FZ18" i="19"/>
  <c r="FZ19" i="19"/>
  <c r="FZ20" i="19"/>
  <c r="FZ21" i="19"/>
  <c r="FZ22" i="19"/>
  <c r="FZ23" i="19"/>
  <c r="FZ24" i="19"/>
  <c r="FZ25" i="19"/>
  <c r="FZ26" i="19"/>
  <c r="FZ27" i="19"/>
  <c r="FZ28" i="19"/>
  <c r="FZ29" i="19"/>
  <c r="FZ30" i="19"/>
  <c r="FZ31" i="19"/>
  <c r="FZ32" i="19"/>
  <c r="FZ33" i="19"/>
  <c r="FZ34" i="19"/>
  <c r="FZ35" i="19"/>
  <c r="FZ36" i="19"/>
  <c r="FZ37" i="19"/>
  <c r="FZ38" i="19"/>
  <c r="FZ39" i="19"/>
  <c r="FZ40" i="19"/>
  <c r="FZ41" i="19"/>
  <c r="FZ42" i="19"/>
  <c r="FX42" i="19"/>
  <c r="FV42" i="19"/>
  <c r="FX41" i="19"/>
  <c r="FV41" i="19"/>
  <c r="FU41" i="19"/>
  <c r="FV40" i="19"/>
  <c r="FX39" i="19"/>
  <c r="FW39" i="19"/>
  <c r="FV39" i="19"/>
  <c r="FU39" i="19"/>
  <c r="FV38" i="19"/>
  <c r="FX37" i="19"/>
  <c r="FW37" i="19"/>
  <c r="FV37" i="19"/>
  <c r="FU37" i="19"/>
  <c r="FV36" i="19"/>
  <c r="FV35" i="19"/>
  <c r="FU35" i="19"/>
  <c r="FX33" i="19"/>
  <c r="FW33" i="19"/>
  <c r="FV33" i="19"/>
  <c r="FU33" i="19"/>
  <c r="FV32" i="19"/>
  <c r="FW31" i="19"/>
  <c r="FV31" i="19"/>
  <c r="FU31" i="19"/>
  <c r="FX30" i="19"/>
  <c r="FV30" i="19"/>
  <c r="FX29" i="19"/>
  <c r="FW29" i="19"/>
  <c r="FV29" i="19"/>
  <c r="FU29" i="19"/>
  <c r="FX28" i="19"/>
  <c r="FV28" i="19"/>
  <c r="FW27" i="19"/>
  <c r="FV27" i="19"/>
  <c r="FU27" i="19"/>
  <c r="FX26" i="19"/>
  <c r="FV26" i="19"/>
  <c r="FV25" i="19"/>
  <c r="FU25" i="19"/>
  <c r="FV24" i="19"/>
  <c r="FV23" i="19"/>
  <c r="FU23" i="19"/>
  <c r="FX22" i="19"/>
  <c r="FW21" i="19"/>
  <c r="FV21" i="19"/>
  <c r="FU21" i="19"/>
  <c r="FX20" i="19"/>
  <c r="FV20" i="19"/>
  <c r="FV19" i="19"/>
  <c r="FU19" i="19"/>
  <c r="FV18" i="19"/>
  <c r="FW17" i="19"/>
  <c r="FV17" i="19"/>
  <c r="FU17" i="19"/>
  <c r="FX16" i="19"/>
  <c r="FV16" i="19"/>
  <c r="FW15" i="19"/>
  <c r="FV15" i="19"/>
  <c r="FU15" i="19"/>
  <c r="FU13" i="19"/>
  <c r="FR42" i="19"/>
  <c r="FQ42" i="19"/>
  <c r="FJ42" i="19"/>
  <c r="FI42" i="19"/>
  <c r="FB42" i="19"/>
  <c r="FA42" i="19"/>
  <c r="ET42" i="19"/>
  <c r="EL42" i="19"/>
  <c r="EK42" i="19"/>
  <c r="FR41" i="19"/>
  <c r="FQ41" i="19"/>
  <c r="FJ41" i="19"/>
  <c r="FI41" i="19"/>
  <c r="FB41" i="19"/>
  <c r="FA41" i="19"/>
  <c r="ET41" i="19"/>
  <c r="ES41" i="19"/>
  <c r="EL41" i="19"/>
  <c r="EK41" i="19"/>
  <c r="FR40" i="19"/>
  <c r="FQ40" i="19"/>
  <c r="FJ40" i="19"/>
  <c r="FI40" i="19"/>
  <c r="FB40" i="19"/>
  <c r="FA40" i="19"/>
  <c r="ET40" i="19"/>
  <c r="EL40" i="19"/>
  <c r="EK40" i="19"/>
  <c r="FR39" i="19"/>
  <c r="FQ39" i="19"/>
  <c r="FJ39" i="19"/>
  <c r="FI39" i="19"/>
  <c r="FB39" i="19"/>
  <c r="FA39" i="19"/>
  <c r="ET39" i="19"/>
  <c r="ES39" i="19"/>
  <c r="EL39" i="19"/>
  <c r="EK39" i="19"/>
  <c r="FX38" i="19"/>
  <c r="FR38" i="19"/>
  <c r="FQ38" i="19"/>
  <c r="FJ38" i="19"/>
  <c r="FI38" i="19"/>
  <c r="FB38" i="19"/>
  <c r="FA38" i="19"/>
  <c r="ET38" i="19"/>
  <c r="ES38" i="19"/>
  <c r="EL38" i="19"/>
  <c r="EK38" i="19"/>
  <c r="FR37" i="19"/>
  <c r="FQ37" i="19"/>
  <c r="FJ37" i="19"/>
  <c r="FB37" i="19"/>
  <c r="FA37" i="19"/>
  <c r="ET37" i="19"/>
  <c r="ES37" i="19"/>
  <c r="EL37" i="19"/>
  <c r="EK37" i="19"/>
  <c r="FR36" i="19"/>
  <c r="FQ36" i="19"/>
  <c r="FJ36" i="19"/>
  <c r="FI36" i="19"/>
  <c r="FH36" i="19"/>
  <c r="FB36" i="19"/>
  <c r="EZ36" i="19"/>
  <c r="ET36" i="19"/>
  <c r="ES36" i="19"/>
  <c r="EL36" i="19"/>
  <c r="EK36" i="19"/>
  <c r="FW35" i="19"/>
  <c r="FR35" i="19"/>
  <c r="FQ35" i="19"/>
  <c r="FJ35" i="19"/>
  <c r="FH35" i="19"/>
  <c r="FB35" i="19"/>
  <c r="FA35" i="19"/>
  <c r="ET35" i="19"/>
  <c r="ES35" i="19"/>
  <c r="EQ35" i="19"/>
  <c r="EL35" i="19"/>
  <c r="EK35" i="19"/>
  <c r="FR34" i="19"/>
  <c r="FQ34" i="19"/>
  <c r="FJ34" i="19"/>
  <c r="FI34" i="19"/>
  <c r="FF34" i="19"/>
  <c r="FB34" i="19"/>
  <c r="FA34" i="19"/>
  <c r="ET34" i="19"/>
  <c r="ES34" i="19"/>
  <c r="EL34" i="19"/>
  <c r="EK34" i="19"/>
  <c r="FR33" i="19"/>
  <c r="FQ33" i="19"/>
  <c r="FJ33" i="19"/>
  <c r="FI33" i="19"/>
  <c r="FH33" i="19"/>
  <c r="FF33" i="19"/>
  <c r="FB33" i="19"/>
  <c r="ET33" i="19"/>
  <c r="ES33" i="19"/>
  <c r="EP33" i="19"/>
  <c r="EL33" i="19"/>
  <c r="EK33" i="19"/>
  <c r="FR32" i="19"/>
  <c r="FQ32" i="19"/>
  <c r="FN32" i="19"/>
  <c r="FJ32" i="19"/>
  <c r="FI32" i="19"/>
  <c r="FF32" i="19"/>
  <c r="FE32" i="19"/>
  <c r="FB32" i="19"/>
  <c r="FA32" i="19"/>
  <c r="EZ32" i="19"/>
  <c r="EX32" i="19"/>
  <c r="ET32" i="19"/>
  <c r="ES32" i="19"/>
  <c r="EL32" i="19"/>
  <c r="EK32" i="19"/>
  <c r="FR31" i="19"/>
  <c r="FQ31" i="19"/>
  <c r="FP31" i="19"/>
  <c r="FN31" i="19"/>
  <c r="FJ31" i="19"/>
  <c r="FI31" i="19"/>
  <c r="FH31" i="19"/>
  <c r="FB31" i="19"/>
  <c r="FA31" i="19"/>
  <c r="EZ31" i="19"/>
  <c r="ET31" i="19"/>
  <c r="ES31" i="19"/>
  <c r="ER31" i="19"/>
  <c r="EP31" i="19"/>
  <c r="EO31" i="19"/>
  <c r="EL31" i="19"/>
  <c r="EK31" i="19"/>
  <c r="FR30" i="19"/>
  <c r="FQ30" i="19"/>
  <c r="FP30" i="19"/>
  <c r="FN30" i="19"/>
  <c r="FJ30" i="19"/>
  <c r="FI30" i="19"/>
  <c r="FG30" i="19"/>
  <c r="FF30" i="19"/>
  <c r="FB30" i="19"/>
  <c r="FA30" i="19"/>
  <c r="EZ30" i="19"/>
  <c r="EX30" i="19"/>
  <c r="EU30" i="19"/>
  <c r="ET30" i="19"/>
  <c r="ES30" i="19"/>
  <c r="ER30" i="19"/>
  <c r="EL30" i="19"/>
  <c r="EK30" i="19"/>
  <c r="FR29" i="19"/>
  <c r="FQ29" i="19"/>
  <c r="FP29" i="19"/>
  <c r="FN29" i="19"/>
  <c r="FJ29" i="19"/>
  <c r="FI29" i="19"/>
  <c r="FH29" i="19"/>
  <c r="FF29" i="19"/>
  <c r="FB29" i="19"/>
  <c r="FA29" i="19"/>
  <c r="EZ29" i="19"/>
  <c r="EY29" i="19"/>
  <c r="EW29" i="19"/>
  <c r="ET29" i="19"/>
  <c r="ES29" i="19"/>
  <c r="EP29" i="19"/>
  <c r="EL29" i="19"/>
  <c r="EK29" i="19"/>
  <c r="FR28" i="19"/>
  <c r="FQ28" i="19"/>
  <c r="FP28" i="19"/>
  <c r="FJ28" i="19"/>
  <c r="FI28" i="19"/>
  <c r="FH28" i="19"/>
  <c r="FG28" i="19"/>
  <c r="FC28" i="19"/>
  <c r="FB28" i="19"/>
  <c r="FA28" i="19"/>
  <c r="ET28" i="19"/>
  <c r="ES28" i="19"/>
  <c r="EL28" i="19"/>
  <c r="EK28" i="19"/>
  <c r="FP37" i="19"/>
  <c r="FH37" i="19"/>
  <c r="EX37" i="19"/>
  <c r="FG36" i="19"/>
  <c r="EQ36" i="19"/>
  <c r="EP36" i="19"/>
  <c r="FP35" i="19"/>
  <c r="FF35" i="19"/>
  <c r="EW35" i="19"/>
  <c r="EZ34" i="19"/>
  <c r="EY34" i="19"/>
  <c r="EP34" i="19"/>
  <c r="FO33" i="19"/>
  <c r="FN33" i="19"/>
  <c r="FD33" i="19"/>
  <c r="EW33" i="19"/>
  <c r="FX32" i="19"/>
  <c r="FP32" i="19"/>
  <c r="FH32" i="19"/>
  <c r="EY32" i="19"/>
  <c r="EW32" i="19"/>
  <c r="EO32" i="19"/>
  <c r="FT31" i="19"/>
  <c r="FL31" i="19"/>
  <c r="FG31" i="19"/>
  <c r="EQ31" i="19"/>
  <c r="FT30" i="19"/>
  <c r="FL30" i="19"/>
  <c r="EQ30" i="19"/>
  <c r="EP30" i="19"/>
  <c r="EO30" i="19"/>
  <c r="FT29" i="19"/>
  <c r="FO29" i="19"/>
  <c r="FL29" i="19"/>
  <c r="EX29" i="19"/>
  <c r="EV29" i="19"/>
  <c r="ER29" i="19"/>
  <c r="EO29" i="19"/>
  <c r="FT28" i="19"/>
  <c r="FM28" i="19"/>
  <c r="ER28" i="19"/>
  <c r="EQ28" i="19"/>
  <c r="EO28" i="19"/>
  <c r="EQ29" i="19"/>
  <c r="FG29" i="19"/>
  <c r="EY30" i="19"/>
  <c r="FE30" i="19"/>
  <c r="FH30" i="19"/>
  <c r="FO30" i="19"/>
  <c r="EW31" i="19"/>
  <c r="EX31" i="19"/>
  <c r="EY31" i="19"/>
  <c r="FF31" i="19"/>
  <c r="FO31" i="19"/>
  <c r="EP32" i="19"/>
  <c r="EQ32" i="19"/>
  <c r="ER32" i="19"/>
  <c r="FO32" i="19"/>
  <c r="FW32" i="19"/>
  <c r="EQ33" i="19"/>
  <c r="ER33" i="19"/>
  <c r="EX33" i="19"/>
  <c r="EY33" i="19"/>
  <c r="EZ33" i="19"/>
  <c r="FG33" i="19"/>
  <c r="FP33" i="19"/>
  <c r="EQ34" i="19"/>
  <c r="ER34" i="19"/>
  <c r="EX34" i="19"/>
  <c r="FE34" i="19"/>
  <c r="FG34" i="19"/>
  <c r="FH34" i="19"/>
  <c r="FN34" i="19"/>
  <c r="FO34" i="19"/>
  <c r="FP34" i="19"/>
  <c r="FU34" i="19"/>
  <c r="FV34" i="19"/>
  <c r="FW34" i="19"/>
  <c r="FX34" i="19"/>
  <c r="EP35" i="19"/>
  <c r="ER35" i="19"/>
  <c r="EX35" i="19"/>
  <c r="EY35" i="19"/>
  <c r="EZ35" i="19"/>
  <c r="FG35" i="19"/>
  <c r="FI35" i="19"/>
  <c r="FN35" i="19"/>
  <c r="ER36" i="19"/>
  <c r="EX36" i="19"/>
  <c r="EY36" i="19"/>
  <c r="FA36" i="19"/>
  <c r="FE36" i="19"/>
  <c r="FF36" i="19"/>
  <c r="FN36" i="19"/>
  <c r="FO36" i="19"/>
  <c r="FP36" i="19"/>
  <c r="FW36" i="19"/>
  <c r="FX36" i="19"/>
  <c r="EP37" i="19"/>
  <c r="EQ37" i="19"/>
  <c r="ER37" i="19"/>
  <c r="EW37" i="19"/>
  <c r="EY37" i="19"/>
  <c r="EZ37" i="19"/>
  <c r="FF37" i="19"/>
  <c r="FI37" i="19"/>
  <c r="FN37" i="19"/>
  <c r="FO37" i="19"/>
  <c r="EO38" i="19"/>
  <c r="EP38" i="19"/>
  <c r="EQ38" i="19"/>
  <c r="ER38" i="19"/>
  <c r="EX38" i="19"/>
  <c r="EY38" i="19"/>
  <c r="EZ38" i="19"/>
  <c r="FE38" i="19"/>
  <c r="FF38" i="19"/>
  <c r="FG38" i="19"/>
  <c r="FH38" i="19"/>
  <c r="FM38" i="19"/>
  <c r="FN38" i="19"/>
  <c r="FP38" i="19"/>
  <c r="FW38" i="19"/>
  <c r="EP39" i="19"/>
  <c r="ER39" i="19"/>
  <c r="EW39" i="19"/>
  <c r="EX39" i="19"/>
  <c r="EY39" i="19"/>
  <c r="EZ39" i="19"/>
  <c r="FF39" i="19"/>
  <c r="FG39" i="19"/>
  <c r="FH39" i="19"/>
  <c r="FN39" i="19"/>
  <c r="FO39" i="19"/>
  <c r="FP39" i="19"/>
  <c r="EO40" i="19"/>
  <c r="EP40" i="19"/>
  <c r="EQ40" i="19"/>
  <c r="ER40" i="19"/>
  <c r="EW40" i="19"/>
  <c r="EX40" i="19"/>
  <c r="EY40" i="19"/>
  <c r="EZ40" i="19"/>
  <c r="FF40" i="19"/>
  <c r="FG40" i="19"/>
  <c r="FH40" i="19"/>
  <c r="FM40" i="19"/>
  <c r="FN40" i="19"/>
  <c r="FO40" i="19"/>
  <c r="FP40" i="19"/>
  <c r="FU40" i="19"/>
  <c r="FW40" i="19"/>
  <c r="FX40" i="19"/>
  <c r="EP41" i="19"/>
  <c r="EQ41" i="19"/>
  <c r="ER41" i="19"/>
  <c r="EX41" i="19"/>
  <c r="EY41" i="19"/>
  <c r="EZ41" i="19"/>
  <c r="FE41" i="19"/>
  <c r="FF41" i="19"/>
  <c r="FG41" i="19"/>
  <c r="FH41" i="19"/>
  <c r="FN41" i="19"/>
  <c r="FO41" i="19"/>
  <c r="FP41" i="19"/>
  <c r="EP42" i="19"/>
  <c r="EQ42" i="19"/>
  <c r="ER42" i="19"/>
  <c r="ES42" i="19"/>
  <c r="EW42" i="19"/>
  <c r="EX42" i="19"/>
  <c r="EY42" i="19"/>
  <c r="EZ42" i="19"/>
  <c r="FE42" i="19"/>
  <c r="FF42" i="19"/>
  <c r="FG42" i="19"/>
  <c r="FH42" i="19"/>
  <c r="FN42" i="19"/>
  <c r="FO42" i="19"/>
  <c r="FP42" i="19"/>
  <c r="FU42" i="19"/>
  <c r="FW42" i="19"/>
  <c r="EM28" i="19"/>
  <c r="EN28" i="19"/>
  <c r="EP28" i="19"/>
  <c r="EU28" i="19"/>
  <c r="EV28" i="19"/>
  <c r="EW28" i="19"/>
  <c r="EY28" i="19"/>
  <c r="FD28" i="19"/>
  <c r="FF28" i="19"/>
  <c r="FK28" i="19"/>
  <c r="FL28" i="19"/>
  <c r="FN28" i="19"/>
  <c r="FO28" i="19"/>
  <c r="FS28" i="19"/>
  <c r="FW28" i="19"/>
  <c r="EK27" i="19"/>
  <c r="EL27" i="19"/>
  <c r="EM27" i="19"/>
  <c r="EN27" i="19"/>
  <c r="EO27" i="19"/>
  <c r="EP27" i="19"/>
  <c r="EQ27" i="19"/>
  <c r="ER27" i="19"/>
  <c r="ES27" i="19"/>
  <c r="ET27" i="19"/>
  <c r="EU27" i="19"/>
  <c r="EV27" i="19"/>
  <c r="EW27" i="19"/>
  <c r="EX27" i="19"/>
  <c r="EY27" i="19"/>
  <c r="EZ27" i="19"/>
  <c r="FA27" i="19"/>
  <c r="FB27" i="19"/>
  <c r="FC27" i="19"/>
  <c r="FD27" i="19"/>
  <c r="FE27" i="19"/>
  <c r="FF27" i="19"/>
  <c r="FG27" i="19"/>
  <c r="FH27" i="19"/>
  <c r="FI27" i="19"/>
  <c r="FJ27" i="19"/>
  <c r="FK27" i="19"/>
  <c r="FL27" i="19"/>
  <c r="FM27" i="19"/>
  <c r="FN27" i="19"/>
  <c r="FO27" i="19"/>
  <c r="FP27" i="19"/>
  <c r="FQ27" i="19"/>
  <c r="FR27" i="19"/>
  <c r="FS27" i="19"/>
  <c r="FT27" i="19"/>
  <c r="EX28" i="19"/>
  <c r="EZ28" i="19"/>
  <c r="FE28" i="19"/>
  <c r="EM29" i="19"/>
  <c r="EN29" i="19"/>
  <c r="EU29" i="19"/>
  <c r="FC29" i="19"/>
  <c r="FD29" i="19"/>
  <c r="FE29" i="19"/>
  <c r="FK29" i="19"/>
  <c r="FM29" i="19"/>
  <c r="FS29" i="19"/>
  <c r="EM30" i="19"/>
  <c r="EN30" i="19"/>
  <c r="EV30" i="19"/>
  <c r="EW30" i="19"/>
  <c r="FC30" i="19"/>
  <c r="FD30" i="19"/>
  <c r="FK30" i="19"/>
  <c r="FM30" i="19"/>
  <c r="FS30" i="19"/>
  <c r="EM31" i="19"/>
  <c r="EN31" i="19"/>
  <c r="EU31" i="19"/>
  <c r="EV31" i="19"/>
  <c r="FC31" i="19"/>
  <c r="FD31" i="19"/>
  <c r="FE31" i="19"/>
  <c r="FK31" i="19"/>
  <c r="FM31" i="19"/>
  <c r="FS31" i="19"/>
  <c r="EM32" i="19"/>
  <c r="EN32" i="19"/>
  <c r="EU32" i="19"/>
  <c r="EV32" i="19"/>
  <c r="FC32" i="19"/>
  <c r="FD32" i="19"/>
  <c r="FG32" i="19"/>
  <c r="FK32" i="19"/>
  <c r="FL32" i="19"/>
  <c r="FM32" i="19"/>
  <c r="FS32" i="19"/>
  <c r="FT32" i="19"/>
  <c r="EM33" i="19"/>
  <c r="EN33" i="19"/>
  <c r="EO33" i="19"/>
  <c r="EU33" i="19"/>
  <c r="EV33" i="19"/>
  <c r="FA33" i="19"/>
  <c r="FC33" i="19"/>
  <c r="FE33" i="19"/>
  <c r="FK33" i="19"/>
  <c r="FL33" i="19"/>
  <c r="FM33" i="19"/>
  <c r="FS33" i="19"/>
  <c r="FT33" i="19"/>
  <c r="EM34" i="19"/>
  <c r="EN34" i="19"/>
  <c r="EO34" i="19"/>
  <c r="EU34" i="19"/>
  <c r="EV34" i="19"/>
  <c r="EW34" i="19"/>
  <c r="FC34" i="19"/>
  <c r="FD34" i="19"/>
  <c r="FK34" i="19"/>
  <c r="FL34" i="19"/>
  <c r="FM34" i="19"/>
  <c r="FS34" i="19"/>
  <c r="FT34" i="19"/>
  <c r="EM35" i="19"/>
  <c r="EN35" i="19"/>
  <c r="EO35" i="19"/>
  <c r="EU35" i="19"/>
  <c r="EV35" i="19"/>
  <c r="FC35" i="19"/>
  <c r="FD35" i="19"/>
  <c r="FE35" i="19"/>
  <c r="FK35" i="19"/>
  <c r="FL35" i="19"/>
  <c r="FM35" i="19"/>
  <c r="FO35" i="19"/>
  <c r="FS35" i="19"/>
  <c r="FT35" i="19"/>
  <c r="EM36" i="19"/>
  <c r="EN36" i="19"/>
  <c r="EO36" i="19"/>
  <c r="EU36" i="19"/>
  <c r="EV36" i="19"/>
  <c r="EW36" i="19"/>
  <c r="FC36" i="19"/>
  <c r="FD36" i="19"/>
  <c r="FK36" i="19"/>
  <c r="FL36" i="19"/>
  <c r="FM36" i="19"/>
  <c r="FS36" i="19"/>
  <c r="FT36" i="19"/>
  <c r="EM37" i="19"/>
  <c r="EN37" i="19"/>
  <c r="EO37" i="19"/>
  <c r="EU37" i="19"/>
  <c r="EV37" i="19"/>
  <c r="FC37" i="19"/>
  <c r="FD37" i="19"/>
  <c r="FE37" i="19"/>
  <c r="FG37" i="19"/>
  <c r="FK37" i="19"/>
  <c r="FL37" i="19"/>
  <c r="FM37" i="19"/>
  <c r="FS37" i="19"/>
  <c r="FT37" i="19"/>
  <c r="EM38" i="19"/>
  <c r="EN38" i="19"/>
  <c r="EU38" i="19"/>
  <c r="EV38" i="19"/>
  <c r="EW38" i="19"/>
  <c r="FC38" i="19"/>
  <c r="FD38" i="19"/>
  <c r="FK38" i="19"/>
  <c r="FL38" i="19"/>
  <c r="FO38" i="19"/>
  <c r="FS38" i="19"/>
  <c r="FT38" i="19"/>
  <c r="EM39" i="19"/>
  <c r="EN39" i="19"/>
  <c r="EO39" i="19"/>
  <c r="EQ39" i="19"/>
  <c r="EU39" i="19"/>
  <c r="EV39" i="19"/>
  <c r="FC39" i="19"/>
  <c r="FD39" i="19"/>
  <c r="FE39" i="19"/>
  <c r="FK39" i="19"/>
  <c r="FL39" i="19"/>
  <c r="FM39" i="19"/>
  <c r="FS39" i="19"/>
  <c r="FT39" i="19"/>
  <c r="EM40" i="19"/>
  <c r="EN40" i="19"/>
  <c r="ES40" i="19"/>
  <c r="EU40" i="19"/>
  <c r="EV40" i="19"/>
  <c r="FC40" i="19"/>
  <c r="FD40" i="19"/>
  <c r="FE40" i="19"/>
  <c r="FK40" i="19"/>
  <c r="FL40" i="19"/>
  <c r="FS40" i="19"/>
  <c r="FT40" i="19"/>
  <c r="EM41" i="19"/>
  <c r="EN41" i="19"/>
  <c r="EO41" i="19"/>
  <c r="EU41" i="19"/>
  <c r="EV41" i="19"/>
  <c r="EW41" i="19"/>
  <c r="FC41" i="19"/>
  <c r="FD41" i="19"/>
  <c r="FK41" i="19"/>
  <c r="FL41" i="19"/>
  <c r="FM41" i="19"/>
  <c r="FS41" i="19"/>
  <c r="FT41" i="19"/>
  <c r="EM42" i="19"/>
  <c r="EN42" i="19"/>
  <c r="EO42" i="19"/>
  <c r="EU42" i="19"/>
  <c r="EV42" i="19"/>
  <c r="FC42" i="19"/>
  <c r="FD42" i="19"/>
  <c r="FK42" i="19"/>
  <c r="FL42" i="19"/>
  <c r="FM42" i="19"/>
  <c r="FS42" i="19"/>
  <c r="FT42" i="19"/>
  <c r="FT26" i="19"/>
  <c r="FS26" i="19"/>
  <c r="FR26" i="19"/>
  <c r="FQ26" i="19"/>
  <c r="FP26" i="19"/>
  <c r="FO26" i="19"/>
  <c r="FN26" i="19"/>
  <c r="FM26" i="19"/>
  <c r="FT25" i="19"/>
  <c r="FS25" i="19"/>
  <c r="FR25" i="19"/>
  <c r="FQ25" i="19"/>
  <c r="FP25" i="19"/>
  <c r="FO25" i="19"/>
  <c r="FN25" i="19"/>
  <c r="FM25" i="19"/>
  <c r="FT24" i="19"/>
  <c r="FS24" i="19"/>
  <c r="FR24" i="19"/>
  <c r="FQ24" i="19"/>
  <c r="FP24" i="19"/>
  <c r="FO24" i="19"/>
  <c r="FN24" i="19"/>
  <c r="FM24" i="19"/>
  <c r="FT23" i="19"/>
  <c r="FS23" i="19"/>
  <c r="FR23" i="19"/>
  <c r="FQ23" i="19"/>
  <c r="FP23" i="19"/>
  <c r="FO23" i="19"/>
  <c r="FN23" i="19"/>
  <c r="FM23" i="19"/>
  <c r="FT22" i="19"/>
  <c r="FS22" i="19"/>
  <c r="FR22" i="19"/>
  <c r="FQ22" i="19"/>
  <c r="FP22" i="19"/>
  <c r="FO22" i="19"/>
  <c r="FN22" i="19"/>
  <c r="FM22" i="19"/>
  <c r="FT21" i="19"/>
  <c r="FS21" i="19"/>
  <c r="FR21" i="19"/>
  <c r="FQ21" i="19"/>
  <c r="FP21" i="19"/>
  <c r="FO21" i="19"/>
  <c r="FN21" i="19"/>
  <c r="FM21" i="19"/>
  <c r="FT20" i="19"/>
  <c r="FS20" i="19"/>
  <c r="FR20" i="19"/>
  <c r="FQ20" i="19"/>
  <c r="FP20" i="19"/>
  <c r="FO20" i="19"/>
  <c r="FN20" i="19"/>
  <c r="FM20" i="19"/>
  <c r="FT19" i="19"/>
  <c r="FS19" i="19"/>
  <c r="FR19" i="19"/>
  <c r="FQ19" i="19"/>
  <c r="FP19" i="19"/>
  <c r="FO19" i="19"/>
  <c r="FN19" i="19"/>
  <c r="FM19" i="19"/>
  <c r="FT18" i="19"/>
  <c r="FS18" i="19"/>
  <c r="FR18" i="19"/>
  <c r="FQ18" i="19"/>
  <c r="FP18" i="19"/>
  <c r="FO18" i="19"/>
  <c r="FN18" i="19"/>
  <c r="FM18" i="19"/>
  <c r="FT17" i="19"/>
  <c r="FS17" i="19"/>
  <c r="FR17" i="19"/>
  <c r="FQ17" i="19"/>
  <c r="FP17" i="19"/>
  <c r="FO17" i="19"/>
  <c r="FN17" i="19"/>
  <c r="FM17" i="19"/>
  <c r="FT16" i="19"/>
  <c r="FS16" i="19"/>
  <c r="FR16" i="19"/>
  <c r="FQ16" i="19"/>
  <c r="FP16" i="19"/>
  <c r="FO16" i="19"/>
  <c r="FN16" i="19"/>
  <c r="FM16" i="19"/>
  <c r="FT15" i="19"/>
  <c r="FS15" i="19"/>
  <c r="FR15" i="19"/>
  <c r="FQ15" i="19"/>
  <c r="FP15" i="19"/>
  <c r="FO15" i="19"/>
  <c r="FN15" i="19"/>
  <c r="FM15" i="19"/>
  <c r="FT14" i="19"/>
  <c r="FS14" i="19"/>
  <c r="FR14" i="19"/>
  <c r="FQ14" i="19"/>
  <c r="FP14" i="19"/>
  <c r="FO14" i="19"/>
  <c r="FN14" i="19"/>
  <c r="FM14" i="19"/>
  <c r="FT13" i="19"/>
  <c r="FS13" i="19"/>
  <c r="FR13" i="19"/>
  <c r="FQ13" i="19"/>
  <c r="FP13" i="19"/>
  <c r="FO13" i="19"/>
  <c r="FN13" i="19"/>
  <c r="FM13" i="19"/>
  <c r="FW41" i="19"/>
  <c r="FU38" i="19"/>
  <c r="FU36" i="19"/>
  <c r="FX35" i="19"/>
  <c r="FU32" i="19"/>
  <c r="FX31" i="19"/>
  <c r="FW30" i="19"/>
  <c r="FU30" i="19"/>
  <c r="FU28" i="19"/>
  <c r="FX27" i="19"/>
  <c r="FW26" i="19"/>
  <c r="FU26" i="19"/>
  <c r="FX25" i="19"/>
  <c r="FW25" i="19"/>
  <c r="FX24" i="19"/>
  <c r="FW24" i="19"/>
  <c r="FU24" i="19"/>
  <c r="FX23" i="19"/>
  <c r="FW23" i="19"/>
  <c r="FW22" i="19"/>
  <c r="FV22" i="19"/>
  <c r="FU22" i="19"/>
  <c r="FX21" i="19"/>
  <c r="FW20" i="19"/>
  <c r="FU20" i="19"/>
  <c r="FX19" i="19"/>
  <c r="FW19" i="19"/>
  <c r="FX18" i="19"/>
  <c r="FW18" i="19"/>
  <c r="FU18" i="19"/>
  <c r="FX17" i="19"/>
  <c r="FW16" i="19"/>
  <c r="FU16" i="19"/>
  <c r="FX15" i="19"/>
  <c r="FX14" i="19"/>
  <c r="FW14" i="19"/>
  <c r="FV14" i="19"/>
  <c r="FU14" i="19"/>
  <c r="FX13" i="19"/>
  <c r="FW13" i="19"/>
  <c r="FV13" i="19"/>
  <c r="AA83" i="19" l="1"/>
  <c r="AA124" i="19" s="1"/>
  <c r="AA82" i="19"/>
  <c r="AA123" i="19" s="1"/>
  <c r="AA81" i="19"/>
  <c r="AA122" i="19" s="1"/>
  <c r="AA80" i="19"/>
  <c r="AA121" i="19" s="1"/>
  <c r="AA79" i="19"/>
  <c r="AA120" i="19" s="1"/>
  <c r="AA78" i="19"/>
  <c r="AA119" i="19" s="1"/>
  <c r="AA77" i="19"/>
  <c r="AA118" i="19" s="1"/>
  <c r="AA76" i="19"/>
  <c r="AA117" i="19" s="1"/>
  <c r="AA75" i="19"/>
  <c r="AA116" i="19" s="1"/>
  <c r="AA74" i="19"/>
  <c r="AA115" i="19" s="1"/>
  <c r="AA73" i="19"/>
  <c r="AA114" i="19" s="1"/>
  <c r="AA72" i="19"/>
  <c r="AA113" i="19" s="1"/>
  <c r="AA71" i="19"/>
  <c r="AA112" i="19" s="1"/>
  <c r="AA70" i="19"/>
  <c r="AA111" i="19" s="1"/>
  <c r="AA69" i="19"/>
  <c r="AA110" i="19" s="1"/>
  <c r="AA68" i="19"/>
  <c r="AA109" i="19" s="1"/>
  <c r="AA67" i="19"/>
  <c r="AA108" i="19" s="1"/>
  <c r="AA66" i="19"/>
  <c r="AA107" i="19" s="1"/>
  <c r="AA65" i="19"/>
  <c r="AA106" i="19" s="1"/>
  <c r="AA64" i="19"/>
  <c r="AA105" i="19" s="1"/>
  <c r="AA63" i="19"/>
  <c r="AA104" i="19" s="1"/>
  <c r="AA62" i="19"/>
  <c r="AA103" i="19" s="1"/>
  <c r="AA61" i="19"/>
  <c r="AA102" i="19" s="1"/>
  <c r="AA60" i="19"/>
  <c r="AA101" i="19" s="1"/>
  <c r="AA59" i="19"/>
  <c r="AA100" i="19" s="1"/>
  <c r="AA58" i="19"/>
  <c r="AA99" i="19" s="1"/>
  <c r="AA57" i="19"/>
  <c r="AA98" i="19" s="1"/>
  <c r="AA56" i="19"/>
  <c r="AA97" i="19" s="1"/>
  <c r="AA55" i="19"/>
  <c r="AA96" i="19" s="1"/>
  <c r="AA54" i="19"/>
  <c r="AA95" i="19" s="1"/>
  <c r="H83" i="19"/>
  <c r="H124" i="19" s="1"/>
  <c r="H82" i="19"/>
  <c r="H123" i="19" s="1"/>
  <c r="H81" i="19"/>
  <c r="H122" i="19" s="1"/>
  <c r="H80" i="19"/>
  <c r="H121" i="19" s="1"/>
  <c r="H79" i="19"/>
  <c r="H120" i="19" s="1"/>
  <c r="H78" i="19"/>
  <c r="H119" i="19" s="1"/>
  <c r="H77" i="19"/>
  <c r="H118" i="19" s="1"/>
  <c r="H76" i="19"/>
  <c r="H75" i="19"/>
  <c r="H74" i="19"/>
  <c r="H115" i="19" s="1"/>
  <c r="H73" i="19"/>
  <c r="H114" i="19" s="1"/>
  <c r="H72" i="19"/>
  <c r="H113" i="19" s="1"/>
  <c r="H71" i="19"/>
  <c r="H112" i="19" s="1"/>
  <c r="H70" i="19"/>
  <c r="H111" i="19" s="1"/>
  <c r="H69" i="19"/>
  <c r="H110" i="19" s="1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FL26" i="19"/>
  <c r="FJ26" i="19"/>
  <c r="FI26" i="19"/>
  <c r="FL25" i="19"/>
  <c r="FL24" i="19"/>
  <c r="FJ24" i="19"/>
  <c r="FI24" i="19"/>
  <c r="FL23" i="19"/>
  <c r="FL22" i="19"/>
  <c r="FJ22" i="19"/>
  <c r="FI22" i="19"/>
  <c r="FL21" i="19"/>
  <c r="FL20" i="19"/>
  <c r="FJ20" i="19"/>
  <c r="FI20" i="19"/>
  <c r="FL19" i="19"/>
  <c r="FL18" i="19"/>
  <c r="FJ18" i="19"/>
  <c r="FI18" i="19"/>
  <c r="FL17" i="19"/>
  <c r="FL16" i="19"/>
  <c r="FJ16" i="19"/>
  <c r="FI16" i="19"/>
  <c r="FL15" i="19"/>
  <c r="FL14" i="19"/>
  <c r="FI14" i="19"/>
  <c r="FL13" i="19"/>
  <c r="FI13" i="19"/>
  <c r="FK26" i="19"/>
  <c r="FK25" i="19"/>
  <c r="FJ25" i="19"/>
  <c r="FI25" i="19"/>
  <c r="FK24" i="19"/>
  <c r="FK23" i="19"/>
  <c r="FJ23" i="19"/>
  <c r="FI23" i="19"/>
  <c r="FK22" i="19"/>
  <c r="FK21" i="19"/>
  <c r="FJ21" i="19"/>
  <c r="FI21" i="19"/>
  <c r="FK20" i="19"/>
  <c r="FK19" i="19"/>
  <c r="FJ19" i="19"/>
  <c r="FI19" i="19"/>
  <c r="FK18" i="19"/>
  <c r="FK17" i="19"/>
  <c r="FJ17" i="19"/>
  <c r="FI17" i="19"/>
  <c r="FK16" i="19"/>
  <c r="FK15" i="19"/>
  <c r="FJ15" i="19"/>
  <c r="FI15" i="19"/>
  <c r="FK14" i="19"/>
  <c r="FJ14" i="19"/>
  <c r="FK13" i="19"/>
  <c r="FJ13" i="19"/>
  <c r="H116" i="19" l="1"/>
  <c r="H117" i="19"/>
  <c r="EK13" i="19" l="1"/>
  <c r="EL13" i="19"/>
  <c r="EM13" i="19"/>
  <c r="EN13" i="19"/>
  <c r="EO13" i="19"/>
  <c r="EP13" i="19"/>
  <c r="EQ13" i="19"/>
  <c r="ER13" i="19"/>
  <c r="ES13" i="19"/>
  <c r="ET13" i="19"/>
  <c r="EU13" i="19"/>
  <c r="EV13" i="19"/>
  <c r="EW13" i="19"/>
  <c r="EX13" i="19"/>
  <c r="EY13" i="19"/>
  <c r="EZ13" i="19"/>
  <c r="FA13" i="19"/>
  <c r="FB13" i="19"/>
  <c r="FC13" i="19"/>
  <c r="FD13" i="19"/>
  <c r="FE13" i="19"/>
  <c r="FF13" i="19"/>
  <c r="FG13" i="19"/>
  <c r="FH13" i="19"/>
  <c r="EK14" i="19"/>
  <c r="EL14" i="19"/>
  <c r="EM14" i="19"/>
  <c r="EN14" i="19"/>
  <c r="EO14" i="19"/>
  <c r="EP14" i="19"/>
  <c r="EQ14" i="19"/>
  <c r="ER14" i="19"/>
  <c r="ES14" i="19"/>
  <c r="ET14" i="19"/>
  <c r="EU14" i="19"/>
  <c r="EV14" i="19"/>
  <c r="EW14" i="19"/>
  <c r="EX14" i="19"/>
  <c r="EY14" i="19"/>
  <c r="EZ14" i="19"/>
  <c r="FA14" i="19"/>
  <c r="FB14" i="19"/>
  <c r="FC14" i="19"/>
  <c r="FD14" i="19"/>
  <c r="FE14" i="19"/>
  <c r="FF14" i="19"/>
  <c r="FG14" i="19"/>
  <c r="FH14" i="19"/>
  <c r="EK15" i="19"/>
  <c r="EL15" i="19"/>
  <c r="EM15" i="19"/>
  <c r="EN15" i="19"/>
  <c r="EO15" i="19"/>
  <c r="EP15" i="19"/>
  <c r="EQ15" i="19"/>
  <c r="ER15" i="19"/>
  <c r="ES15" i="19"/>
  <c r="ET15" i="19"/>
  <c r="EU15" i="19"/>
  <c r="EV15" i="19"/>
  <c r="EW15" i="19"/>
  <c r="EX15" i="19"/>
  <c r="EY15" i="19"/>
  <c r="EZ15" i="19"/>
  <c r="FA15" i="19"/>
  <c r="FB15" i="19"/>
  <c r="FC15" i="19"/>
  <c r="FD15" i="19"/>
  <c r="FE15" i="19"/>
  <c r="FF15" i="19"/>
  <c r="FG15" i="19"/>
  <c r="FH15" i="19"/>
  <c r="EK16" i="19"/>
  <c r="EL16" i="19"/>
  <c r="EM16" i="19"/>
  <c r="EN16" i="19"/>
  <c r="EO16" i="19"/>
  <c r="EP16" i="19"/>
  <c r="EQ16" i="19"/>
  <c r="ER16" i="19"/>
  <c r="ES16" i="19"/>
  <c r="ET16" i="19"/>
  <c r="EU16" i="19"/>
  <c r="EV16" i="19"/>
  <c r="EW16" i="19"/>
  <c r="EX16" i="19"/>
  <c r="EY16" i="19"/>
  <c r="EZ16" i="19"/>
  <c r="FA16" i="19"/>
  <c r="FB16" i="19"/>
  <c r="FC16" i="19"/>
  <c r="FD16" i="19"/>
  <c r="FE16" i="19"/>
  <c r="FF16" i="19"/>
  <c r="FG16" i="19"/>
  <c r="FH16" i="19"/>
  <c r="EK17" i="19"/>
  <c r="EL17" i="19"/>
  <c r="EM17" i="19"/>
  <c r="EN17" i="19"/>
  <c r="EO17" i="19"/>
  <c r="EP17" i="19"/>
  <c r="EQ17" i="19"/>
  <c r="ER17" i="19"/>
  <c r="ES17" i="19"/>
  <c r="ET17" i="19"/>
  <c r="EU17" i="19"/>
  <c r="EV17" i="19"/>
  <c r="EW17" i="19"/>
  <c r="EX17" i="19"/>
  <c r="EY17" i="19"/>
  <c r="EZ17" i="19"/>
  <c r="FA17" i="19"/>
  <c r="FB17" i="19"/>
  <c r="FC17" i="19"/>
  <c r="FD17" i="19"/>
  <c r="FE17" i="19"/>
  <c r="FF17" i="19"/>
  <c r="FG17" i="19"/>
  <c r="FH17" i="19"/>
  <c r="EK18" i="19"/>
  <c r="EL18" i="19"/>
  <c r="EM18" i="19"/>
  <c r="EN18" i="19"/>
  <c r="EO18" i="19"/>
  <c r="EP18" i="19"/>
  <c r="EQ18" i="19"/>
  <c r="ER18" i="19"/>
  <c r="ES18" i="19"/>
  <c r="ET18" i="19"/>
  <c r="EU18" i="19"/>
  <c r="EV18" i="19"/>
  <c r="EW18" i="19"/>
  <c r="EX18" i="19"/>
  <c r="EY18" i="19"/>
  <c r="EZ18" i="19"/>
  <c r="FA18" i="19"/>
  <c r="FB18" i="19"/>
  <c r="FC18" i="19"/>
  <c r="FD18" i="19"/>
  <c r="FE18" i="19"/>
  <c r="FF18" i="19"/>
  <c r="FG18" i="19"/>
  <c r="FH18" i="19"/>
  <c r="EK19" i="19"/>
  <c r="EL19" i="19"/>
  <c r="EM19" i="19"/>
  <c r="EN19" i="19"/>
  <c r="EO19" i="19"/>
  <c r="EP19" i="19"/>
  <c r="EQ19" i="19"/>
  <c r="ER19" i="19"/>
  <c r="ES19" i="19"/>
  <c r="ET19" i="19"/>
  <c r="EU19" i="19"/>
  <c r="EV19" i="19"/>
  <c r="EW19" i="19"/>
  <c r="EX19" i="19"/>
  <c r="EY19" i="19"/>
  <c r="EZ19" i="19"/>
  <c r="FA19" i="19"/>
  <c r="FB19" i="19"/>
  <c r="FC19" i="19"/>
  <c r="FD19" i="19"/>
  <c r="FE19" i="19"/>
  <c r="FF19" i="19"/>
  <c r="FG19" i="19"/>
  <c r="FH19" i="19"/>
  <c r="EK20" i="19"/>
  <c r="EL20" i="19"/>
  <c r="EM20" i="19"/>
  <c r="EN20" i="19"/>
  <c r="EO20" i="19"/>
  <c r="EP20" i="19"/>
  <c r="EQ20" i="19"/>
  <c r="ER20" i="19"/>
  <c r="ES20" i="19"/>
  <c r="ET20" i="19"/>
  <c r="EU20" i="19"/>
  <c r="EV20" i="19"/>
  <c r="EW20" i="19"/>
  <c r="EX20" i="19"/>
  <c r="EY20" i="19"/>
  <c r="EZ20" i="19"/>
  <c r="FA20" i="19"/>
  <c r="FB20" i="19"/>
  <c r="FC20" i="19"/>
  <c r="FD20" i="19"/>
  <c r="FE20" i="19"/>
  <c r="FF20" i="19"/>
  <c r="FG20" i="19"/>
  <c r="FH20" i="19"/>
  <c r="EK21" i="19"/>
  <c r="EL21" i="19"/>
  <c r="EM21" i="19"/>
  <c r="EN21" i="19"/>
  <c r="EO21" i="19"/>
  <c r="EP21" i="19"/>
  <c r="EQ21" i="19"/>
  <c r="ER21" i="19"/>
  <c r="ES21" i="19"/>
  <c r="ET21" i="19"/>
  <c r="EU21" i="19"/>
  <c r="EV21" i="19"/>
  <c r="EW21" i="19"/>
  <c r="EX21" i="19"/>
  <c r="EY21" i="19"/>
  <c r="EZ21" i="19"/>
  <c r="FA21" i="19"/>
  <c r="FB21" i="19"/>
  <c r="FC21" i="19"/>
  <c r="FD21" i="19"/>
  <c r="FE21" i="19"/>
  <c r="FF21" i="19"/>
  <c r="FG21" i="19"/>
  <c r="FH21" i="19"/>
  <c r="EK22" i="19"/>
  <c r="EL22" i="19"/>
  <c r="EM22" i="19"/>
  <c r="EN22" i="19"/>
  <c r="EO22" i="19"/>
  <c r="EP22" i="19"/>
  <c r="EQ22" i="19"/>
  <c r="ER22" i="19"/>
  <c r="ES22" i="19"/>
  <c r="ET22" i="19"/>
  <c r="EU22" i="19"/>
  <c r="EV22" i="19"/>
  <c r="EW22" i="19"/>
  <c r="EX22" i="19"/>
  <c r="EY22" i="19"/>
  <c r="EZ22" i="19"/>
  <c r="FA22" i="19"/>
  <c r="FB22" i="19"/>
  <c r="FC22" i="19"/>
  <c r="FD22" i="19"/>
  <c r="FE22" i="19"/>
  <c r="FF22" i="19"/>
  <c r="FG22" i="19"/>
  <c r="FH22" i="19"/>
  <c r="EK23" i="19"/>
  <c r="EL23" i="19"/>
  <c r="EM23" i="19"/>
  <c r="EN23" i="19"/>
  <c r="EO23" i="19"/>
  <c r="EP23" i="19"/>
  <c r="EQ23" i="19"/>
  <c r="ER23" i="19"/>
  <c r="ES23" i="19"/>
  <c r="ET23" i="19"/>
  <c r="EU23" i="19"/>
  <c r="EV23" i="19"/>
  <c r="EW23" i="19"/>
  <c r="EX23" i="19"/>
  <c r="EY23" i="19"/>
  <c r="EZ23" i="19"/>
  <c r="FA23" i="19"/>
  <c r="FB23" i="19"/>
  <c r="FC23" i="19"/>
  <c r="FD23" i="19"/>
  <c r="FE23" i="19"/>
  <c r="FF23" i="19"/>
  <c r="FG23" i="19"/>
  <c r="FH23" i="19"/>
  <c r="EK24" i="19"/>
  <c r="EL24" i="19"/>
  <c r="EM24" i="19"/>
  <c r="EN24" i="19"/>
  <c r="EO24" i="19"/>
  <c r="EP24" i="19"/>
  <c r="EQ24" i="19"/>
  <c r="ER24" i="19"/>
  <c r="ES24" i="19"/>
  <c r="ET24" i="19"/>
  <c r="EU24" i="19"/>
  <c r="EV24" i="19"/>
  <c r="EW24" i="19"/>
  <c r="EX24" i="19"/>
  <c r="EY24" i="19"/>
  <c r="EZ24" i="19"/>
  <c r="FA24" i="19"/>
  <c r="FB24" i="19"/>
  <c r="FC24" i="19"/>
  <c r="FD24" i="19"/>
  <c r="FE24" i="19"/>
  <c r="FF24" i="19"/>
  <c r="FG24" i="19"/>
  <c r="FH24" i="19"/>
  <c r="EK25" i="19"/>
  <c r="EL25" i="19"/>
  <c r="EM25" i="19"/>
  <c r="EN25" i="19"/>
  <c r="EO25" i="19"/>
  <c r="EP25" i="19"/>
  <c r="EQ25" i="19"/>
  <c r="ER25" i="19"/>
  <c r="ES25" i="19"/>
  <c r="ET25" i="19"/>
  <c r="EU25" i="19"/>
  <c r="EV25" i="19"/>
  <c r="EW25" i="19"/>
  <c r="EX25" i="19"/>
  <c r="EY25" i="19"/>
  <c r="EZ25" i="19"/>
  <c r="FA25" i="19"/>
  <c r="FB25" i="19"/>
  <c r="FC25" i="19"/>
  <c r="FD25" i="19"/>
  <c r="FE25" i="19"/>
  <c r="FF25" i="19"/>
  <c r="FG25" i="19"/>
  <c r="FH25" i="19"/>
  <c r="EK26" i="19"/>
  <c r="EL26" i="19"/>
  <c r="EM26" i="19"/>
  <c r="EN26" i="19"/>
  <c r="EO26" i="19"/>
  <c r="EP26" i="19"/>
  <c r="EQ26" i="19"/>
  <c r="ER26" i="19"/>
  <c r="ES26" i="19"/>
  <c r="ET26" i="19"/>
  <c r="EU26" i="19"/>
  <c r="EV26" i="19"/>
  <c r="EW26" i="19"/>
  <c r="EX26" i="19"/>
  <c r="EY26" i="19"/>
  <c r="EZ26" i="19"/>
  <c r="FA26" i="19"/>
  <c r="FB26" i="19"/>
  <c r="FC26" i="19"/>
  <c r="FD26" i="19"/>
  <c r="FE26" i="19"/>
  <c r="FF26" i="19"/>
  <c r="FG26" i="19"/>
  <c r="FH26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54" i="19"/>
  <c r="FZ13" i="19" l="1"/>
  <c r="H95" i="19"/>
  <c r="H125" i="19" s="1"/>
  <c r="H84" i="19"/>
  <c r="D9" i="22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O72" i="19" l="1"/>
  <c r="AH72" i="19" s="1"/>
  <c r="I82" i="19"/>
  <c r="AB82" i="19" s="1"/>
  <c r="J72" i="19"/>
  <c r="AC72" i="19" s="1"/>
  <c r="I74" i="19"/>
  <c r="AB74" i="19" s="1"/>
  <c r="I70" i="19"/>
  <c r="AB70" i="19" s="1"/>
  <c r="O75" i="19"/>
  <c r="AH75" i="19" s="1"/>
  <c r="N70" i="19"/>
  <c r="AG70" i="19" s="1"/>
  <c r="I72" i="19"/>
  <c r="AB72" i="19" s="1"/>
  <c r="I83" i="19"/>
  <c r="AB83" i="19" s="1"/>
  <c r="I76" i="19"/>
  <c r="AB76" i="19" s="1"/>
  <c r="I81" i="19"/>
  <c r="AB81" i="19" s="1"/>
  <c r="I78" i="19"/>
  <c r="AB78" i="19" s="1"/>
  <c r="I69" i="19"/>
  <c r="AB69" i="19" s="1"/>
  <c r="I80" i="19"/>
  <c r="AB80" i="19" s="1"/>
  <c r="I71" i="19"/>
  <c r="AB71" i="19" s="1"/>
  <c r="I75" i="19"/>
  <c r="AB75" i="19" s="1"/>
  <c r="I77" i="19"/>
  <c r="AB77" i="19" s="1"/>
  <c r="I79" i="19"/>
  <c r="AB79" i="19" s="1"/>
  <c r="I73" i="19"/>
  <c r="AB73" i="19" s="1"/>
  <c r="M115" i="19"/>
  <c r="AF115" i="19" s="1"/>
  <c r="P115" i="19"/>
  <c r="AI115" i="19" s="1"/>
  <c r="N115" i="19"/>
  <c r="AG115" i="19" s="1"/>
  <c r="P121" i="19"/>
  <c r="AI121" i="19" s="1"/>
  <c r="I118" i="19"/>
  <c r="AB118" i="19" s="1"/>
  <c r="I122" i="19"/>
  <c r="AB122" i="19" s="1"/>
  <c r="I111" i="19"/>
  <c r="AB111" i="19" s="1"/>
  <c r="I123" i="19"/>
  <c r="AB123" i="19" s="1"/>
  <c r="I121" i="19"/>
  <c r="AB121" i="19" s="1"/>
  <c r="I119" i="19"/>
  <c r="AB119" i="19" s="1"/>
  <c r="I113" i="19"/>
  <c r="AB113" i="19" s="1"/>
  <c r="I114" i="19"/>
  <c r="AB114" i="19" s="1"/>
  <c r="I124" i="19"/>
  <c r="AB124" i="19" s="1"/>
  <c r="I120" i="19"/>
  <c r="AB120" i="19" s="1"/>
  <c r="I112" i="19"/>
  <c r="AB112" i="19" s="1"/>
  <c r="I110" i="19"/>
  <c r="AB110" i="19" s="1"/>
  <c r="I115" i="19"/>
  <c r="AB115" i="19" s="1"/>
  <c r="I116" i="19"/>
  <c r="AB116" i="19" s="1"/>
  <c r="I117" i="19"/>
  <c r="AB117" i="19" s="1"/>
  <c r="H43" i="19"/>
  <c r="O116" i="19" l="1"/>
  <c r="AH116" i="19" s="1"/>
  <c r="L118" i="19"/>
  <c r="AE118" i="19" s="1"/>
  <c r="P124" i="19"/>
  <c r="AI124" i="19" s="1"/>
  <c r="L124" i="19"/>
  <c r="AE124" i="19" s="1"/>
  <c r="M73" i="19"/>
  <c r="AF73" i="19" s="1"/>
  <c r="S122" i="19"/>
  <c r="AL122" i="19" s="1"/>
  <c r="M118" i="19"/>
  <c r="AF118" i="19" s="1"/>
  <c r="S78" i="19"/>
  <c r="AL78" i="19" s="1"/>
  <c r="J118" i="19"/>
  <c r="AC118" i="19" s="1"/>
  <c r="Q79" i="19"/>
  <c r="AJ79" i="19" s="1"/>
  <c r="J71" i="19"/>
  <c r="AC71" i="19" s="1"/>
  <c r="P117" i="19"/>
  <c r="AI117" i="19" s="1"/>
  <c r="BC117" i="19" s="1"/>
  <c r="BZ117" i="19" s="1"/>
  <c r="R114" i="19"/>
  <c r="AK114" i="19" s="1"/>
  <c r="K75" i="19"/>
  <c r="AD75" i="19" s="1"/>
  <c r="M76" i="19"/>
  <c r="AF76" i="19" s="1"/>
  <c r="O81" i="19"/>
  <c r="AH81" i="19" s="1"/>
  <c r="S118" i="19"/>
  <c r="AL118" i="19" s="1"/>
  <c r="N124" i="19"/>
  <c r="AG124" i="19" s="1"/>
  <c r="J78" i="19"/>
  <c r="AC78" i="19" s="1"/>
  <c r="J74" i="19"/>
  <c r="AC74" i="19" s="1"/>
  <c r="AP74" i="19" s="1"/>
  <c r="BM74" i="19" s="1"/>
  <c r="S72" i="19"/>
  <c r="AL72" i="19" s="1"/>
  <c r="L113" i="19"/>
  <c r="AE113" i="19" s="1"/>
  <c r="L115" i="19"/>
  <c r="AE115" i="19" s="1"/>
  <c r="S121" i="19"/>
  <c r="AL121" i="19" s="1"/>
  <c r="K122" i="19"/>
  <c r="AD122" i="19" s="1"/>
  <c r="J124" i="19"/>
  <c r="AC124" i="19" s="1"/>
  <c r="L114" i="19"/>
  <c r="AE114" i="19" s="1"/>
  <c r="S115" i="19"/>
  <c r="AL115" i="19" s="1"/>
  <c r="BH115" i="19" s="1"/>
  <c r="CE115" i="19" s="1"/>
  <c r="Q74" i="19"/>
  <c r="AJ74" i="19" s="1"/>
  <c r="R74" i="19"/>
  <c r="AK74" i="19" s="1"/>
  <c r="S73" i="19"/>
  <c r="AL73" i="19" s="1"/>
  <c r="M77" i="19"/>
  <c r="AF77" i="19" s="1"/>
  <c r="P76" i="19"/>
  <c r="AI76" i="19" s="1"/>
  <c r="K79" i="19"/>
  <c r="AD79" i="19" s="1"/>
  <c r="N82" i="19"/>
  <c r="AG82" i="19" s="1"/>
  <c r="Q81" i="19"/>
  <c r="AJ81" i="19" s="1"/>
  <c r="BD81" i="19" s="1"/>
  <c r="CA81" i="19" s="1"/>
  <c r="K113" i="19"/>
  <c r="AD113" i="19" s="1"/>
  <c r="Q114" i="19"/>
  <c r="AJ114" i="19" s="1"/>
  <c r="Q113" i="19"/>
  <c r="AJ113" i="19" s="1"/>
  <c r="J115" i="19"/>
  <c r="AC115" i="19" s="1"/>
  <c r="O117" i="19"/>
  <c r="AH117" i="19" s="1"/>
  <c r="K77" i="19"/>
  <c r="AD77" i="19" s="1"/>
  <c r="N77" i="19"/>
  <c r="AG77" i="19" s="1"/>
  <c r="Q80" i="19"/>
  <c r="AJ80" i="19" s="1"/>
  <c r="BE80" i="19" s="1"/>
  <c r="CB80" i="19" s="1"/>
  <c r="L83" i="19"/>
  <c r="AE83" i="19" s="1"/>
  <c r="L72" i="19"/>
  <c r="AE72" i="19" s="1"/>
  <c r="L117" i="19"/>
  <c r="AE117" i="19" s="1"/>
  <c r="J83" i="19"/>
  <c r="AC83" i="19" s="1"/>
  <c r="AQ83" i="19" s="1"/>
  <c r="BN83" i="19" s="1"/>
  <c r="J73" i="19"/>
  <c r="AC73" i="19" s="1"/>
  <c r="M121" i="19"/>
  <c r="AF121" i="19" s="1"/>
  <c r="S117" i="19"/>
  <c r="AL117" i="19" s="1"/>
  <c r="J117" i="19"/>
  <c r="AC117" i="19" s="1"/>
  <c r="AP117" i="19" s="1"/>
  <c r="BM117" i="19" s="1"/>
  <c r="P118" i="19"/>
  <c r="AI118" i="19" s="1"/>
  <c r="K116" i="19"/>
  <c r="AD116" i="19" s="1"/>
  <c r="R119" i="19"/>
  <c r="AK119" i="19" s="1"/>
  <c r="Q124" i="19"/>
  <c r="AJ124" i="19" s="1"/>
  <c r="N72" i="19"/>
  <c r="AG72" i="19" s="1"/>
  <c r="L73" i="19"/>
  <c r="AE73" i="19" s="1"/>
  <c r="L77" i="19"/>
  <c r="AE77" i="19" s="1"/>
  <c r="O80" i="19"/>
  <c r="AH80" i="19" s="1"/>
  <c r="AZ80" i="19" s="1"/>
  <c r="BW80" i="19" s="1"/>
  <c r="R83" i="19"/>
  <c r="AK83" i="19" s="1"/>
  <c r="N74" i="19"/>
  <c r="AG74" i="19" s="1"/>
  <c r="O74" i="19"/>
  <c r="AH74" i="19" s="1"/>
  <c r="J77" i="19"/>
  <c r="AC77" i="19" s="1"/>
  <c r="K118" i="19"/>
  <c r="AD118" i="19" s="1"/>
  <c r="M112" i="19"/>
  <c r="AF112" i="19" s="1"/>
  <c r="Q121" i="19"/>
  <c r="AJ121" i="19" s="1"/>
  <c r="P120" i="19"/>
  <c r="AI120" i="19" s="1"/>
  <c r="BB120" i="19" s="1"/>
  <c r="BY120" i="19" s="1"/>
  <c r="N76" i="19"/>
  <c r="AG76" i="19" s="1"/>
  <c r="N80" i="19"/>
  <c r="AG80" i="19" s="1"/>
  <c r="Q83" i="19"/>
  <c r="AJ83" i="19" s="1"/>
  <c r="Q72" i="19"/>
  <c r="AJ72" i="19" s="1"/>
  <c r="J76" i="19"/>
  <c r="AC76" i="19" s="1"/>
  <c r="M75" i="19"/>
  <c r="AF75" i="19" s="1"/>
  <c r="P78" i="19"/>
  <c r="AI78" i="19" s="1"/>
  <c r="BB78" i="19" s="1"/>
  <c r="BY78" i="19" s="1"/>
  <c r="S113" i="19"/>
  <c r="AL113" i="19" s="1"/>
  <c r="BH113" i="19" s="1"/>
  <c r="CE113" i="19" s="1"/>
  <c r="J113" i="19"/>
  <c r="AC113" i="19" s="1"/>
  <c r="J112" i="19"/>
  <c r="AC112" i="19" s="1"/>
  <c r="P113" i="19"/>
  <c r="AI113" i="19" s="1"/>
  <c r="O122" i="19"/>
  <c r="AH122" i="19" s="1"/>
  <c r="N121" i="19"/>
  <c r="AG121" i="19" s="1"/>
  <c r="P79" i="19"/>
  <c r="AI79" i="19" s="1"/>
  <c r="L70" i="19"/>
  <c r="AE70" i="19" s="1"/>
  <c r="M74" i="19"/>
  <c r="AF74" i="19" s="1"/>
  <c r="AV74" i="19" s="1"/>
  <c r="BS74" i="19" s="1"/>
  <c r="R76" i="19"/>
  <c r="AK76" i="19" s="1"/>
  <c r="K76" i="19"/>
  <c r="AD76" i="19" s="1"/>
  <c r="N79" i="19"/>
  <c r="AG79" i="19" s="1"/>
  <c r="P77" i="19"/>
  <c r="AI77" i="19" s="1"/>
  <c r="M79" i="19"/>
  <c r="AF79" i="19" s="1"/>
  <c r="L80" i="19"/>
  <c r="AE80" i="19" s="1"/>
  <c r="L120" i="19"/>
  <c r="AE120" i="19" s="1"/>
  <c r="O120" i="19"/>
  <c r="AH120" i="19" s="1"/>
  <c r="BA120" i="19" s="1"/>
  <c r="BX120" i="19" s="1"/>
  <c r="P114" i="19"/>
  <c r="AI114" i="19" s="1"/>
  <c r="P122" i="19"/>
  <c r="AI122" i="19" s="1"/>
  <c r="N113" i="19"/>
  <c r="AG113" i="19" s="1"/>
  <c r="K111" i="19"/>
  <c r="AD111" i="19" s="1"/>
  <c r="M72" i="19"/>
  <c r="AF72" i="19" s="1"/>
  <c r="O71" i="19"/>
  <c r="AH71" i="19" s="1"/>
  <c r="BA71" i="19" s="1"/>
  <c r="BX71" i="19" s="1"/>
  <c r="K74" i="19"/>
  <c r="AD74" i="19" s="1"/>
  <c r="J75" i="19"/>
  <c r="AC75" i="19" s="1"/>
  <c r="AQ75" i="19" s="1"/>
  <c r="BN75" i="19" s="1"/>
  <c r="S75" i="19"/>
  <c r="AL75" i="19" s="1"/>
  <c r="R80" i="19"/>
  <c r="AK80" i="19" s="1"/>
  <c r="BG80" i="19" s="1"/>
  <c r="CD80" i="19" s="1"/>
  <c r="S80" i="19"/>
  <c r="AL80" i="19" s="1"/>
  <c r="N83" i="19"/>
  <c r="AG83" i="19" s="1"/>
  <c r="AV121" i="19"/>
  <c r="BS121" i="19" s="1"/>
  <c r="AW121" i="19"/>
  <c r="BT121" i="19" s="1"/>
  <c r="BB115" i="19"/>
  <c r="BY115" i="19" s="1"/>
  <c r="BC115" i="19"/>
  <c r="BZ115" i="19" s="1"/>
  <c r="AV115" i="19"/>
  <c r="BS115" i="19" s="1"/>
  <c r="AW115" i="19"/>
  <c r="BT115" i="19" s="1"/>
  <c r="S123" i="19"/>
  <c r="AL123" i="19" s="1"/>
  <c r="AP76" i="19"/>
  <c r="BM76" i="19" s="1"/>
  <c r="AQ76" i="19"/>
  <c r="BN76" i="19" s="1"/>
  <c r="BC78" i="19"/>
  <c r="BZ78" i="19" s="1"/>
  <c r="Q111" i="19"/>
  <c r="AJ111" i="19" s="1"/>
  <c r="BB118" i="19"/>
  <c r="BY118" i="19" s="1"/>
  <c r="BC118" i="19"/>
  <c r="BZ118" i="19" s="1"/>
  <c r="AY77" i="19"/>
  <c r="BV77" i="19" s="1"/>
  <c r="AX77" i="19"/>
  <c r="BU77" i="19" s="1"/>
  <c r="N111" i="19"/>
  <c r="AG111" i="19" s="1"/>
  <c r="R112" i="19"/>
  <c r="AK112" i="19" s="1"/>
  <c r="AS113" i="19"/>
  <c r="BP113" i="19" s="1"/>
  <c r="AR113" i="19"/>
  <c r="BO113" i="19" s="1"/>
  <c r="BE114" i="19"/>
  <c r="CB114" i="19" s="1"/>
  <c r="BD114" i="19"/>
  <c r="CA114" i="19" s="1"/>
  <c r="J120" i="19"/>
  <c r="AC120" i="19" s="1"/>
  <c r="AX124" i="19"/>
  <c r="BU124" i="19" s="1"/>
  <c r="AY124" i="19"/>
  <c r="BV124" i="19" s="1"/>
  <c r="BB124" i="19"/>
  <c r="BY124" i="19" s="1"/>
  <c r="BC124" i="19"/>
  <c r="BZ124" i="19" s="1"/>
  <c r="M122" i="19"/>
  <c r="AF122" i="19" s="1"/>
  <c r="AV76" i="19"/>
  <c r="BS76" i="19" s="1"/>
  <c r="AW76" i="19"/>
  <c r="BT76" i="19" s="1"/>
  <c r="S70" i="19"/>
  <c r="AL70" i="19" s="1"/>
  <c r="BD83" i="19"/>
  <c r="CA83" i="19" s="1"/>
  <c r="BE83" i="19"/>
  <c r="CB83" i="19" s="1"/>
  <c r="N81" i="19"/>
  <c r="AG81" i="19" s="1"/>
  <c r="Q122" i="19"/>
  <c r="AJ122" i="19" s="1"/>
  <c r="R118" i="19"/>
  <c r="AK118" i="19" s="1"/>
  <c r="S114" i="19"/>
  <c r="AL114" i="19" s="1"/>
  <c r="J114" i="19"/>
  <c r="AC114" i="19" s="1"/>
  <c r="O124" i="19"/>
  <c r="AH124" i="19" s="1"/>
  <c r="N119" i="19"/>
  <c r="AG119" i="19" s="1"/>
  <c r="N114" i="19"/>
  <c r="AG114" i="19" s="1"/>
  <c r="S110" i="19"/>
  <c r="AL110" i="19" s="1"/>
  <c r="J121" i="19"/>
  <c r="AC121" i="19" s="1"/>
  <c r="J116" i="19"/>
  <c r="AC116" i="19" s="1"/>
  <c r="L111" i="19"/>
  <c r="AE111" i="19" s="1"/>
  <c r="L121" i="19"/>
  <c r="AE121" i="19" s="1"/>
  <c r="O114" i="19"/>
  <c r="AH114" i="19" s="1"/>
  <c r="S120" i="19"/>
  <c r="AL120" i="19" s="1"/>
  <c r="P112" i="19"/>
  <c r="AI112" i="19" s="1"/>
  <c r="J119" i="19"/>
  <c r="AC119" i="19" s="1"/>
  <c r="M110" i="19"/>
  <c r="AF110" i="19" s="1"/>
  <c r="Q116" i="19"/>
  <c r="AJ116" i="19" s="1"/>
  <c r="K123" i="19"/>
  <c r="AD123" i="19" s="1"/>
  <c r="J70" i="19"/>
  <c r="AC70" i="19" s="1"/>
  <c r="J82" i="19"/>
  <c r="AC82" i="19" s="1"/>
  <c r="L71" i="19"/>
  <c r="AE71" i="19" s="1"/>
  <c r="L69" i="19"/>
  <c r="AE69" i="19" s="1"/>
  <c r="P71" i="19"/>
  <c r="AI71" i="19" s="1"/>
  <c r="Q71" i="19"/>
  <c r="AJ71" i="19" s="1"/>
  <c r="K78" i="19"/>
  <c r="AD78" i="19" s="1"/>
  <c r="N69" i="19"/>
  <c r="AG69" i="19" s="1"/>
  <c r="R75" i="19"/>
  <c r="AK75" i="19" s="1"/>
  <c r="L82" i="19"/>
  <c r="AE82" i="19" s="1"/>
  <c r="O73" i="19"/>
  <c r="AH73" i="19" s="1"/>
  <c r="S79" i="19"/>
  <c r="AL79" i="19" s="1"/>
  <c r="L75" i="19"/>
  <c r="AE75" i="19" s="1"/>
  <c r="P81" i="19"/>
  <c r="AI81" i="19" s="1"/>
  <c r="Q73" i="19"/>
  <c r="AJ73" i="19" s="1"/>
  <c r="K80" i="19"/>
  <c r="AD80" i="19" s="1"/>
  <c r="N71" i="19"/>
  <c r="AG71" i="19" s="1"/>
  <c r="R77" i="19"/>
  <c r="AK77" i="19" s="1"/>
  <c r="AX115" i="19"/>
  <c r="BU115" i="19" s="1"/>
  <c r="AY115" i="19"/>
  <c r="BV115" i="19" s="1"/>
  <c r="AQ112" i="19"/>
  <c r="BN112" i="19" s="1"/>
  <c r="AP112" i="19"/>
  <c r="BM112" i="19" s="1"/>
  <c r="BB122" i="19"/>
  <c r="BY122" i="19" s="1"/>
  <c r="BC122" i="19"/>
  <c r="BZ122" i="19" s="1"/>
  <c r="BA117" i="19"/>
  <c r="BX117" i="19" s="1"/>
  <c r="AZ117" i="19"/>
  <c r="BW117" i="19" s="1"/>
  <c r="AU73" i="19"/>
  <c r="BR73" i="19" s="1"/>
  <c r="AT73" i="19"/>
  <c r="BQ73" i="19" s="1"/>
  <c r="AZ72" i="19"/>
  <c r="BW72" i="19" s="1"/>
  <c r="BA72" i="19"/>
  <c r="BX72" i="19" s="1"/>
  <c r="BH80" i="19"/>
  <c r="CE80" i="19" s="1"/>
  <c r="BI80" i="19"/>
  <c r="CF80" i="19" s="1"/>
  <c r="BI113" i="19"/>
  <c r="CF113" i="19" s="1"/>
  <c r="AT113" i="19"/>
  <c r="BQ113" i="19" s="1"/>
  <c r="AU113" i="19"/>
  <c r="BR113" i="19" s="1"/>
  <c r="AT114" i="19"/>
  <c r="BQ114" i="19" s="1"/>
  <c r="AU114" i="19"/>
  <c r="BR114" i="19" s="1"/>
  <c r="S111" i="19"/>
  <c r="AL111" i="19" s="1"/>
  <c r="BF74" i="19"/>
  <c r="CC74" i="19" s="1"/>
  <c r="BG74" i="19"/>
  <c r="CD74" i="19" s="1"/>
  <c r="AV73" i="19"/>
  <c r="BS73" i="19" s="1"/>
  <c r="AW73" i="19"/>
  <c r="BT73" i="19" s="1"/>
  <c r="AS75" i="19"/>
  <c r="BP75" i="19" s="1"/>
  <c r="AR75" i="19"/>
  <c r="BO75" i="19" s="1"/>
  <c r="BF76" i="19"/>
  <c r="CC76" i="19" s="1"/>
  <c r="BG76" i="19"/>
  <c r="CD76" i="19" s="1"/>
  <c r="I27" i="19"/>
  <c r="AB27" i="19" s="1"/>
  <c r="L27" i="19"/>
  <c r="AE27" i="19" s="1"/>
  <c r="J40" i="19"/>
  <c r="AC40" i="19" s="1"/>
  <c r="R40" i="19"/>
  <c r="AK40" i="19" s="1"/>
  <c r="I40" i="19"/>
  <c r="AB40" i="19" s="1"/>
  <c r="I32" i="19"/>
  <c r="AB32" i="19" s="1"/>
  <c r="K40" i="19"/>
  <c r="AD40" i="19" s="1"/>
  <c r="I39" i="19"/>
  <c r="AB39" i="19" s="1"/>
  <c r="I31" i="19"/>
  <c r="AB31" i="19" s="1"/>
  <c r="I37" i="19"/>
  <c r="AB37" i="19" s="1"/>
  <c r="I29" i="19"/>
  <c r="AB29" i="19" s="1"/>
  <c r="P27" i="19"/>
  <c r="AI27" i="19" s="1"/>
  <c r="N40" i="19"/>
  <c r="AG40" i="19" s="1"/>
  <c r="Q27" i="19"/>
  <c r="AJ27" i="19" s="1"/>
  <c r="M29" i="19"/>
  <c r="AF29" i="19" s="1"/>
  <c r="O40" i="19"/>
  <c r="AH40" i="19" s="1"/>
  <c r="S35" i="19"/>
  <c r="AL35" i="19" s="1"/>
  <c r="L40" i="19"/>
  <c r="AE40" i="19" s="1"/>
  <c r="I36" i="19"/>
  <c r="AB36" i="19" s="1"/>
  <c r="R27" i="19"/>
  <c r="AK27" i="19" s="1"/>
  <c r="L36" i="19"/>
  <c r="AE36" i="19" s="1"/>
  <c r="P40" i="19"/>
  <c r="AI40" i="19" s="1"/>
  <c r="I35" i="19"/>
  <c r="AB35" i="19" s="1"/>
  <c r="Q40" i="19"/>
  <c r="AJ40" i="19" s="1"/>
  <c r="I34" i="19"/>
  <c r="AB34" i="19" s="1"/>
  <c r="P34" i="19"/>
  <c r="AI34" i="19" s="1"/>
  <c r="I33" i="19"/>
  <c r="AB33" i="19" s="1"/>
  <c r="I41" i="19"/>
  <c r="AB41" i="19" s="1"/>
  <c r="P36" i="19"/>
  <c r="AI36" i="19" s="1"/>
  <c r="N35" i="19"/>
  <c r="AG35" i="19" s="1"/>
  <c r="J35" i="19"/>
  <c r="AC35" i="19" s="1"/>
  <c r="I30" i="19"/>
  <c r="AB30" i="19" s="1"/>
  <c r="N33" i="19"/>
  <c r="AG33" i="19" s="1"/>
  <c r="R39" i="19"/>
  <c r="AK39" i="19" s="1"/>
  <c r="I38" i="19"/>
  <c r="AB38" i="19" s="1"/>
  <c r="K35" i="19"/>
  <c r="AD35" i="19" s="1"/>
  <c r="I42" i="19"/>
  <c r="AB42" i="19" s="1"/>
  <c r="I28" i="19"/>
  <c r="AB28" i="19" s="1"/>
  <c r="J27" i="19"/>
  <c r="AC27" i="19" s="1"/>
  <c r="BH118" i="19"/>
  <c r="CE118" i="19" s="1"/>
  <c r="BI118" i="19"/>
  <c r="CF118" i="19" s="1"/>
  <c r="AP113" i="19"/>
  <c r="BM113" i="19" s="1"/>
  <c r="AQ113" i="19"/>
  <c r="BN113" i="19" s="1"/>
  <c r="AR118" i="19"/>
  <c r="BO118" i="19" s="1"/>
  <c r="AS118" i="19"/>
  <c r="BP118" i="19" s="1"/>
  <c r="J110" i="19"/>
  <c r="AC110" i="19" s="1"/>
  <c r="O110" i="19"/>
  <c r="AH110" i="19" s="1"/>
  <c r="S116" i="19"/>
  <c r="AL116" i="19" s="1"/>
  <c r="Q112" i="19"/>
  <c r="AJ112" i="19" s="1"/>
  <c r="AY72" i="19"/>
  <c r="BV72" i="19" s="1"/>
  <c r="AX72" i="19"/>
  <c r="BU72" i="19" s="1"/>
  <c r="L81" i="19"/>
  <c r="AE81" i="19" s="1"/>
  <c r="BB79" i="19"/>
  <c r="BY79" i="19" s="1"/>
  <c r="BC79" i="19"/>
  <c r="BZ79" i="19" s="1"/>
  <c r="AR74" i="19"/>
  <c r="BO74" i="19" s="1"/>
  <c r="AS74" i="19"/>
  <c r="BP74" i="19" s="1"/>
  <c r="R71" i="19"/>
  <c r="AK71" i="19" s="1"/>
  <c r="L78" i="19"/>
  <c r="AE78" i="19" s="1"/>
  <c r="BI75" i="19"/>
  <c r="CF75" i="19" s="1"/>
  <c r="BH75" i="19"/>
  <c r="CE75" i="19" s="1"/>
  <c r="M82" i="19"/>
  <c r="AF82" i="19" s="1"/>
  <c r="BB77" i="19"/>
  <c r="BY77" i="19" s="1"/>
  <c r="BC77" i="19"/>
  <c r="BZ77" i="19" s="1"/>
  <c r="Q69" i="19"/>
  <c r="AJ69" i="19" s="1"/>
  <c r="AR76" i="19"/>
  <c r="BO76" i="19" s="1"/>
  <c r="AS76" i="19"/>
  <c r="BP76" i="19" s="1"/>
  <c r="O82" i="19"/>
  <c r="AH82" i="19" s="1"/>
  <c r="R73" i="19"/>
  <c r="AK73" i="19" s="1"/>
  <c r="AU80" i="19"/>
  <c r="BR80" i="19" s="1"/>
  <c r="AT80" i="19"/>
  <c r="BQ80" i="19" s="1"/>
  <c r="AT120" i="19"/>
  <c r="BQ120" i="19" s="1"/>
  <c r="AU120" i="19"/>
  <c r="BR120" i="19" s="1"/>
  <c r="AW112" i="19"/>
  <c r="BT112" i="19" s="1"/>
  <c r="AV112" i="19"/>
  <c r="BS112" i="19" s="1"/>
  <c r="BF119" i="19"/>
  <c r="CC119" i="19" s="1"/>
  <c r="BG119" i="19"/>
  <c r="CD119" i="19" s="1"/>
  <c r="AW72" i="19"/>
  <c r="BT72" i="19" s="1"/>
  <c r="AV72" i="19"/>
  <c r="BS72" i="19" s="1"/>
  <c r="BH78" i="19"/>
  <c r="CE78" i="19" s="1"/>
  <c r="BI78" i="19"/>
  <c r="CF78" i="19" s="1"/>
  <c r="BD80" i="19"/>
  <c r="CA80" i="19" s="1"/>
  <c r="AT72" i="19"/>
  <c r="BQ72" i="19" s="1"/>
  <c r="AU72" i="19"/>
  <c r="BR72" i="19" s="1"/>
  <c r="AP124" i="19"/>
  <c r="BM124" i="19" s="1"/>
  <c r="AQ124" i="19"/>
  <c r="BN124" i="19" s="1"/>
  <c r="BE124" i="19"/>
  <c r="CB124" i="19" s="1"/>
  <c r="BD124" i="19"/>
  <c r="CA124" i="19" s="1"/>
  <c r="BH73" i="19"/>
  <c r="CE73" i="19" s="1"/>
  <c r="BI73" i="19"/>
  <c r="CF73" i="19" s="1"/>
  <c r="AP71" i="19"/>
  <c r="BM71" i="19" s="1"/>
  <c r="AQ71" i="19"/>
  <c r="BN71" i="19" s="1"/>
  <c r="AT83" i="19"/>
  <c r="BQ83" i="19" s="1"/>
  <c r="AU83" i="19"/>
  <c r="BR83" i="19" s="1"/>
  <c r="AY79" i="19"/>
  <c r="BV79" i="19" s="1"/>
  <c r="AX79" i="19"/>
  <c r="BU79" i="19" s="1"/>
  <c r="N116" i="19"/>
  <c r="AG116" i="19" s="1"/>
  <c r="BI117" i="19"/>
  <c r="CF117" i="19" s="1"/>
  <c r="BH117" i="19"/>
  <c r="CE117" i="19" s="1"/>
  <c r="BB114" i="19"/>
  <c r="BY114" i="19" s="1"/>
  <c r="BC114" i="19"/>
  <c r="BZ114" i="19" s="1"/>
  <c r="Q119" i="19"/>
  <c r="AJ119" i="19" s="1"/>
  <c r="M123" i="19"/>
  <c r="AF123" i="19" s="1"/>
  <c r="K119" i="19"/>
  <c r="AD119" i="19" s="1"/>
  <c r="K73" i="19"/>
  <c r="AD73" i="19" s="1"/>
  <c r="O112" i="19"/>
  <c r="AH112" i="19" s="1"/>
  <c r="M124" i="19"/>
  <c r="AF124" i="19" s="1"/>
  <c r="M120" i="19"/>
  <c r="AF120" i="19" s="1"/>
  <c r="L119" i="19"/>
  <c r="AE119" i="19" s="1"/>
  <c r="K114" i="19"/>
  <c r="AD114" i="19" s="1"/>
  <c r="R124" i="19"/>
  <c r="AK124" i="19" s="1"/>
  <c r="O119" i="19"/>
  <c r="AH119" i="19" s="1"/>
  <c r="Q115" i="19"/>
  <c r="AJ115" i="19" s="1"/>
  <c r="J111" i="19"/>
  <c r="AC111" i="19" s="1"/>
  <c r="K121" i="19"/>
  <c r="AD121" i="19" s="1"/>
  <c r="L116" i="19"/>
  <c r="AE116" i="19" s="1"/>
  <c r="M111" i="19"/>
  <c r="AF111" i="19" s="1"/>
  <c r="Q117" i="19"/>
  <c r="AJ117" i="19" s="1"/>
  <c r="K124" i="19"/>
  <c r="AD124" i="19" s="1"/>
  <c r="R115" i="19"/>
  <c r="AK115" i="19" s="1"/>
  <c r="L122" i="19"/>
  <c r="AE122" i="19" s="1"/>
  <c r="O113" i="19"/>
  <c r="AH113" i="19" s="1"/>
  <c r="S119" i="19"/>
  <c r="AL119" i="19" s="1"/>
  <c r="AZ75" i="19"/>
  <c r="BW75" i="19" s="1"/>
  <c r="BA75" i="19"/>
  <c r="BX75" i="19" s="1"/>
  <c r="Q70" i="19"/>
  <c r="AJ70" i="19" s="1"/>
  <c r="O79" i="19"/>
  <c r="AH79" i="19" s="1"/>
  <c r="R82" i="19"/>
  <c r="AK82" i="19" s="1"/>
  <c r="M80" i="19"/>
  <c r="AF80" i="19" s="1"/>
  <c r="P83" i="19"/>
  <c r="AI83" i="19" s="1"/>
  <c r="S74" i="19"/>
  <c r="AL74" i="19" s="1"/>
  <c r="M81" i="19"/>
  <c r="AF81" i="19" s="1"/>
  <c r="P72" i="19"/>
  <c r="AI72" i="19" s="1"/>
  <c r="J79" i="19"/>
  <c r="AC79" i="19" s="1"/>
  <c r="M70" i="19"/>
  <c r="AF70" i="19" s="1"/>
  <c r="Q76" i="19"/>
  <c r="AJ76" i="19" s="1"/>
  <c r="K83" i="19"/>
  <c r="AD83" i="19" s="1"/>
  <c r="N78" i="19"/>
  <c r="AG78" i="19" s="1"/>
  <c r="O70" i="19"/>
  <c r="AH70" i="19" s="1"/>
  <c r="S76" i="19"/>
  <c r="AL76" i="19" s="1"/>
  <c r="M83" i="19"/>
  <c r="AF83" i="19" s="1"/>
  <c r="P74" i="19"/>
  <c r="AI74" i="19" s="1"/>
  <c r="J81" i="19"/>
  <c r="AC81" i="19" s="1"/>
  <c r="AR122" i="19"/>
  <c r="BO122" i="19" s="1"/>
  <c r="AS122" i="19"/>
  <c r="BP122" i="19" s="1"/>
  <c r="AS111" i="19"/>
  <c r="BP111" i="19" s="1"/>
  <c r="AR111" i="19"/>
  <c r="BO111" i="19" s="1"/>
  <c r="AP72" i="19"/>
  <c r="BM72" i="19" s="1"/>
  <c r="AQ72" i="19"/>
  <c r="BN72" i="19" s="1"/>
  <c r="BC76" i="19"/>
  <c r="BZ76" i="19" s="1"/>
  <c r="BB76" i="19"/>
  <c r="BY76" i="19" s="1"/>
  <c r="AZ74" i="19"/>
  <c r="BW74" i="19" s="1"/>
  <c r="BA74" i="19"/>
  <c r="BX74" i="19" s="1"/>
  <c r="AZ116" i="19"/>
  <c r="BW116" i="19" s="1"/>
  <c r="BA116" i="19"/>
  <c r="BX116" i="19" s="1"/>
  <c r="AR116" i="19"/>
  <c r="BO116" i="19" s="1"/>
  <c r="AS116" i="19"/>
  <c r="BP116" i="19" s="1"/>
  <c r="AX70" i="19"/>
  <c r="BU70" i="19" s="1"/>
  <c r="AY70" i="19"/>
  <c r="BV70" i="19" s="1"/>
  <c r="BD79" i="19"/>
  <c r="CA79" i="19" s="1"/>
  <c r="BE79" i="19"/>
  <c r="CB79" i="19" s="1"/>
  <c r="BA81" i="19"/>
  <c r="BX81" i="19" s="1"/>
  <c r="AZ81" i="19"/>
  <c r="BW81" i="19" s="1"/>
  <c r="AP73" i="19"/>
  <c r="BM73" i="19" s="1"/>
  <c r="AQ73" i="19"/>
  <c r="BN73" i="19" s="1"/>
  <c r="AU115" i="19"/>
  <c r="BR115" i="19" s="1"/>
  <c r="AT115" i="19"/>
  <c r="BQ115" i="19" s="1"/>
  <c r="L123" i="19"/>
  <c r="AE123" i="19" s="1"/>
  <c r="BF114" i="19"/>
  <c r="CC114" i="19" s="1"/>
  <c r="BG114" i="19"/>
  <c r="CD114" i="19" s="1"/>
  <c r="AP115" i="19"/>
  <c r="BM115" i="19" s="1"/>
  <c r="AQ115" i="19"/>
  <c r="BN115" i="19" s="1"/>
  <c r="AR77" i="19"/>
  <c r="BO77" i="19" s="1"/>
  <c r="AS77" i="19"/>
  <c r="BP77" i="19" s="1"/>
  <c r="BB121" i="19"/>
  <c r="BY121" i="19" s="1"/>
  <c r="BC121" i="19"/>
  <c r="BZ121" i="19" s="1"/>
  <c r="R117" i="19"/>
  <c r="AK117" i="19" s="1"/>
  <c r="M116" i="19"/>
  <c r="AF116" i="19" s="1"/>
  <c r="P110" i="19"/>
  <c r="AI110" i="19" s="1"/>
  <c r="N120" i="19"/>
  <c r="AG120" i="19" s="1"/>
  <c r="O115" i="19"/>
  <c r="AH115" i="19" s="1"/>
  <c r="R110" i="19"/>
  <c r="AK110" i="19" s="1"/>
  <c r="R120" i="19"/>
  <c r="AK120" i="19" s="1"/>
  <c r="K117" i="19"/>
  <c r="AD117" i="19" s="1"/>
  <c r="L112" i="19"/>
  <c r="AE112" i="19" s="1"/>
  <c r="N122" i="19"/>
  <c r="AG122" i="19" s="1"/>
  <c r="M117" i="19"/>
  <c r="AF117" i="19" s="1"/>
  <c r="K112" i="19"/>
  <c r="AD112" i="19" s="1"/>
  <c r="O118" i="19"/>
  <c r="AH118" i="19" s="1"/>
  <c r="S124" i="19"/>
  <c r="AL124" i="19" s="1"/>
  <c r="P116" i="19"/>
  <c r="AI116" i="19" s="1"/>
  <c r="J123" i="19"/>
  <c r="AC123" i="19" s="1"/>
  <c r="M114" i="19"/>
  <c r="AF114" i="19" s="1"/>
  <c r="Q120" i="19"/>
  <c r="AJ120" i="19" s="1"/>
  <c r="Q78" i="19"/>
  <c r="AJ78" i="19" s="1"/>
  <c r="R72" i="19"/>
  <c r="AK72" i="19" s="1"/>
  <c r="S77" i="19"/>
  <c r="AL77" i="19" s="1"/>
  <c r="K81" i="19"/>
  <c r="AD81" i="19" s="1"/>
  <c r="O83" i="19"/>
  <c r="AH83" i="19" s="1"/>
  <c r="M69" i="19"/>
  <c r="AF69" i="19" s="1"/>
  <c r="Q75" i="19"/>
  <c r="AJ75" i="19" s="1"/>
  <c r="K82" i="19"/>
  <c r="AD82" i="19" s="1"/>
  <c r="N73" i="19"/>
  <c r="AG73" i="19" s="1"/>
  <c r="R79" i="19"/>
  <c r="AK79" i="19" s="1"/>
  <c r="K71" i="19"/>
  <c r="AD71" i="19" s="1"/>
  <c r="O77" i="19"/>
  <c r="AH77" i="19" s="1"/>
  <c r="S83" i="19"/>
  <c r="AL83" i="19" s="1"/>
  <c r="L79" i="19"/>
  <c r="AE79" i="19" s="1"/>
  <c r="M71" i="19"/>
  <c r="AF71" i="19" s="1"/>
  <c r="Q77" i="19"/>
  <c r="AJ77" i="19" s="1"/>
  <c r="J69" i="19"/>
  <c r="AC69" i="19" s="1"/>
  <c r="N75" i="19"/>
  <c r="AG75" i="19" s="1"/>
  <c r="R81" i="19"/>
  <c r="AK81" i="19" s="1"/>
  <c r="AZ120" i="19"/>
  <c r="BW120" i="19" s="1"/>
  <c r="BD121" i="19"/>
  <c r="CA121" i="19" s="1"/>
  <c r="BE121" i="19"/>
  <c r="CB121" i="19" s="1"/>
  <c r="AX82" i="19"/>
  <c r="BU82" i="19" s="1"/>
  <c r="AY82" i="19"/>
  <c r="BV82" i="19" s="1"/>
  <c r="N110" i="19"/>
  <c r="AG110" i="19" s="1"/>
  <c r="BC113" i="19"/>
  <c r="BZ113" i="19" s="1"/>
  <c r="BB113" i="19"/>
  <c r="BY113" i="19" s="1"/>
  <c r="AT77" i="19"/>
  <c r="BQ77" i="19" s="1"/>
  <c r="AU77" i="19"/>
  <c r="BR77" i="19" s="1"/>
  <c r="AV75" i="19"/>
  <c r="BS75" i="19" s="1"/>
  <c r="AW75" i="19"/>
  <c r="BT75" i="19" s="1"/>
  <c r="AX121" i="19"/>
  <c r="BU121" i="19" s="1"/>
  <c r="AY121" i="19"/>
  <c r="BV121" i="19" s="1"/>
  <c r="AX80" i="19"/>
  <c r="BU80" i="19" s="1"/>
  <c r="AY80" i="19"/>
  <c r="BV80" i="19" s="1"/>
  <c r="O69" i="19"/>
  <c r="AH69" i="19" s="1"/>
  <c r="N112" i="19"/>
  <c r="AG112" i="19" s="1"/>
  <c r="R122" i="19"/>
  <c r="AK122" i="19" s="1"/>
  <c r="R113" i="19"/>
  <c r="AK113" i="19" s="1"/>
  <c r="P111" i="19"/>
  <c r="AI111" i="19" s="1"/>
  <c r="R121" i="19"/>
  <c r="AK121" i="19" s="1"/>
  <c r="R116" i="19"/>
  <c r="AK116" i="19" s="1"/>
  <c r="R111" i="19"/>
  <c r="AK111" i="19" s="1"/>
  <c r="J122" i="19"/>
  <c r="AC122" i="19" s="1"/>
  <c r="N118" i="19"/>
  <c r="AG118" i="19" s="1"/>
  <c r="M113" i="19"/>
  <c r="AF113" i="19" s="1"/>
  <c r="Q123" i="19"/>
  <c r="AJ123" i="19" s="1"/>
  <c r="Q118" i="19"/>
  <c r="AJ118" i="19" s="1"/>
  <c r="S112" i="19"/>
  <c r="AL112" i="19" s="1"/>
  <c r="M119" i="19"/>
  <c r="AF119" i="19" s="1"/>
  <c r="P123" i="19"/>
  <c r="AI123" i="19" s="1"/>
  <c r="N117" i="19"/>
  <c r="AG117" i="19" s="1"/>
  <c r="R123" i="19"/>
  <c r="AK123" i="19" s="1"/>
  <c r="K115" i="19"/>
  <c r="AD115" i="19" s="1"/>
  <c r="O121" i="19"/>
  <c r="AH121" i="19" s="1"/>
  <c r="S81" i="19"/>
  <c r="AL81" i="19" s="1"/>
  <c r="P75" i="19"/>
  <c r="AI75" i="19" s="1"/>
  <c r="Q82" i="19"/>
  <c r="AJ82" i="19" s="1"/>
  <c r="R70" i="19"/>
  <c r="AK70" i="19" s="1"/>
  <c r="S69" i="19"/>
  <c r="AL69" i="19" s="1"/>
  <c r="K70" i="19"/>
  <c r="AD70" i="19" s="1"/>
  <c r="O76" i="19"/>
  <c r="AH76" i="19" s="1"/>
  <c r="S82" i="19"/>
  <c r="AL82" i="19" s="1"/>
  <c r="L74" i="19"/>
  <c r="AE74" i="19" s="1"/>
  <c r="P80" i="19"/>
  <c r="AI80" i="19" s="1"/>
  <c r="S71" i="19"/>
  <c r="AL71" i="19" s="1"/>
  <c r="M78" i="19"/>
  <c r="AF78" i="19" s="1"/>
  <c r="P73" i="19"/>
  <c r="AI73" i="19" s="1"/>
  <c r="J80" i="19"/>
  <c r="AC80" i="19" s="1"/>
  <c r="K72" i="19"/>
  <c r="AD72" i="19" s="1"/>
  <c r="O78" i="19"/>
  <c r="AH78" i="19" s="1"/>
  <c r="R69" i="19"/>
  <c r="AK69" i="19" s="1"/>
  <c r="L76" i="19"/>
  <c r="AE76" i="19" s="1"/>
  <c r="P82" i="19"/>
  <c r="AI82" i="19" s="1"/>
  <c r="AT124" i="19"/>
  <c r="BQ124" i="19" s="1"/>
  <c r="AU124" i="19"/>
  <c r="BR124" i="19" s="1"/>
  <c r="Q110" i="19"/>
  <c r="AJ110" i="19" s="1"/>
  <c r="AT117" i="19"/>
  <c r="BQ117" i="19" s="1"/>
  <c r="AU117" i="19"/>
  <c r="BR117" i="19" s="1"/>
  <c r="AX113" i="19"/>
  <c r="BU113" i="19" s="1"/>
  <c r="AY113" i="19"/>
  <c r="BV113" i="19" s="1"/>
  <c r="AP78" i="19"/>
  <c r="BM78" i="19" s="1"/>
  <c r="AQ78" i="19"/>
  <c r="BN78" i="19" s="1"/>
  <c r="AT70" i="19"/>
  <c r="BQ70" i="19" s="1"/>
  <c r="AU70" i="19"/>
  <c r="BR70" i="19" s="1"/>
  <c r="O111" i="19"/>
  <c r="AH111" i="19" s="1"/>
  <c r="BI121" i="19"/>
  <c r="CF121" i="19" s="1"/>
  <c r="BH121" i="19"/>
  <c r="CE121" i="19" s="1"/>
  <c r="O123" i="19"/>
  <c r="AH123" i="19" s="1"/>
  <c r="AZ122" i="19"/>
  <c r="BW122" i="19" s="1"/>
  <c r="BA122" i="19"/>
  <c r="BX122" i="19" s="1"/>
  <c r="AW118" i="19"/>
  <c r="BT118" i="19" s="1"/>
  <c r="AV118" i="19"/>
  <c r="BS118" i="19" s="1"/>
  <c r="AX76" i="19"/>
  <c r="BU76" i="19" s="1"/>
  <c r="AY76" i="19"/>
  <c r="BV76" i="19" s="1"/>
  <c r="BG83" i="19"/>
  <c r="CD83" i="19" s="1"/>
  <c r="BF83" i="19"/>
  <c r="CC83" i="19" s="1"/>
  <c r="L110" i="19"/>
  <c r="AE110" i="19" s="1"/>
  <c r="BH122" i="19"/>
  <c r="CE122" i="19" s="1"/>
  <c r="BI122" i="19"/>
  <c r="CF122" i="19" s="1"/>
  <c r="AP118" i="19"/>
  <c r="BM118" i="19" s="1"/>
  <c r="AQ118" i="19"/>
  <c r="BN118" i="19" s="1"/>
  <c r="N123" i="19"/>
  <c r="AG123" i="19" s="1"/>
  <c r="P119" i="19"/>
  <c r="AI119" i="19" s="1"/>
  <c r="K110" i="19"/>
  <c r="AD110" i="19" s="1"/>
  <c r="BD113" i="19"/>
  <c r="CA113" i="19" s="1"/>
  <c r="BE113" i="19"/>
  <c r="CB113" i="19" s="1"/>
  <c r="K120" i="19"/>
  <c r="AD120" i="19" s="1"/>
  <c r="AT118" i="19"/>
  <c r="BQ118" i="19" s="1"/>
  <c r="AU118" i="19"/>
  <c r="BR118" i="19" s="1"/>
  <c r="BI115" i="19"/>
  <c r="CF115" i="19" s="1"/>
  <c r="BD74" i="19"/>
  <c r="CA74" i="19" s="1"/>
  <c r="BE74" i="19"/>
  <c r="CB74" i="19" s="1"/>
  <c r="R78" i="19"/>
  <c r="AK78" i="19" s="1"/>
  <c r="K69" i="19"/>
  <c r="AD69" i="19" s="1"/>
  <c r="P69" i="19"/>
  <c r="AI69" i="19" s="1"/>
  <c r="AV77" i="19"/>
  <c r="BS77" i="19" s="1"/>
  <c r="AW77" i="19"/>
  <c r="BT77" i="19" s="1"/>
  <c r="BE72" i="19"/>
  <c r="CB72" i="19" s="1"/>
  <c r="BD72" i="19"/>
  <c r="CA72" i="19" s="1"/>
  <c r="AS79" i="19"/>
  <c r="BP79" i="19" s="1"/>
  <c r="AR79" i="19"/>
  <c r="BO79" i="19" s="1"/>
  <c r="AX74" i="19"/>
  <c r="BU74" i="19" s="1"/>
  <c r="AY74" i="19"/>
  <c r="BV74" i="19" s="1"/>
  <c r="BH72" i="19"/>
  <c r="CE72" i="19" s="1"/>
  <c r="BI72" i="19"/>
  <c r="CF72" i="19" s="1"/>
  <c r="AV79" i="19"/>
  <c r="BS79" i="19" s="1"/>
  <c r="AW79" i="19"/>
  <c r="BT79" i="19" s="1"/>
  <c r="P70" i="19"/>
  <c r="AI70" i="19" s="1"/>
  <c r="AQ77" i="19"/>
  <c r="BN77" i="19" s="1"/>
  <c r="AP77" i="19"/>
  <c r="BM77" i="19" s="1"/>
  <c r="AY83" i="19"/>
  <c r="BV83" i="19" s="1"/>
  <c r="AX83" i="19"/>
  <c r="BU83" i="19" s="1"/>
  <c r="I59" i="19"/>
  <c r="AB59" i="19" s="1"/>
  <c r="I62" i="19"/>
  <c r="AB62" i="19" s="1"/>
  <c r="I102" i="19"/>
  <c r="AB102" i="19" s="1"/>
  <c r="I95" i="19"/>
  <c r="AB95" i="19" s="1"/>
  <c r="I96" i="19"/>
  <c r="AB96" i="19" s="1"/>
  <c r="I104" i="19"/>
  <c r="AB104" i="19" s="1"/>
  <c r="I99" i="19"/>
  <c r="AB99" i="19" s="1"/>
  <c r="I109" i="19"/>
  <c r="AB109" i="19" s="1"/>
  <c r="K87" i="19"/>
  <c r="L87" i="19" s="1"/>
  <c r="I97" i="19"/>
  <c r="AB97" i="19" s="1"/>
  <c r="I105" i="19"/>
  <c r="AB105" i="19" s="1"/>
  <c r="I107" i="19"/>
  <c r="AB107" i="19" s="1"/>
  <c r="I100" i="19"/>
  <c r="AB100" i="19" s="1"/>
  <c r="I108" i="19"/>
  <c r="AB108" i="19" s="1"/>
  <c r="I98" i="19"/>
  <c r="AB98" i="19" s="1"/>
  <c r="I106" i="19"/>
  <c r="AB106" i="19" s="1"/>
  <c r="I103" i="19"/>
  <c r="AB103" i="19" s="1"/>
  <c r="I101" i="19"/>
  <c r="AB101" i="19" s="1"/>
  <c r="I68" i="19"/>
  <c r="AB68" i="19" s="1"/>
  <c r="K46" i="19"/>
  <c r="L46" i="19" s="1"/>
  <c r="I26" i="19"/>
  <c r="AB26" i="19" s="1"/>
  <c r="K5" i="19"/>
  <c r="L5" i="19" s="1"/>
  <c r="I15" i="19"/>
  <c r="AB15" i="19" s="1"/>
  <c r="I19" i="19"/>
  <c r="AB19" i="19" s="1"/>
  <c r="I14" i="19"/>
  <c r="AB14" i="19" s="1"/>
  <c r="I24" i="19"/>
  <c r="AB24" i="19" s="1"/>
  <c r="I13" i="19"/>
  <c r="AB13" i="19" s="1"/>
  <c r="I17" i="19"/>
  <c r="AB17" i="19" s="1"/>
  <c r="I20" i="19"/>
  <c r="AB20" i="19" s="1"/>
  <c r="I16" i="19"/>
  <c r="AB16" i="19" s="1"/>
  <c r="Q15" i="19"/>
  <c r="AJ15" i="19" s="1"/>
  <c r="I63" i="19"/>
  <c r="AB63" i="19" s="1"/>
  <c r="I58" i="19"/>
  <c r="AB58" i="19" s="1"/>
  <c r="I61" i="19"/>
  <c r="AB61" i="19" s="1"/>
  <c r="I21" i="19"/>
  <c r="AB21" i="19" s="1"/>
  <c r="I25" i="19"/>
  <c r="AB25" i="19" s="1"/>
  <c r="I23" i="19"/>
  <c r="AB23" i="19" s="1"/>
  <c r="I18" i="19"/>
  <c r="AB18" i="19" s="1"/>
  <c r="I22" i="19"/>
  <c r="AB22" i="19" s="1"/>
  <c r="AB88" i="19"/>
  <c r="I57" i="19"/>
  <c r="AB57" i="19" s="1"/>
  <c r="I55" i="19"/>
  <c r="AB55" i="19" s="1"/>
  <c r="I64" i="19"/>
  <c r="AB64" i="19" s="1"/>
  <c r="I66" i="19"/>
  <c r="AB66" i="19" s="1"/>
  <c r="I60" i="19"/>
  <c r="AB60" i="19" s="1"/>
  <c r="I54" i="19"/>
  <c r="AB54" i="19" s="1"/>
  <c r="I67" i="19"/>
  <c r="AB67" i="19" s="1"/>
  <c r="I56" i="19"/>
  <c r="AB56" i="19" s="1"/>
  <c r="I65" i="19"/>
  <c r="AB65" i="19" s="1"/>
  <c r="AB87" i="19"/>
  <c r="AB5" i="19"/>
  <c r="AB6" i="19"/>
  <c r="AB46" i="19"/>
  <c r="AB47" i="19"/>
  <c r="Q36" i="19" l="1"/>
  <c r="AJ36" i="19" s="1"/>
  <c r="O36" i="19"/>
  <c r="AH36" i="19" s="1"/>
  <c r="BA36" i="19" s="1"/>
  <c r="BX36" i="19" s="1"/>
  <c r="O39" i="19"/>
  <c r="AH39" i="19" s="1"/>
  <c r="L41" i="19"/>
  <c r="AE41" i="19" s="1"/>
  <c r="AU41" i="19" s="1"/>
  <c r="BR41" i="19" s="1"/>
  <c r="M39" i="19"/>
  <c r="AF39" i="19" s="1"/>
  <c r="N41" i="19"/>
  <c r="AG41" i="19" s="1"/>
  <c r="S36" i="19"/>
  <c r="AL36" i="19" s="1"/>
  <c r="BI36" i="19" s="1"/>
  <c r="CF36" i="19" s="1"/>
  <c r="N39" i="19"/>
  <c r="AG39" i="19" s="1"/>
  <c r="S39" i="19"/>
  <c r="AL39" i="19" s="1"/>
  <c r="R33" i="19"/>
  <c r="AK33" i="19" s="1"/>
  <c r="BF33" i="19" s="1"/>
  <c r="CC33" i="19" s="1"/>
  <c r="M27" i="19"/>
  <c r="AF27" i="19" s="1"/>
  <c r="BF80" i="19"/>
  <c r="CC80" i="19" s="1"/>
  <c r="M40" i="19"/>
  <c r="AF40" i="19" s="1"/>
  <c r="N37" i="19"/>
  <c r="AG37" i="19" s="1"/>
  <c r="BE81" i="19"/>
  <c r="CB81" i="19" s="1"/>
  <c r="AQ74" i="19"/>
  <c r="BN74" i="19" s="1"/>
  <c r="O33" i="19"/>
  <c r="AH33" i="19" s="1"/>
  <c r="N27" i="19"/>
  <c r="AG27" i="19" s="1"/>
  <c r="P39" i="19"/>
  <c r="AI39" i="19" s="1"/>
  <c r="K33" i="19"/>
  <c r="AD33" i="19" s="1"/>
  <c r="AR33" i="19" s="1"/>
  <c r="BO33" i="19" s="1"/>
  <c r="AW74" i="19"/>
  <c r="BT74" i="19" s="1"/>
  <c r="BC120" i="19"/>
  <c r="BZ120" i="19" s="1"/>
  <c r="AZ71" i="19"/>
  <c r="BW71" i="19" s="1"/>
  <c r="AQ117" i="19"/>
  <c r="BN117" i="19" s="1"/>
  <c r="O37" i="19"/>
  <c r="AH37" i="19" s="1"/>
  <c r="J33" i="19"/>
  <c r="AC33" i="19" s="1"/>
  <c r="AP33" i="19" s="1"/>
  <c r="BM33" i="19" s="1"/>
  <c r="K39" i="19"/>
  <c r="AD39" i="19" s="1"/>
  <c r="S27" i="19"/>
  <c r="AL27" i="19" s="1"/>
  <c r="BI27" i="19" s="1"/>
  <c r="CF27" i="19" s="1"/>
  <c r="L37" i="19"/>
  <c r="AE37" i="19" s="1"/>
  <c r="O27" i="19"/>
  <c r="AH27" i="19" s="1"/>
  <c r="BA80" i="19"/>
  <c r="BX80" i="19" s="1"/>
  <c r="J37" i="19"/>
  <c r="AC37" i="19" s="1"/>
  <c r="Q39" i="19"/>
  <c r="AJ39" i="19" s="1"/>
  <c r="N36" i="19"/>
  <c r="AG36" i="19" s="1"/>
  <c r="AP75" i="19"/>
  <c r="BM75" i="19" s="1"/>
  <c r="BB117" i="19"/>
  <c r="BY117" i="19" s="1"/>
  <c r="R37" i="19"/>
  <c r="AK37" i="19" s="1"/>
  <c r="K27" i="19"/>
  <c r="AD27" i="19" s="1"/>
  <c r="P28" i="19"/>
  <c r="AI28" i="19" s="1"/>
  <c r="BB28" i="19" s="1"/>
  <c r="BY28" i="19" s="1"/>
  <c r="J39" i="19"/>
  <c r="AC39" i="19" s="1"/>
  <c r="Q35" i="19"/>
  <c r="AJ35" i="19" s="1"/>
  <c r="P37" i="19"/>
  <c r="AI37" i="19" s="1"/>
  <c r="J29" i="19"/>
  <c r="AC29" i="19" s="1"/>
  <c r="R29" i="19"/>
  <c r="AK29" i="19" s="1"/>
  <c r="BF29" i="19" s="1"/>
  <c r="CC29" i="19" s="1"/>
  <c r="O29" i="19"/>
  <c r="AH29" i="19" s="1"/>
  <c r="Q31" i="19"/>
  <c r="AJ31" i="19" s="1"/>
  <c r="Q34" i="19"/>
  <c r="AJ34" i="19" s="1"/>
  <c r="BD34" i="19" s="1"/>
  <c r="CA34" i="19" s="1"/>
  <c r="R35" i="19"/>
  <c r="AK35" i="19" s="1"/>
  <c r="K42" i="19"/>
  <c r="AD42" i="19" s="1"/>
  <c r="K29" i="19"/>
  <c r="AD29" i="19" s="1"/>
  <c r="AS29" i="19" s="1"/>
  <c r="BP29" i="19" s="1"/>
  <c r="Q33" i="19"/>
  <c r="AJ33" i="19" s="1"/>
  <c r="L31" i="19"/>
  <c r="AE31" i="19" s="1"/>
  <c r="AT31" i="19" s="1"/>
  <c r="BQ31" i="19" s="1"/>
  <c r="AP83" i="19"/>
  <c r="BM83" i="19" s="1"/>
  <c r="R41" i="19"/>
  <c r="AK41" i="19" s="1"/>
  <c r="S41" i="19"/>
  <c r="AL41" i="19" s="1"/>
  <c r="BH41" i="19" s="1"/>
  <c r="CE41" i="19" s="1"/>
  <c r="M28" i="19"/>
  <c r="AF28" i="19" s="1"/>
  <c r="S32" i="19"/>
  <c r="AL32" i="19" s="1"/>
  <c r="J41" i="19"/>
  <c r="AC41" i="19" s="1"/>
  <c r="AP41" i="19" s="1"/>
  <c r="BM41" i="19" s="1"/>
  <c r="N31" i="19"/>
  <c r="AG31" i="19" s="1"/>
  <c r="K41" i="19"/>
  <c r="AD41" i="19" s="1"/>
  <c r="AR41" i="19" s="1"/>
  <c r="BO41" i="19" s="1"/>
  <c r="J31" i="19"/>
  <c r="AC31" i="19" s="1"/>
  <c r="N29" i="19"/>
  <c r="AG29" i="19" s="1"/>
  <c r="K31" i="19"/>
  <c r="AD31" i="19" s="1"/>
  <c r="AR31" i="19" s="1"/>
  <c r="BO31" i="19" s="1"/>
  <c r="O41" i="19"/>
  <c r="AH41" i="19" s="1"/>
  <c r="S31" i="19"/>
  <c r="AL31" i="19" s="1"/>
  <c r="R31" i="19"/>
  <c r="AK31" i="19" s="1"/>
  <c r="BF31" i="19" s="1"/>
  <c r="CC31" i="19" s="1"/>
  <c r="M33" i="19"/>
  <c r="AF33" i="19" s="1"/>
  <c r="L33" i="19"/>
  <c r="AE33" i="19" s="1"/>
  <c r="AU33" i="19" s="1"/>
  <c r="BR33" i="19" s="1"/>
  <c r="O35" i="19"/>
  <c r="AH35" i="19" s="1"/>
  <c r="BB70" i="19"/>
  <c r="BY70" i="19" s="1"/>
  <c r="BC70" i="19"/>
  <c r="BZ70" i="19" s="1"/>
  <c r="AS69" i="19"/>
  <c r="BP69" i="19" s="1"/>
  <c r="AR69" i="19"/>
  <c r="BO69" i="19" s="1"/>
  <c r="AR120" i="19"/>
  <c r="BO120" i="19" s="1"/>
  <c r="AS120" i="19"/>
  <c r="BP120" i="19" s="1"/>
  <c r="BA111" i="19"/>
  <c r="BX111" i="19" s="1"/>
  <c r="AZ111" i="19"/>
  <c r="BW111" i="19" s="1"/>
  <c r="AR72" i="19"/>
  <c r="BO72" i="19" s="1"/>
  <c r="AS72" i="19"/>
  <c r="BP72" i="19" s="1"/>
  <c r="AZ76" i="19"/>
  <c r="BW76" i="19" s="1"/>
  <c r="BA76" i="19"/>
  <c r="BX76" i="19" s="1"/>
  <c r="AS115" i="19"/>
  <c r="BP115" i="19" s="1"/>
  <c r="AR115" i="19"/>
  <c r="BO115" i="19" s="1"/>
  <c r="AV113" i="19"/>
  <c r="BS113" i="19" s="1"/>
  <c r="AW113" i="19"/>
  <c r="BT113" i="19" s="1"/>
  <c r="BG122" i="19"/>
  <c r="CD122" i="19" s="1"/>
  <c r="BF122" i="19"/>
  <c r="CC122" i="19" s="1"/>
  <c r="AP69" i="19"/>
  <c r="BM69" i="19" s="1"/>
  <c r="AQ69" i="19"/>
  <c r="BN69" i="19" s="1"/>
  <c r="AY73" i="19"/>
  <c r="BV73" i="19" s="1"/>
  <c r="AX73" i="19"/>
  <c r="BU73" i="19" s="1"/>
  <c r="BD78" i="19"/>
  <c r="CA78" i="19" s="1"/>
  <c r="BE78" i="19"/>
  <c r="CB78" i="19" s="1"/>
  <c r="AV117" i="19"/>
  <c r="BS117" i="19" s="1"/>
  <c r="AW117" i="19"/>
  <c r="BT117" i="19" s="1"/>
  <c r="BB110" i="19"/>
  <c r="BY110" i="19" s="1"/>
  <c r="BC110" i="19"/>
  <c r="BZ110" i="19" s="1"/>
  <c r="AZ70" i="19"/>
  <c r="BW70" i="19" s="1"/>
  <c r="BA70" i="19"/>
  <c r="BX70" i="19" s="1"/>
  <c r="BH74" i="19"/>
  <c r="CE74" i="19" s="1"/>
  <c r="BI74" i="19"/>
  <c r="CF74" i="19" s="1"/>
  <c r="BI119" i="19"/>
  <c r="CF119" i="19" s="1"/>
  <c r="BH119" i="19"/>
  <c r="CE119" i="19" s="1"/>
  <c r="AS121" i="19"/>
  <c r="BP121" i="19" s="1"/>
  <c r="AR121" i="19"/>
  <c r="BO121" i="19" s="1"/>
  <c r="AW124" i="19"/>
  <c r="BT124" i="19" s="1"/>
  <c r="AV124" i="19"/>
  <c r="BS124" i="19" s="1"/>
  <c r="AZ110" i="19"/>
  <c r="BW110" i="19" s="1"/>
  <c r="BA110" i="19"/>
  <c r="BX110" i="19" s="1"/>
  <c r="AZ33" i="19"/>
  <c r="BW33" i="19" s="1"/>
  <c r="BA33" i="19"/>
  <c r="BX33" i="19" s="1"/>
  <c r="AR35" i="19"/>
  <c r="BO35" i="19" s="1"/>
  <c r="AS35" i="19"/>
  <c r="BP35" i="19" s="1"/>
  <c r="AX33" i="19"/>
  <c r="BU33" i="19" s="1"/>
  <c r="AY33" i="19"/>
  <c r="BV33" i="19" s="1"/>
  <c r="P30" i="19"/>
  <c r="AI30" i="19" s="1"/>
  <c r="AZ41" i="19"/>
  <c r="BW41" i="19" s="1"/>
  <c r="BA41" i="19"/>
  <c r="BX41" i="19" s="1"/>
  <c r="L32" i="19"/>
  <c r="AE32" i="19" s="1"/>
  <c r="AP39" i="19"/>
  <c r="BM39" i="19" s="1"/>
  <c r="AQ39" i="19"/>
  <c r="BN39" i="19" s="1"/>
  <c r="M38" i="19"/>
  <c r="AF38" i="19" s="1"/>
  <c r="J42" i="19"/>
  <c r="AC42" i="19" s="1"/>
  <c r="S42" i="19"/>
  <c r="AL42" i="19" s="1"/>
  <c r="K30" i="19"/>
  <c r="AD30" i="19" s="1"/>
  <c r="AU37" i="19"/>
  <c r="BR37" i="19" s="1"/>
  <c r="AT37" i="19"/>
  <c r="BQ37" i="19" s="1"/>
  <c r="R30" i="19"/>
  <c r="AK30" i="19" s="1"/>
  <c r="AZ35" i="19"/>
  <c r="BW35" i="19" s="1"/>
  <c r="BA35" i="19"/>
  <c r="BX35" i="19" s="1"/>
  <c r="AR29" i="19"/>
  <c r="BO29" i="19" s="1"/>
  <c r="AS40" i="19"/>
  <c r="BP40" i="19" s="1"/>
  <c r="AR40" i="19"/>
  <c r="BO40" i="19" s="1"/>
  <c r="BE33" i="19"/>
  <c r="CB33" i="19" s="1"/>
  <c r="BD33" i="19"/>
  <c r="CA33" i="19" s="1"/>
  <c r="AV27" i="19"/>
  <c r="BS27" i="19" s="1"/>
  <c r="AW27" i="19"/>
  <c r="BT27" i="19" s="1"/>
  <c r="N38" i="19"/>
  <c r="AG38" i="19" s="1"/>
  <c r="J32" i="19"/>
  <c r="AC32" i="19" s="1"/>
  <c r="BA73" i="19"/>
  <c r="BX73" i="19" s="1"/>
  <c r="AZ73" i="19"/>
  <c r="BW73" i="19" s="1"/>
  <c r="AT71" i="19"/>
  <c r="BQ71" i="19" s="1"/>
  <c r="AU71" i="19"/>
  <c r="BR71" i="19" s="1"/>
  <c r="BH120" i="19"/>
  <c r="CE120" i="19" s="1"/>
  <c r="BI120" i="19"/>
  <c r="CF120" i="19" s="1"/>
  <c r="AX119" i="19"/>
  <c r="BU119" i="19" s="1"/>
  <c r="AY119" i="19"/>
  <c r="BV119" i="19" s="1"/>
  <c r="AY81" i="19"/>
  <c r="BV81" i="19" s="1"/>
  <c r="AX81" i="19"/>
  <c r="BU81" i="19" s="1"/>
  <c r="BG112" i="19"/>
  <c r="CD112" i="19" s="1"/>
  <c r="BF112" i="19"/>
  <c r="CC112" i="19" s="1"/>
  <c r="BD111" i="19"/>
  <c r="CA111" i="19" s="1"/>
  <c r="BE111" i="19"/>
  <c r="CB111" i="19" s="1"/>
  <c r="AP80" i="19"/>
  <c r="BM80" i="19" s="1"/>
  <c r="AQ80" i="19"/>
  <c r="BN80" i="19" s="1"/>
  <c r="AY122" i="19"/>
  <c r="BV122" i="19" s="1"/>
  <c r="AX122" i="19"/>
  <c r="BU122" i="19" s="1"/>
  <c r="AZ112" i="19"/>
  <c r="BW112" i="19" s="1"/>
  <c r="BA112" i="19"/>
  <c r="BX112" i="19" s="1"/>
  <c r="L30" i="19"/>
  <c r="AE30" i="19" s="1"/>
  <c r="AW29" i="19"/>
  <c r="BT29" i="19" s="1"/>
  <c r="AV29" i="19"/>
  <c r="BS29" i="19" s="1"/>
  <c r="J30" i="19"/>
  <c r="AC30" i="19" s="1"/>
  <c r="AV28" i="19"/>
  <c r="BS28" i="19" s="1"/>
  <c r="AW28" i="19"/>
  <c r="BT28" i="19" s="1"/>
  <c r="BG77" i="19"/>
  <c r="CD77" i="19" s="1"/>
  <c r="BF77" i="19"/>
  <c r="CC77" i="19" s="1"/>
  <c r="AU82" i="19"/>
  <c r="BR82" i="19" s="1"/>
  <c r="AT82" i="19"/>
  <c r="BQ82" i="19" s="1"/>
  <c r="AP82" i="19"/>
  <c r="BM82" i="19" s="1"/>
  <c r="AQ82" i="19"/>
  <c r="BN82" i="19" s="1"/>
  <c r="AZ114" i="19"/>
  <c r="BW114" i="19" s="1"/>
  <c r="BA114" i="19"/>
  <c r="BX114" i="19" s="1"/>
  <c r="AZ124" i="19"/>
  <c r="BW124" i="19" s="1"/>
  <c r="BA124" i="19"/>
  <c r="BX124" i="19" s="1"/>
  <c r="AX111" i="19"/>
  <c r="BU111" i="19" s="1"/>
  <c r="AY111" i="19"/>
  <c r="BV111" i="19" s="1"/>
  <c r="BI123" i="19"/>
  <c r="CF123" i="19" s="1"/>
  <c r="BH123" i="19"/>
  <c r="CE123" i="19" s="1"/>
  <c r="AT110" i="19"/>
  <c r="BQ110" i="19" s="1"/>
  <c r="AU110" i="19"/>
  <c r="BR110" i="19" s="1"/>
  <c r="BB73" i="19"/>
  <c r="BY73" i="19" s="1"/>
  <c r="BC73" i="19"/>
  <c r="BZ73" i="19" s="1"/>
  <c r="BI69" i="19"/>
  <c r="CF69" i="19" s="1"/>
  <c r="BH69" i="19"/>
  <c r="CE69" i="19" s="1"/>
  <c r="AX117" i="19"/>
  <c r="BU117" i="19" s="1"/>
  <c r="AY117" i="19"/>
  <c r="BV117" i="19" s="1"/>
  <c r="AQ122" i="19"/>
  <c r="BN122" i="19" s="1"/>
  <c r="AP122" i="19"/>
  <c r="BM122" i="19" s="1"/>
  <c r="BA69" i="19"/>
  <c r="BX69" i="19" s="1"/>
  <c r="AZ69" i="19"/>
  <c r="BW69" i="19" s="1"/>
  <c r="AV71" i="19"/>
  <c r="BS71" i="19" s="1"/>
  <c r="AW71" i="19"/>
  <c r="BT71" i="19" s="1"/>
  <c r="BD75" i="19"/>
  <c r="CA75" i="19" s="1"/>
  <c r="BE75" i="19"/>
  <c r="CB75" i="19" s="1"/>
  <c r="AW114" i="19"/>
  <c r="BT114" i="19" s="1"/>
  <c r="AV114" i="19"/>
  <c r="BS114" i="19" s="1"/>
  <c r="AT112" i="19"/>
  <c r="BQ112" i="19" s="1"/>
  <c r="AU112" i="19"/>
  <c r="BR112" i="19" s="1"/>
  <c r="BF117" i="19"/>
  <c r="CC117" i="19" s="1"/>
  <c r="BG117" i="19"/>
  <c r="CD117" i="19" s="1"/>
  <c r="AS83" i="19"/>
  <c r="BP83" i="19" s="1"/>
  <c r="AR83" i="19"/>
  <c r="BO83" i="19" s="1"/>
  <c r="AV80" i="19"/>
  <c r="BS80" i="19" s="1"/>
  <c r="AW80" i="19"/>
  <c r="BT80" i="19" s="1"/>
  <c r="AT122" i="19"/>
  <c r="BQ122" i="19" s="1"/>
  <c r="AU122" i="19"/>
  <c r="BR122" i="19" s="1"/>
  <c r="BD115" i="19"/>
  <c r="CA115" i="19" s="1"/>
  <c r="BE115" i="19"/>
  <c r="CB115" i="19" s="1"/>
  <c r="AW82" i="19"/>
  <c r="BT82" i="19" s="1"/>
  <c r="AV82" i="19"/>
  <c r="BS82" i="19" s="1"/>
  <c r="AP27" i="19"/>
  <c r="BM27" i="19" s="1"/>
  <c r="AQ27" i="19"/>
  <c r="BN27" i="19" s="1"/>
  <c r="AP31" i="19"/>
  <c r="BM31" i="19" s="1"/>
  <c r="AQ31" i="19"/>
  <c r="BN31" i="19" s="1"/>
  <c r="R42" i="19"/>
  <c r="AK42" i="19" s="1"/>
  <c r="BH39" i="19"/>
  <c r="CE39" i="19" s="1"/>
  <c r="BI39" i="19"/>
  <c r="CF39" i="19" s="1"/>
  <c r="P42" i="19"/>
  <c r="AI42" i="19" s="1"/>
  <c r="M30" i="19"/>
  <c r="AF30" i="19" s="1"/>
  <c r="L34" i="19"/>
  <c r="AE34" i="19" s="1"/>
  <c r="L38" i="19"/>
  <c r="AE38" i="19" s="1"/>
  <c r="M41" i="19"/>
  <c r="AF41" i="19" s="1"/>
  <c r="S34" i="19"/>
  <c r="AL34" i="19" s="1"/>
  <c r="O28" i="19"/>
  <c r="AH28" i="19" s="1"/>
  <c r="P35" i="19"/>
  <c r="AI35" i="19" s="1"/>
  <c r="L29" i="19"/>
  <c r="AE29" i="19" s="1"/>
  <c r="AV40" i="19"/>
  <c r="BS40" i="19" s="1"/>
  <c r="AW40" i="19"/>
  <c r="BT40" i="19" s="1"/>
  <c r="S33" i="19"/>
  <c r="AL33" i="19" s="1"/>
  <c r="AZ27" i="19"/>
  <c r="BW27" i="19" s="1"/>
  <c r="BA27" i="19"/>
  <c r="BX27" i="19" s="1"/>
  <c r="O38" i="19"/>
  <c r="AH38" i="19" s="1"/>
  <c r="K32" i="19"/>
  <c r="AD32" i="19" s="1"/>
  <c r="R36" i="19"/>
  <c r="AK36" i="19" s="1"/>
  <c r="N30" i="19"/>
  <c r="AG30" i="19" s="1"/>
  <c r="BI111" i="19"/>
  <c r="CF111" i="19" s="1"/>
  <c r="BH111" i="19"/>
  <c r="CE111" i="19" s="1"/>
  <c r="AX71" i="19"/>
  <c r="BU71" i="19" s="1"/>
  <c r="AY71" i="19"/>
  <c r="BV71" i="19" s="1"/>
  <c r="BG75" i="19"/>
  <c r="CD75" i="19" s="1"/>
  <c r="BF75" i="19"/>
  <c r="CC75" i="19" s="1"/>
  <c r="AQ70" i="19"/>
  <c r="BN70" i="19" s="1"/>
  <c r="AP70" i="19"/>
  <c r="BM70" i="19" s="1"/>
  <c r="AT121" i="19"/>
  <c r="BQ121" i="19" s="1"/>
  <c r="AU121" i="19"/>
  <c r="BR121" i="19" s="1"/>
  <c r="AP114" i="19"/>
  <c r="BM114" i="19" s="1"/>
  <c r="AQ114" i="19"/>
  <c r="BN114" i="19" s="1"/>
  <c r="AR70" i="19"/>
  <c r="BO70" i="19" s="1"/>
  <c r="AS70" i="19"/>
  <c r="BP70" i="19" s="1"/>
  <c r="AX78" i="19"/>
  <c r="BU78" i="19" s="1"/>
  <c r="AY78" i="19"/>
  <c r="BV78" i="19" s="1"/>
  <c r="AZ37" i="19"/>
  <c r="BW37" i="19" s="1"/>
  <c r="BA37" i="19"/>
  <c r="BX37" i="19" s="1"/>
  <c r="AT36" i="19"/>
  <c r="BQ36" i="19" s="1"/>
  <c r="AU36" i="19"/>
  <c r="BR36" i="19" s="1"/>
  <c r="BI32" i="19"/>
  <c r="CF32" i="19" s="1"/>
  <c r="BH32" i="19"/>
  <c r="CE32" i="19" s="1"/>
  <c r="AR110" i="19"/>
  <c r="BO110" i="19" s="1"/>
  <c r="AS110" i="19"/>
  <c r="BP110" i="19" s="1"/>
  <c r="AW78" i="19"/>
  <c r="BT78" i="19" s="1"/>
  <c r="AV78" i="19"/>
  <c r="BS78" i="19" s="1"/>
  <c r="BF70" i="19"/>
  <c r="CC70" i="19" s="1"/>
  <c r="BG70" i="19"/>
  <c r="CD70" i="19" s="1"/>
  <c r="BB123" i="19"/>
  <c r="BY123" i="19" s="1"/>
  <c r="BC123" i="19"/>
  <c r="BZ123" i="19" s="1"/>
  <c r="BF111" i="19"/>
  <c r="CC111" i="19" s="1"/>
  <c r="BG111" i="19"/>
  <c r="CD111" i="19" s="1"/>
  <c r="AT79" i="19"/>
  <c r="BQ79" i="19" s="1"/>
  <c r="AU79" i="19"/>
  <c r="BR79" i="19" s="1"/>
  <c r="AV69" i="19"/>
  <c r="BS69" i="19" s="1"/>
  <c r="AW69" i="19"/>
  <c r="BT69" i="19" s="1"/>
  <c r="AP123" i="19"/>
  <c r="BM123" i="19" s="1"/>
  <c r="AQ123" i="19"/>
  <c r="BN123" i="19" s="1"/>
  <c r="AS117" i="19"/>
  <c r="BP117" i="19" s="1"/>
  <c r="AR117" i="19"/>
  <c r="BO117" i="19" s="1"/>
  <c r="AU123" i="19"/>
  <c r="BR123" i="19" s="1"/>
  <c r="AT123" i="19"/>
  <c r="BQ123" i="19" s="1"/>
  <c r="BE76" i="19"/>
  <c r="CB76" i="19" s="1"/>
  <c r="BD76" i="19"/>
  <c r="CA76" i="19" s="1"/>
  <c r="BF82" i="19"/>
  <c r="CC82" i="19" s="1"/>
  <c r="BG82" i="19"/>
  <c r="CD82" i="19" s="1"/>
  <c r="BF115" i="19"/>
  <c r="CC115" i="19" s="1"/>
  <c r="BG115" i="19"/>
  <c r="CD115" i="19" s="1"/>
  <c r="BA119" i="19"/>
  <c r="BX119" i="19" s="1"/>
  <c r="AZ119" i="19"/>
  <c r="BW119" i="19" s="1"/>
  <c r="BG73" i="19"/>
  <c r="CD73" i="19" s="1"/>
  <c r="BF73" i="19"/>
  <c r="CC73" i="19" s="1"/>
  <c r="AT81" i="19"/>
  <c r="BQ81" i="19" s="1"/>
  <c r="AU81" i="19"/>
  <c r="BR81" i="19" s="1"/>
  <c r="Q28" i="19"/>
  <c r="AJ28" i="19" s="1"/>
  <c r="AT41" i="19"/>
  <c r="BQ41" i="19" s="1"/>
  <c r="AX35" i="19"/>
  <c r="BU35" i="19" s="1"/>
  <c r="AY35" i="19"/>
  <c r="BV35" i="19" s="1"/>
  <c r="L28" i="19"/>
  <c r="AE28" i="19" s="1"/>
  <c r="BF41" i="19"/>
  <c r="CC41" i="19" s="1"/>
  <c r="BG41" i="19"/>
  <c r="CD41" i="19" s="1"/>
  <c r="BH31" i="19"/>
  <c r="CE31" i="19" s="1"/>
  <c r="BI31" i="19"/>
  <c r="CF31" i="19" s="1"/>
  <c r="BH35" i="19"/>
  <c r="CE35" i="19" s="1"/>
  <c r="BI35" i="19"/>
  <c r="CF35" i="19" s="1"/>
  <c r="BA40" i="19"/>
  <c r="BX40" i="19" s="1"/>
  <c r="AZ40" i="19"/>
  <c r="BW40" i="19" s="1"/>
  <c r="K34" i="19"/>
  <c r="AD34" i="19" s="1"/>
  <c r="BE27" i="19"/>
  <c r="CB27" i="19" s="1"/>
  <c r="BD27" i="19"/>
  <c r="CA27" i="19" s="1"/>
  <c r="R34" i="19"/>
  <c r="AK34" i="19" s="1"/>
  <c r="N28" i="19"/>
  <c r="AG28" i="19" s="1"/>
  <c r="AZ39" i="19"/>
  <c r="BW39" i="19" s="1"/>
  <c r="BA39" i="19"/>
  <c r="BX39" i="19" s="1"/>
  <c r="Q37" i="19"/>
  <c r="AJ37" i="19" s="1"/>
  <c r="M31" i="19"/>
  <c r="AF31" i="19" s="1"/>
  <c r="N42" i="19"/>
  <c r="AG42" i="19" s="1"/>
  <c r="J36" i="19"/>
  <c r="AC36" i="19" s="1"/>
  <c r="P29" i="19"/>
  <c r="AI29" i="19" s="1"/>
  <c r="AR80" i="19"/>
  <c r="BO80" i="19" s="1"/>
  <c r="AS80" i="19"/>
  <c r="BP80" i="19" s="1"/>
  <c r="AX69" i="19"/>
  <c r="BU69" i="19" s="1"/>
  <c r="AY69" i="19"/>
  <c r="BV69" i="19" s="1"/>
  <c r="AS123" i="19"/>
  <c r="BP123" i="19" s="1"/>
  <c r="AR123" i="19"/>
  <c r="BO123" i="19" s="1"/>
  <c r="AU111" i="19"/>
  <c r="BR111" i="19" s="1"/>
  <c r="AT111" i="19"/>
  <c r="BQ111" i="19" s="1"/>
  <c r="BH114" i="19"/>
  <c r="CE114" i="19" s="1"/>
  <c r="BI114" i="19"/>
  <c r="CF114" i="19" s="1"/>
  <c r="BH70" i="19"/>
  <c r="CE70" i="19" s="1"/>
  <c r="BI70" i="19"/>
  <c r="CF70" i="19" s="1"/>
  <c r="AQ120" i="19"/>
  <c r="BN120" i="19" s="1"/>
  <c r="AP120" i="19"/>
  <c r="BM120" i="19" s="1"/>
  <c r="BF78" i="19"/>
  <c r="CC78" i="19" s="1"/>
  <c r="BG78" i="19"/>
  <c r="CD78" i="19" s="1"/>
  <c r="BF123" i="19"/>
  <c r="CC123" i="19" s="1"/>
  <c r="BG123" i="19"/>
  <c r="CD123" i="19" s="1"/>
  <c r="BE120" i="19"/>
  <c r="CB120" i="19" s="1"/>
  <c r="BD120" i="19"/>
  <c r="CA120" i="19" s="1"/>
  <c r="BB83" i="19"/>
  <c r="BY83" i="19" s="1"/>
  <c r="BC83" i="19"/>
  <c r="BZ83" i="19" s="1"/>
  <c r="AS42" i="19"/>
  <c r="BP42" i="19" s="1"/>
  <c r="AR42" i="19"/>
  <c r="BO42" i="19" s="1"/>
  <c r="BB119" i="19"/>
  <c r="BY119" i="19" s="1"/>
  <c r="BC119" i="19"/>
  <c r="BZ119" i="19" s="1"/>
  <c r="BC82" i="19"/>
  <c r="BZ82" i="19" s="1"/>
  <c r="BB82" i="19"/>
  <c r="BY82" i="19" s="1"/>
  <c r="BI71" i="19"/>
  <c r="CF71" i="19" s="1"/>
  <c r="BH71" i="19"/>
  <c r="CE71" i="19" s="1"/>
  <c r="BD82" i="19"/>
  <c r="CA82" i="19" s="1"/>
  <c r="BE82" i="19"/>
  <c r="CB82" i="19" s="1"/>
  <c r="AV119" i="19"/>
  <c r="BS119" i="19" s="1"/>
  <c r="AW119" i="19"/>
  <c r="BT119" i="19" s="1"/>
  <c r="BG116" i="19"/>
  <c r="CD116" i="19" s="1"/>
  <c r="BF116" i="19"/>
  <c r="CC116" i="19" s="1"/>
  <c r="BI83" i="19"/>
  <c r="CF83" i="19" s="1"/>
  <c r="BH83" i="19"/>
  <c r="CE83" i="19" s="1"/>
  <c r="AZ83" i="19"/>
  <c r="BW83" i="19" s="1"/>
  <c r="BA83" i="19"/>
  <c r="BX83" i="19" s="1"/>
  <c r="BB116" i="19"/>
  <c r="BY116" i="19" s="1"/>
  <c r="BC116" i="19"/>
  <c r="BZ116" i="19" s="1"/>
  <c r="BF120" i="19"/>
  <c r="CC120" i="19" s="1"/>
  <c r="BG120" i="19"/>
  <c r="CD120" i="19" s="1"/>
  <c r="AQ81" i="19"/>
  <c r="BN81" i="19" s="1"/>
  <c r="AP81" i="19"/>
  <c r="BM81" i="19" s="1"/>
  <c r="AW70" i="19"/>
  <c r="BT70" i="19" s="1"/>
  <c r="AV70" i="19"/>
  <c r="BS70" i="19" s="1"/>
  <c r="AZ79" i="19"/>
  <c r="BW79" i="19" s="1"/>
  <c r="BA79" i="19"/>
  <c r="BX79" i="19" s="1"/>
  <c r="AR124" i="19"/>
  <c r="BO124" i="19" s="1"/>
  <c r="AS124" i="19"/>
  <c r="BP124" i="19" s="1"/>
  <c r="BF124" i="19"/>
  <c r="CC124" i="19" s="1"/>
  <c r="BG124" i="19"/>
  <c r="CD124" i="19" s="1"/>
  <c r="AS73" i="19"/>
  <c r="BP73" i="19" s="1"/>
  <c r="AR73" i="19"/>
  <c r="BO73" i="19" s="1"/>
  <c r="AX116" i="19"/>
  <c r="BU116" i="19" s="1"/>
  <c r="AY116" i="19"/>
  <c r="BV116" i="19" s="1"/>
  <c r="AZ82" i="19"/>
  <c r="BW82" i="19" s="1"/>
  <c r="BA82" i="19"/>
  <c r="BX82" i="19" s="1"/>
  <c r="AR39" i="19"/>
  <c r="BO39" i="19" s="1"/>
  <c r="AS39" i="19"/>
  <c r="BP39" i="19" s="1"/>
  <c r="M42" i="19"/>
  <c r="AF42" i="19" s="1"/>
  <c r="AX31" i="19"/>
  <c r="BU31" i="19" s="1"/>
  <c r="AY31" i="19"/>
  <c r="BV31" i="19" s="1"/>
  <c r="BD40" i="19"/>
  <c r="CA40" i="19" s="1"/>
  <c r="BE40" i="19"/>
  <c r="CB40" i="19" s="1"/>
  <c r="BG29" i="19"/>
  <c r="CD29" i="19" s="1"/>
  <c r="BE39" i="19"/>
  <c r="CB39" i="19" s="1"/>
  <c r="BD39" i="19"/>
  <c r="CA39" i="19" s="1"/>
  <c r="AW33" i="19"/>
  <c r="BT33" i="19" s="1"/>
  <c r="AV33" i="19"/>
  <c r="BS33" i="19" s="1"/>
  <c r="AY40" i="19"/>
  <c r="BV40" i="19" s="1"/>
  <c r="AX40" i="19"/>
  <c r="BU40" i="19" s="1"/>
  <c r="J34" i="19"/>
  <c r="AC34" i="19" s="1"/>
  <c r="BC27" i="19"/>
  <c r="BZ27" i="19" s="1"/>
  <c r="BB27" i="19"/>
  <c r="BY27" i="19" s="1"/>
  <c r="Q38" i="19"/>
  <c r="AJ38" i="19" s="1"/>
  <c r="M32" i="19"/>
  <c r="AF32" i="19" s="1"/>
  <c r="O30" i="19"/>
  <c r="AH30" i="19" s="1"/>
  <c r="P41" i="19"/>
  <c r="AI41" i="19" s="1"/>
  <c r="L35" i="19"/>
  <c r="AE35" i="19" s="1"/>
  <c r="R28" i="19"/>
  <c r="AK28" i="19" s="1"/>
  <c r="BD73" i="19"/>
  <c r="CA73" i="19" s="1"/>
  <c r="BE73" i="19"/>
  <c r="CB73" i="19" s="1"/>
  <c r="AR78" i="19"/>
  <c r="BO78" i="19" s="1"/>
  <c r="AS78" i="19"/>
  <c r="BP78" i="19" s="1"/>
  <c r="BE116" i="19"/>
  <c r="CB116" i="19" s="1"/>
  <c r="BD116" i="19"/>
  <c r="CA116" i="19" s="1"/>
  <c r="AQ116" i="19"/>
  <c r="BN116" i="19" s="1"/>
  <c r="AP116" i="19"/>
  <c r="BM116" i="19" s="1"/>
  <c r="BF118" i="19"/>
  <c r="CC118" i="19" s="1"/>
  <c r="BG118" i="19"/>
  <c r="CD118" i="19" s="1"/>
  <c r="BE110" i="19"/>
  <c r="CB110" i="19" s="1"/>
  <c r="BD110" i="19"/>
  <c r="CA110" i="19" s="1"/>
  <c r="BD77" i="19"/>
  <c r="CA77" i="19" s="1"/>
  <c r="BE77" i="19"/>
  <c r="CB77" i="19" s="1"/>
  <c r="AQ33" i="19"/>
  <c r="BN33" i="19" s="1"/>
  <c r="AT40" i="19"/>
  <c r="BQ40" i="19" s="1"/>
  <c r="AU40" i="19"/>
  <c r="BR40" i="19" s="1"/>
  <c r="BC37" i="19"/>
  <c r="BZ37" i="19" s="1"/>
  <c r="BB37" i="19"/>
  <c r="BY37" i="19" s="1"/>
  <c r="AX123" i="19"/>
  <c r="BU123" i="19" s="1"/>
  <c r="AY123" i="19"/>
  <c r="BV123" i="19" s="1"/>
  <c r="BA123" i="19"/>
  <c r="BX123" i="19" s="1"/>
  <c r="AZ123" i="19"/>
  <c r="BW123" i="19" s="1"/>
  <c r="AU76" i="19"/>
  <c r="BR76" i="19" s="1"/>
  <c r="AT76" i="19"/>
  <c r="BQ76" i="19" s="1"/>
  <c r="BC80" i="19"/>
  <c r="BZ80" i="19" s="1"/>
  <c r="BB80" i="19"/>
  <c r="BY80" i="19" s="1"/>
  <c r="BB75" i="19"/>
  <c r="BY75" i="19" s="1"/>
  <c r="BC75" i="19"/>
  <c r="BZ75" i="19" s="1"/>
  <c r="BH112" i="19"/>
  <c r="CE112" i="19" s="1"/>
  <c r="BI112" i="19"/>
  <c r="CF112" i="19" s="1"/>
  <c r="BF121" i="19"/>
  <c r="CC121" i="19" s="1"/>
  <c r="BG121" i="19"/>
  <c r="CD121" i="19" s="1"/>
  <c r="AY110" i="19"/>
  <c r="BV110" i="19" s="1"/>
  <c r="AX110" i="19"/>
  <c r="BU110" i="19" s="1"/>
  <c r="BA77" i="19"/>
  <c r="BX77" i="19" s="1"/>
  <c r="AZ77" i="19"/>
  <c r="BW77" i="19" s="1"/>
  <c r="AR81" i="19"/>
  <c r="BO81" i="19" s="1"/>
  <c r="AS81" i="19"/>
  <c r="BP81" i="19" s="1"/>
  <c r="BH124" i="19"/>
  <c r="CE124" i="19" s="1"/>
  <c r="BI124" i="19"/>
  <c r="CF124" i="19" s="1"/>
  <c r="BF110" i="19"/>
  <c r="CC110" i="19" s="1"/>
  <c r="BG110" i="19"/>
  <c r="CD110" i="19" s="1"/>
  <c r="BC74" i="19"/>
  <c r="BZ74" i="19" s="1"/>
  <c r="BB74" i="19"/>
  <c r="BY74" i="19" s="1"/>
  <c r="AQ79" i="19"/>
  <c r="BN79" i="19" s="1"/>
  <c r="AP79" i="19"/>
  <c r="BM79" i="19" s="1"/>
  <c r="BE70" i="19"/>
  <c r="CB70" i="19" s="1"/>
  <c r="BD70" i="19"/>
  <c r="CA70" i="19" s="1"/>
  <c r="BD117" i="19"/>
  <c r="CA117" i="19" s="1"/>
  <c r="BE117" i="19"/>
  <c r="CB117" i="19" s="1"/>
  <c r="AR114" i="19"/>
  <c r="BO114" i="19" s="1"/>
  <c r="AS114" i="19"/>
  <c r="BP114" i="19" s="1"/>
  <c r="AS119" i="19"/>
  <c r="BP119" i="19" s="1"/>
  <c r="AR119" i="19"/>
  <c r="BO119" i="19" s="1"/>
  <c r="AU78" i="19"/>
  <c r="BR78" i="19" s="1"/>
  <c r="AT78" i="19"/>
  <c r="BQ78" i="19" s="1"/>
  <c r="AX41" i="19"/>
  <c r="BU41" i="19" s="1"/>
  <c r="AY41" i="19"/>
  <c r="BV41" i="19" s="1"/>
  <c r="BF37" i="19"/>
  <c r="CC37" i="19" s="1"/>
  <c r="BG37" i="19"/>
  <c r="CD37" i="19" s="1"/>
  <c r="AP37" i="19"/>
  <c r="BM37" i="19" s="1"/>
  <c r="AQ37" i="19"/>
  <c r="BN37" i="19" s="1"/>
  <c r="BD36" i="19"/>
  <c r="CA36" i="19" s="1"/>
  <c r="BE36" i="19"/>
  <c r="CB36" i="19" s="1"/>
  <c r="P38" i="19"/>
  <c r="AI38" i="19" s="1"/>
  <c r="BF27" i="19"/>
  <c r="CC27" i="19" s="1"/>
  <c r="BG27" i="19"/>
  <c r="CD27" i="19" s="1"/>
  <c r="S38" i="19"/>
  <c r="AL38" i="19" s="1"/>
  <c r="O32" i="19"/>
  <c r="AH32" i="19" s="1"/>
  <c r="BC39" i="19"/>
  <c r="BZ39" i="19" s="1"/>
  <c r="BB39" i="19"/>
  <c r="BY39" i="19" s="1"/>
  <c r="AT33" i="19"/>
  <c r="BQ33" i="19" s="1"/>
  <c r="S37" i="19"/>
  <c r="AL37" i="19" s="1"/>
  <c r="O31" i="19"/>
  <c r="AH31" i="19" s="1"/>
  <c r="O42" i="19"/>
  <c r="AH42" i="19" s="1"/>
  <c r="K36" i="19"/>
  <c r="AD36" i="19" s="1"/>
  <c r="Q29" i="19"/>
  <c r="AJ29" i="19" s="1"/>
  <c r="BG40" i="19"/>
  <c r="CD40" i="19" s="1"/>
  <c r="BF40" i="19"/>
  <c r="CC40" i="19" s="1"/>
  <c r="N34" i="19"/>
  <c r="AG34" i="19" s="1"/>
  <c r="J28" i="19"/>
  <c r="AC28" i="19" s="1"/>
  <c r="BB81" i="19"/>
  <c r="BY81" i="19" s="1"/>
  <c r="BC81" i="19"/>
  <c r="BZ81" i="19" s="1"/>
  <c r="BD71" i="19"/>
  <c r="CA71" i="19" s="1"/>
  <c r="BE71" i="19"/>
  <c r="CB71" i="19" s="1"/>
  <c r="AW110" i="19"/>
  <c r="BT110" i="19" s="1"/>
  <c r="AV110" i="19"/>
  <c r="BS110" i="19" s="1"/>
  <c r="AP121" i="19"/>
  <c r="BM121" i="19" s="1"/>
  <c r="AQ121" i="19"/>
  <c r="BN121" i="19" s="1"/>
  <c r="BE122" i="19"/>
  <c r="CB122" i="19" s="1"/>
  <c r="BD122" i="19"/>
  <c r="CA122" i="19" s="1"/>
  <c r="AX112" i="19"/>
  <c r="BU112" i="19" s="1"/>
  <c r="AY112" i="19"/>
  <c r="BV112" i="19" s="1"/>
  <c r="AW116" i="19"/>
  <c r="BT116" i="19" s="1"/>
  <c r="AV116" i="19"/>
  <c r="BS116" i="19" s="1"/>
  <c r="AP111" i="19"/>
  <c r="BM111" i="19" s="1"/>
  <c r="AQ111" i="19"/>
  <c r="BN111" i="19" s="1"/>
  <c r="AP29" i="19"/>
  <c r="BM29" i="19" s="1"/>
  <c r="AQ29" i="19"/>
  <c r="BN29" i="19" s="1"/>
  <c r="AY36" i="19"/>
  <c r="BV36" i="19" s="1"/>
  <c r="AX36" i="19"/>
  <c r="BU36" i="19" s="1"/>
  <c r="BH81" i="19"/>
  <c r="CE81" i="19" s="1"/>
  <c r="BI81" i="19"/>
  <c r="CF81" i="19" s="1"/>
  <c r="BB111" i="19"/>
  <c r="BY111" i="19" s="1"/>
  <c r="BC111" i="19"/>
  <c r="BZ111" i="19" s="1"/>
  <c r="BG81" i="19"/>
  <c r="CD81" i="19" s="1"/>
  <c r="BF81" i="19"/>
  <c r="CC81" i="19" s="1"/>
  <c r="BH77" i="19"/>
  <c r="CE77" i="19" s="1"/>
  <c r="BI77" i="19"/>
  <c r="CF77" i="19" s="1"/>
  <c r="AZ118" i="19"/>
  <c r="BW118" i="19" s="1"/>
  <c r="BA118" i="19"/>
  <c r="BX118" i="19" s="1"/>
  <c r="BA115" i="19"/>
  <c r="BX115" i="19" s="1"/>
  <c r="CJ115" i="19" s="1"/>
  <c r="AZ115" i="19"/>
  <c r="BW115" i="19" s="1"/>
  <c r="CI115" i="19" s="1"/>
  <c r="AV83" i="19"/>
  <c r="BS83" i="19" s="1"/>
  <c r="AW83" i="19"/>
  <c r="BT83" i="19" s="1"/>
  <c r="BB72" i="19"/>
  <c r="BY72" i="19" s="1"/>
  <c r="BC72" i="19"/>
  <c r="BZ72" i="19" s="1"/>
  <c r="AV111" i="19"/>
  <c r="BS111" i="19" s="1"/>
  <c r="AW111" i="19"/>
  <c r="BT111" i="19" s="1"/>
  <c r="AU119" i="19"/>
  <c r="BR119" i="19" s="1"/>
  <c r="AT119" i="19"/>
  <c r="BQ119" i="19" s="1"/>
  <c r="AV123" i="19"/>
  <c r="BS123" i="19" s="1"/>
  <c r="AW123" i="19"/>
  <c r="BT123" i="19" s="1"/>
  <c r="BF71" i="19"/>
  <c r="CC71" i="19" s="1"/>
  <c r="BG71" i="19"/>
  <c r="CD71" i="19" s="1"/>
  <c r="BE112" i="19"/>
  <c r="CB112" i="19" s="1"/>
  <c r="BD112" i="19"/>
  <c r="CA112" i="19" s="1"/>
  <c r="AX39" i="19"/>
  <c r="BU39" i="19" s="1"/>
  <c r="AY39" i="19"/>
  <c r="BV39" i="19" s="1"/>
  <c r="AR27" i="19"/>
  <c r="BO27" i="19" s="1"/>
  <c r="AS27" i="19"/>
  <c r="BP27" i="19" s="1"/>
  <c r="AP35" i="19"/>
  <c r="BM35" i="19" s="1"/>
  <c r="AQ35" i="19"/>
  <c r="BN35" i="19" s="1"/>
  <c r="P32" i="19"/>
  <c r="AI32" i="19" s="1"/>
  <c r="BB36" i="19"/>
  <c r="BY36" i="19" s="1"/>
  <c r="BC36" i="19"/>
  <c r="BZ36" i="19" s="1"/>
  <c r="L42" i="19"/>
  <c r="AE42" i="19" s="1"/>
  <c r="BF35" i="19"/>
  <c r="CC35" i="19" s="1"/>
  <c r="BG35" i="19"/>
  <c r="CD35" i="19" s="1"/>
  <c r="AZ29" i="19"/>
  <c r="BW29" i="19" s="1"/>
  <c r="BA29" i="19"/>
  <c r="BX29" i="19" s="1"/>
  <c r="K38" i="19"/>
  <c r="AD38" i="19" s="1"/>
  <c r="BE31" i="19"/>
  <c r="CB31" i="19" s="1"/>
  <c r="BD31" i="19"/>
  <c r="CA31" i="19" s="1"/>
  <c r="R38" i="19"/>
  <c r="AK38" i="19" s="1"/>
  <c r="N32" i="19"/>
  <c r="AG32" i="19" s="1"/>
  <c r="K37" i="19"/>
  <c r="AD37" i="19" s="1"/>
  <c r="Q30" i="19"/>
  <c r="AJ30" i="19" s="1"/>
  <c r="Q41" i="19"/>
  <c r="AJ41" i="19" s="1"/>
  <c r="M35" i="19"/>
  <c r="AF35" i="19" s="1"/>
  <c r="S28" i="19"/>
  <c r="AL28" i="19" s="1"/>
  <c r="AQ40" i="19"/>
  <c r="BN40" i="19" s="1"/>
  <c r="AP40" i="19"/>
  <c r="BM40" i="19" s="1"/>
  <c r="P33" i="19"/>
  <c r="AI33" i="19" s="1"/>
  <c r="AU27" i="19"/>
  <c r="BR27" i="19" s="1"/>
  <c r="AT27" i="19"/>
  <c r="BQ27" i="19" s="1"/>
  <c r="AT75" i="19"/>
  <c r="BQ75" i="19" s="1"/>
  <c r="AU75" i="19"/>
  <c r="BR75" i="19" s="1"/>
  <c r="BB71" i="19"/>
  <c r="BY71" i="19" s="1"/>
  <c r="BC71" i="19"/>
  <c r="BZ71" i="19" s="1"/>
  <c r="AP119" i="19"/>
  <c r="BM119" i="19" s="1"/>
  <c r="AQ119" i="19"/>
  <c r="BN119" i="19" s="1"/>
  <c r="BH110" i="19"/>
  <c r="CE110" i="19" s="1"/>
  <c r="BI110" i="19"/>
  <c r="CF110" i="19" s="1"/>
  <c r="AW122" i="19"/>
  <c r="BT122" i="19" s="1"/>
  <c r="AV122" i="19"/>
  <c r="BS122" i="19" s="1"/>
  <c r="AY118" i="19"/>
  <c r="BV118" i="19" s="1"/>
  <c r="AX118" i="19"/>
  <c r="BU118" i="19" s="1"/>
  <c r="AR82" i="19"/>
  <c r="BO82" i="19" s="1"/>
  <c r="AS82" i="19"/>
  <c r="BP82" i="19" s="1"/>
  <c r="BA113" i="19"/>
  <c r="BX113" i="19" s="1"/>
  <c r="CJ113" i="19" s="1"/>
  <c r="AZ113" i="19"/>
  <c r="BW113" i="19" s="1"/>
  <c r="AP110" i="19"/>
  <c r="BM110" i="19" s="1"/>
  <c r="AQ110" i="19"/>
  <c r="BN110" i="19" s="1"/>
  <c r="BB34" i="19"/>
  <c r="BY34" i="19" s="1"/>
  <c r="BC34" i="19"/>
  <c r="BZ34" i="19" s="1"/>
  <c r="BE35" i="19"/>
  <c r="CB35" i="19" s="1"/>
  <c r="BD35" i="19"/>
  <c r="CA35" i="19" s="1"/>
  <c r="AW39" i="19"/>
  <c r="BT39" i="19" s="1"/>
  <c r="AV39" i="19"/>
  <c r="BS39" i="19" s="1"/>
  <c r="BF69" i="19"/>
  <c r="CC69" i="19" s="1"/>
  <c r="BG69" i="19"/>
  <c r="CD69" i="19" s="1"/>
  <c r="AU74" i="19"/>
  <c r="BR74" i="19" s="1"/>
  <c r="AT74" i="19"/>
  <c r="BQ74" i="19" s="1"/>
  <c r="BE118" i="19"/>
  <c r="CB118" i="19" s="1"/>
  <c r="BD118" i="19"/>
  <c r="CA118" i="19" s="1"/>
  <c r="AS71" i="19"/>
  <c r="BP71" i="19" s="1"/>
  <c r="AR71" i="19"/>
  <c r="BO71" i="19" s="1"/>
  <c r="CJ77" i="19"/>
  <c r="BC69" i="19"/>
  <c r="BZ69" i="19" s="1"/>
  <c r="BB69" i="19"/>
  <c r="BY69" i="19" s="1"/>
  <c r="AZ78" i="19"/>
  <c r="BW78" i="19" s="1"/>
  <c r="BA78" i="19"/>
  <c r="BX78" i="19" s="1"/>
  <c r="BH82" i="19"/>
  <c r="CE82" i="19" s="1"/>
  <c r="BI82" i="19"/>
  <c r="CF82" i="19" s="1"/>
  <c r="BA121" i="19"/>
  <c r="BX121" i="19" s="1"/>
  <c r="AZ121" i="19"/>
  <c r="BW121" i="19" s="1"/>
  <c r="BD123" i="19"/>
  <c r="CA123" i="19" s="1"/>
  <c r="BE123" i="19"/>
  <c r="CB123" i="19" s="1"/>
  <c r="BF113" i="19"/>
  <c r="CC113" i="19" s="1"/>
  <c r="BG113" i="19"/>
  <c r="CD113" i="19" s="1"/>
  <c r="AY75" i="19"/>
  <c r="BV75" i="19" s="1"/>
  <c r="AX75" i="19"/>
  <c r="BU75" i="19" s="1"/>
  <c r="BG79" i="19"/>
  <c r="CD79" i="19" s="1"/>
  <c r="BF79" i="19"/>
  <c r="CC79" i="19" s="1"/>
  <c r="BG72" i="19"/>
  <c r="CD72" i="19" s="1"/>
  <c r="BF72" i="19"/>
  <c r="CC72" i="19" s="1"/>
  <c r="AR112" i="19"/>
  <c r="BO112" i="19" s="1"/>
  <c r="AS112" i="19"/>
  <c r="BP112" i="19" s="1"/>
  <c r="AX120" i="19"/>
  <c r="BU120" i="19" s="1"/>
  <c r="AY120" i="19"/>
  <c r="BV120" i="19" s="1"/>
  <c r="CI73" i="19"/>
  <c r="BH76" i="19"/>
  <c r="CE76" i="19" s="1"/>
  <c r="BI76" i="19"/>
  <c r="CF76" i="19" s="1"/>
  <c r="AV81" i="19"/>
  <c r="BS81" i="19" s="1"/>
  <c r="AW81" i="19"/>
  <c r="BT81" i="19" s="1"/>
  <c r="AT116" i="19"/>
  <c r="BQ116" i="19" s="1"/>
  <c r="AU116" i="19"/>
  <c r="BR116" i="19" s="1"/>
  <c r="AW120" i="19"/>
  <c r="BT120" i="19" s="1"/>
  <c r="AV120" i="19"/>
  <c r="BS120" i="19" s="1"/>
  <c r="BD119" i="19"/>
  <c r="CA119" i="19" s="1"/>
  <c r="BE119" i="19"/>
  <c r="CB119" i="19" s="1"/>
  <c r="BD69" i="19"/>
  <c r="CA69" i="19" s="1"/>
  <c r="BE69" i="19"/>
  <c r="CB69" i="19" s="1"/>
  <c r="BH116" i="19"/>
  <c r="CE116" i="19" s="1"/>
  <c r="BI116" i="19"/>
  <c r="CF116" i="19" s="1"/>
  <c r="AX37" i="19"/>
  <c r="BU37" i="19" s="1"/>
  <c r="AY37" i="19"/>
  <c r="BV37" i="19" s="1"/>
  <c r="BF39" i="19"/>
  <c r="CC39" i="19" s="1"/>
  <c r="BG39" i="19"/>
  <c r="CD39" i="19" s="1"/>
  <c r="Q32" i="19"/>
  <c r="AJ32" i="19" s="1"/>
  <c r="AX29" i="19"/>
  <c r="BU29" i="19" s="1"/>
  <c r="AY29" i="19"/>
  <c r="BV29" i="19" s="1"/>
  <c r="M34" i="19"/>
  <c r="AF34" i="19" s="1"/>
  <c r="BB40" i="19"/>
  <c r="BY40" i="19" s="1"/>
  <c r="BC40" i="19"/>
  <c r="BZ40" i="19" s="1"/>
  <c r="AX27" i="19"/>
  <c r="BU27" i="19" s="1"/>
  <c r="AY27" i="19"/>
  <c r="BV27" i="19" s="1"/>
  <c r="M37" i="19"/>
  <c r="AF37" i="19" s="1"/>
  <c r="S30" i="19"/>
  <c r="AL30" i="19" s="1"/>
  <c r="J38" i="19"/>
  <c r="AC38" i="19" s="1"/>
  <c r="P31" i="19"/>
  <c r="AI31" i="19" s="1"/>
  <c r="Q42" i="19"/>
  <c r="AJ42" i="19" s="1"/>
  <c r="M36" i="19"/>
  <c r="AF36" i="19" s="1"/>
  <c r="S29" i="19"/>
  <c r="AL29" i="19" s="1"/>
  <c r="S40" i="19"/>
  <c r="AL40" i="19" s="1"/>
  <c r="O34" i="19"/>
  <c r="AH34" i="19" s="1"/>
  <c r="K28" i="19"/>
  <c r="AD28" i="19" s="1"/>
  <c r="L39" i="19"/>
  <c r="AE39" i="19" s="1"/>
  <c r="R32" i="19"/>
  <c r="AK32" i="19" s="1"/>
  <c r="BI79" i="19"/>
  <c r="CF79" i="19" s="1"/>
  <c r="BH79" i="19"/>
  <c r="CE79" i="19" s="1"/>
  <c r="AU69" i="19"/>
  <c r="BR69" i="19" s="1"/>
  <c r="AT69" i="19"/>
  <c r="BQ69" i="19" s="1"/>
  <c r="BB112" i="19"/>
  <c r="BY112" i="19" s="1"/>
  <c r="BC112" i="19"/>
  <c r="BZ112" i="19" s="1"/>
  <c r="AY114" i="19"/>
  <c r="BV114" i="19" s="1"/>
  <c r="AX114" i="19"/>
  <c r="BU114" i="19" s="1"/>
  <c r="J59" i="19"/>
  <c r="AC59" i="19" s="1"/>
  <c r="L59" i="19"/>
  <c r="AE59" i="19" s="1"/>
  <c r="AT59" i="19" s="1"/>
  <c r="BQ59" i="19" s="1"/>
  <c r="P59" i="19"/>
  <c r="AI59" i="19" s="1"/>
  <c r="BB59" i="19" s="1"/>
  <c r="BY59" i="19" s="1"/>
  <c r="K59" i="19"/>
  <c r="AD59" i="19" s="1"/>
  <c r="M59" i="19"/>
  <c r="AF59" i="19" s="1"/>
  <c r="AV59" i="19" s="1"/>
  <c r="BS59" i="19" s="1"/>
  <c r="R59" i="19"/>
  <c r="AK59" i="19" s="1"/>
  <c r="BG59" i="19" s="1"/>
  <c r="Q59" i="19"/>
  <c r="AJ59" i="19" s="1"/>
  <c r="BD59" i="19" s="1"/>
  <c r="O59" i="19"/>
  <c r="AH59" i="19" s="1"/>
  <c r="BA59" i="19" s="1"/>
  <c r="BX59" i="19" s="1"/>
  <c r="N59" i="19"/>
  <c r="AG59" i="19" s="1"/>
  <c r="AY59" i="19" s="1"/>
  <c r="BV59" i="19" s="1"/>
  <c r="N108" i="19"/>
  <c r="AG108" i="19" s="1"/>
  <c r="AY108" i="19" s="1"/>
  <c r="BV108" i="19" s="1"/>
  <c r="N104" i="19"/>
  <c r="AG104" i="19" s="1"/>
  <c r="AY104" i="19" s="1"/>
  <c r="BV104" i="19" s="1"/>
  <c r="S58" i="19"/>
  <c r="AL58" i="19" s="1"/>
  <c r="N24" i="19"/>
  <c r="AG24" i="19" s="1"/>
  <c r="AY24" i="19" s="1"/>
  <c r="BV24" i="19" s="1"/>
  <c r="S99" i="19"/>
  <c r="AL99" i="19" s="1"/>
  <c r="S98" i="19"/>
  <c r="AL98" i="19" s="1"/>
  <c r="S54" i="19"/>
  <c r="AL54" i="19" s="1"/>
  <c r="N99" i="19"/>
  <c r="AG99" i="19" s="1"/>
  <c r="AY99" i="19" s="1"/>
  <c r="BV99" i="19" s="1"/>
  <c r="N13" i="19"/>
  <c r="AG13" i="19" s="1"/>
  <c r="AX13" i="19" s="1"/>
  <c r="BU13" i="19" s="1"/>
  <c r="S109" i="19"/>
  <c r="AL109" i="19" s="1"/>
  <c r="S103" i="19"/>
  <c r="AL103" i="19" s="1"/>
  <c r="S14" i="19"/>
  <c r="AL14" i="19" s="1"/>
  <c r="S107" i="19"/>
  <c r="AL107" i="19" s="1"/>
  <c r="S101" i="19"/>
  <c r="AL101" i="19" s="1"/>
  <c r="N105" i="19"/>
  <c r="AG105" i="19" s="1"/>
  <c r="S97" i="19"/>
  <c r="AL97" i="19" s="1"/>
  <c r="S66" i="19"/>
  <c r="AL66" i="19" s="1"/>
  <c r="N60" i="19"/>
  <c r="AG60" i="19" s="1"/>
  <c r="S62" i="19"/>
  <c r="AL62" i="19" s="1"/>
  <c r="N21" i="19"/>
  <c r="AG21" i="19" s="1"/>
  <c r="S15" i="19"/>
  <c r="AL15" i="19" s="1"/>
  <c r="S18" i="19"/>
  <c r="AL18" i="19" s="1"/>
  <c r="N95" i="19"/>
  <c r="AG95" i="19" s="1"/>
  <c r="S105" i="19"/>
  <c r="AL105" i="19" s="1"/>
  <c r="N67" i="19"/>
  <c r="AG67" i="19" s="1"/>
  <c r="N68" i="19"/>
  <c r="AG68" i="19" s="1"/>
  <c r="N62" i="19"/>
  <c r="AG62" i="19" s="1"/>
  <c r="N17" i="19"/>
  <c r="AG17" i="19" s="1"/>
  <c r="N19" i="19"/>
  <c r="AG19" i="19" s="1"/>
  <c r="S23" i="19"/>
  <c r="AL23" i="19" s="1"/>
  <c r="S26" i="19"/>
  <c r="AL26" i="19" s="1"/>
  <c r="S64" i="19"/>
  <c r="AL64" i="19" s="1"/>
  <c r="N101" i="19"/>
  <c r="AG101" i="19" s="1"/>
  <c r="N103" i="19"/>
  <c r="AG103" i="19" s="1"/>
  <c r="N54" i="19"/>
  <c r="AG54" i="19" s="1"/>
  <c r="S60" i="19"/>
  <c r="AL60" i="19" s="1"/>
  <c r="S61" i="19"/>
  <c r="AL61" i="19" s="1"/>
  <c r="S55" i="19"/>
  <c r="AL55" i="19" s="1"/>
  <c r="N25" i="19"/>
  <c r="AG25" i="19" s="1"/>
  <c r="N14" i="19"/>
  <c r="AG14" i="19" s="1"/>
  <c r="S16" i="19"/>
  <c r="AL16" i="19" s="1"/>
  <c r="S19" i="19"/>
  <c r="AL19" i="19" s="1"/>
  <c r="N107" i="19"/>
  <c r="AG107" i="19" s="1"/>
  <c r="N109" i="19"/>
  <c r="AG109" i="19" s="1"/>
  <c r="S96" i="19"/>
  <c r="AL96" i="19" s="1"/>
  <c r="S57" i="19"/>
  <c r="AL57" i="19" s="1"/>
  <c r="S68" i="19"/>
  <c r="AL68" i="19" s="1"/>
  <c r="N56" i="19"/>
  <c r="AG56" i="19" s="1"/>
  <c r="S63" i="19"/>
  <c r="AL63" i="19" s="1"/>
  <c r="N18" i="19"/>
  <c r="AG18" i="19" s="1"/>
  <c r="N22" i="19"/>
  <c r="AG22" i="19" s="1"/>
  <c r="S24" i="19"/>
  <c r="AL24" i="19" s="1"/>
  <c r="S106" i="19"/>
  <c r="AL106" i="19" s="1"/>
  <c r="S100" i="19"/>
  <c r="AL100" i="19" s="1"/>
  <c r="S102" i="19"/>
  <c r="AL102" i="19" s="1"/>
  <c r="S104" i="19"/>
  <c r="AL104" i="19" s="1"/>
  <c r="S65" i="19"/>
  <c r="AL65" i="19" s="1"/>
  <c r="N64" i="19"/>
  <c r="AG64" i="19" s="1"/>
  <c r="N58" i="19"/>
  <c r="AG58" i="19" s="1"/>
  <c r="N55" i="19"/>
  <c r="AG55" i="19" s="1"/>
  <c r="N26" i="19"/>
  <c r="AG26" i="19" s="1"/>
  <c r="N15" i="19"/>
  <c r="AG15" i="19" s="1"/>
  <c r="S22" i="19"/>
  <c r="AL22" i="19" s="1"/>
  <c r="S20" i="19"/>
  <c r="AL20" i="19" s="1"/>
  <c r="N98" i="19"/>
  <c r="AG98" i="19" s="1"/>
  <c r="S108" i="19"/>
  <c r="AL108" i="19" s="1"/>
  <c r="N102" i="19"/>
  <c r="AG102" i="19" s="1"/>
  <c r="N97" i="19"/>
  <c r="AG97" i="19" s="1"/>
  <c r="N57" i="19"/>
  <c r="AG57" i="19" s="1"/>
  <c r="N66" i="19"/>
  <c r="AG66" i="19" s="1"/>
  <c r="S59" i="19"/>
  <c r="AL59" i="19" s="1"/>
  <c r="N63" i="19"/>
  <c r="AG63" i="19" s="1"/>
  <c r="N20" i="19"/>
  <c r="AG20" i="19" s="1"/>
  <c r="N23" i="19"/>
  <c r="AG23" i="19" s="1"/>
  <c r="S17" i="19"/>
  <c r="AL17" i="19" s="1"/>
  <c r="S13" i="19"/>
  <c r="AL13" i="19" s="1"/>
  <c r="N106" i="19"/>
  <c r="AG106" i="19" s="1"/>
  <c r="N100" i="19"/>
  <c r="AG100" i="19" s="1"/>
  <c r="S95" i="19"/>
  <c r="AL95" i="19" s="1"/>
  <c r="N96" i="19"/>
  <c r="AG96" i="19" s="1"/>
  <c r="N65" i="19"/>
  <c r="AG65" i="19" s="1"/>
  <c r="S67" i="19"/>
  <c r="AL67" i="19" s="1"/>
  <c r="N61" i="19"/>
  <c r="AG61" i="19" s="1"/>
  <c r="S56" i="19"/>
  <c r="AL56" i="19" s="1"/>
  <c r="N16" i="19"/>
  <c r="AG16" i="19" s="1"/>
  <c r="S25" i="19"/>
  <c r="AL25" i="19" s="1"/>
  <c r="S21" i="19"/>
  <c r="AL21" i="19" s="1"/>
  <c r="K102" i="19"/>
  <c r="AD102" i="19" s="1"/>
  <c r="AR102" i="19" s="1"/>
  <c r="BO102" i="19" s="1"/>
  <c r="L64" i="19"/>
  <c r="AE64" i="19" s="1"/>
  <c r="K103" i="19"/>
  <c r="AD103" i="19" s="1"/>
  <c r="AR103" i="19" s="1"/>
  <c r="BO103" i="19" s="1"/>
  <c r="K68" i="19"/>
  <c r="K14" i="19"/>
  <c r="AD14" i="19" s="1"/>
  <c r="AS14" i="19" s="1"/>
  <c r="BP14" i="19" s="1"/>
  <c r="P109" i="19"/>
  <c r="R109" i="19"/>
  <c r="P62" i="19"/>
  <c r="AI62" i="19" s="1"/>
  <c r="BC62" i="19" s="1"/>
  <c r="BZ62" i="19" s="1"/>
  <c r="L103" i="19"/>
  <c r="AE103" i="19" s="1"/>
  <c r="AT103" i="19" s="1"/>
  <c r="BQ103" i="19" s="1"/>
  <c r="R62" i="19"/>
  <c r="AK62" i="19" s="1"/>
  <c r="BG62" i="19" s="1"/>
  <c r="K63" i="19"/>
  <c r="AD63" i="19" s="1"/>
  <c r="AS63" i="19" s="1"/>
  <c r="BP63" i="19" s="1"/>
  <c r="J109" i="19"/>
  <c r="J103" i="19"/>
  <c r="AC103" i="19" s="1"/>
  <c r="AP103" i="19" s="1"/>
  <c r="BM103" i="19" s="1"/>
  <c r="P103" i="19"/>
  <c r="AI103" i="19" s="1"/>
  <c r="BC103" i="19" s="1"/>
  <c r="BZ103" i="19" s="1"/>
  <c r="P63" i="19"/>
  <c r="AI63" i="19" s="1"/>
  <c r="BB63" i="19" s="1"/>
  <c r="BY63" i="19" s="1"/>
  <c r="P14" i="19"/>
  <c r="AI14" i="19" s="1"/>
  <c r="BB14" i="19" s="1"/>
  <c r="BY14" i="19" s="1"/>
  <c r="K109" i="19"/>
  <c r="L63" i="19"/>
  <c r="AE63" i="19" s="1"/>
  <c r="AT63" i="19" s="1"/>
  <c r="BQ63" i="19" s="1"/>
  <c r="O62" i="19"/>
  <c r="AH62" i="19" s="1"/>
  <c r="BA62" i="19" s="1"/>
  <c r="BX62" i="19" s="1"/>
  <c r="L62" i="19"/>
  <c r="AE62" i="19" s="1"/>
  <c r="AT62" i="19" s="1"/>
  <c r="BQ62" i="19" s="1"/>
  <c r="J19" i="19"/>
  <c r="AC19" i="19" s="1"/>
  <c r="AQ19" i="19" s="1"/>
  <c r="BN19" i="19" s="1"/>
  <c r="K62" i="19"/>
  <c r="AD62" i="19" s="1"/>
  <c r="AR62" i="19" s="1"/>
  <c r="BO62" i="19" s="1"/>
  <c r="O103" i="19"/>
  <c r="AH103" i="19" s="1"/>
  <c r="AZ103" i="19" s="1"/>
  <c r="BW103" i="19" s="1"/>
  <c r="J62" i="19"/>
  <c r="AC62" i="19" s="1"/>
  <c r="AQ62" i="19" s="1"/>
  <c r="BN62" i="19" s="1"/>
  <c r="O19" i="19"/>
  <c r="AH19" i="19" s="1"/>
  <c r="AZ19" i="19" s="1"/>
  <c r="BW19" i="19" s="1"/>
  <c r="L106" i="19"/>
  <c r="AE106" i="19" s="1"/>
  <c r="AT106" i="19" s="1"/>
  <c r="BQ106" i="19" s="1"/>
  <c r="R106" i="19"/>
  <c r="AK106" i="19" s="1"/>
  <c r="BF106" i="19" s="1"/>
  <c r="CC106" i="19" s="1"/>
  <c r="K58" i="19"/>
  <c r="AD58" i="19" s="1"/>
  <c r="AS58" i="19" s="1"/>
  <c r="BP58" i="19" s="1"/>
  <c r="J63" i="19"/>
  <c r="AC63" i="19" s="1"/>
  <c r="AQ63" i="19" s="1"/>
  <c r="BN63" i="19" s="1"/>
  <c r="J97" i="19"/>
  <c r="AC97" i="19" s="1"/>
  <c r="AQ97" i="19" s="1"/>
  <c r="BN97" i="19" s="1"/>
  <c r="R58" i="19"/>
  <c r="AK58" i="19" s="1"/>
  <c r="BG58" i="19" s="1"/>
  <c r="J24" i="19"/>
  <c r="AC24" i="19" s="1"/>
  <c r="AQ24" i="19" s="1"/>
  <c r="BN24" i="19" s="1"/>
  <c r="K97" i="19"/>
  <c r="AD97" i="19" s="1"/>
  <c r="AS97" i="19" s="1"/>
  <c r="BP97" i="19" s="1"/>
  <c r="J98" i="19"/>
  <c r="AC98" i="19" s="1"/>
  <c r="AQ98" i="19" s="1"/>
  <c r="BN98" i="19" s="1"/>
  <c r="O58" i="19"/>
  <c r="AH58" i="19" s="1"/>
  <c r="AZ58" i="19" s="1"/>
  <c r="BW58" i="19" s="1"/>
  <c r="K99" i="19"/>
  <c r="AD99" i="19" s="1"/>
  <c r="AR99" i="19" s="1"/>
  <c r="BO99" i="19" s="1"/>
  <c r="M15" i="19"/>
  <c r="AF15" i="19" s="1"/>
  <c r="AW15" i="19" s="1"/>
  <c r="BT15" i="19" s="1"/>
  <c r="L99" i="19"/>
  <c r="AE99" i="19" s="1"/>
  <c r="AU99" i="19" s="1"/>
  <c r="BR99" i="19" s="1"/>
  <c r="L15" i="19"/>
  <c r="AE15" i="19" s="1"/>
  <c r="AT15" i="19" s="1"/>
  <c r="BQ15" i="19" s="1"/>
  <c r="J23" i="19"/>
  <c r="AC23" i="19" s="1"/>
  <c r="AQ23" i="19" s="1"/>
  <c r="BN23" i="19" s="1"/>
  <c r="O99" i="19"/>
  <c r="AH99" i="19" s="1"/>
  <c r="BA99" i="19" s="1"/>
  <c r="BX99" i="19" s="1"/>
  <c r="O98" i="19"/>
  <c r="AH98" i="19" s="1"/>
  <c r="BA98" i="19" s="1"/>
  <c r="BX98" i="19" s="1"/>
  <c r="R60" i="19"/>
  <c r="AK60" i="19" s="1"/>
  <c r="BG60" i="19" s="1"/>
  <c r="L23" i="19"/>
  <c r="AE23" i="19" s="1"/>
  <c r="AT23" i="19" s="1"/>
  <c r="BQ23" i="19" s="1"/>
  <c r="R98" i="19"/>
  <c r="AK98" i="19" s="1"/>
  <c r="BG98" i="19" s="1"/>
  <c r="L98" i="19"/>
  <c r="AE98" i="19" s="1"/>
  <c r="AT98" i="19" s="1"/>
  <c r="BQ98" i="19" s="1"/>
  <c r="J99" i="19"/>
  <c r="AC99" i="19" s="1"/>
  <c r="AQ99" i="19" s="1"/>
  <c r="BN99" i="19" s="1"/>
  <c r="R99" i="19"/>
  <c r="AK99" i="19" s="1"/>
  <c r="BF99" i="19" s="1"/>
  <c r="CC99" i="19" s="1"/>
  <c r="P99" i="19"/>
  <c r="AI99" i="19" s="1"/>
  <c r="BC99" i="19" s="1"/>
  <c r="BZ99" i="19" s="1"/>
  <c r="K98" i="19"/>
  <c r="AD98" i="19" s="1"/>
  <c r="AS98" i="19" s="1"/>
  <c r="BP98" i="19" s="1"/>
  <c r="P19" i="19"/>
  <c r="AI19" i="19" s="1"/>
  <c r="BB19" i="19" s="1"/>
  <c r="BY19" i="19" s="1"/>
  <c r="R103" i="19"/>
  <c r="AK103" i="19" s="1"/>
  <c r="BG103" i="19" s="1"/>
  <c r="J14" i="19"/>
  <c r="AC14" i="19" s="1"/>
  <c r="AP14" i="19" s="1"/>
  <c r="BM14" i="19" s="1"/>
  <c r="O24" i="19"/>
  <c r="AH24" i="19" s="1"/>
  <c r="AZ24" i="19" s="1"/>
  <c r="BW24" i="19" s="1"/>
  <c r="P67" i="19"/>
  <c r="AI67" i="19" s="1"/>
  <c r="BC67" i="19" s="1"/>
  <c r="BZ67" i="19" s="1"/>
  <c r="J65" i="19"/>
  <c r="AC65" i="19" s="1"/>
  <c r="AQ65" i="19" s="1"/>
  <c r="BN65" i="19" s="1"/>
  <c r="K24" i="19"/>
  <c r="AD24" i="19" s="1"/>
  <c r="AS24" i="19" s="1"/>
  <c r="BP24" i="19" s="1"/>
  <c r="K15" i="19"/>
  <c r="AD15" i="19" s="1"/>
  <c r="AS15" i="19" s="1"/>
  <c r="BP15" i="19" s="1"/>
  <c r="P15" i="19"/>
  <c r="AI15" i="19" s="1"/>
  <c r="BB15" i="19" s="1"/>
  <c r="BY15" i="19" s="1"/>
  <c r="J102" i="19"/>
  <c r="AC102" i="19" s="1"/>
  <c r="AQ102" i="19" s="1"/>
  <c r="BN102" i="19" s="1"/>
  <c r="M14" i="19"/>
  <c r="AF14" i="19" s="1"/>
  <c r="AW14" i="19" s="1"/>
  <c r="BT14" i="19" s="1"/>
  <c r="O63" i="19"/>
  <c r="AH63" i="19" s="1"/>
  <c r="BA63" i="19" s="1"/>
  <c r="BX63" i="19" s="1"/>
  <c r="J15" i="19"/>
  <c r="AC15" i="19" s="1"/>
  <c r="AQ15" i="19" s="1"/>
  <c r="BN15" i="19" s="1"/>
  <c r="R15" i="19"/>
  <c r="AK15" i="19" s="1"/>
  <c r="BG15" i="19" s="1"/>
  <c r="O15" i="19"/>
  <c r="AH15" i="19" s="1"/>
  <c r="BA15" i="19" s="1"/>
  <c r="BX15" i="19" s="1"/>
  <c r="P98" i="19"/>
  <c r="AI98" i="19" s="1"/>
  <c r="BC98" i="19" s="1"/>
  <c r="BZ98" i="19" s="1"/>
  <c r="M62" i="19"/>
  <c r="AF62" i="19" s="1"/>
  <c r="AW62" i="19" s="1"/>
  <c r="BT62" i="19" s="1"/>
  <c r="K66" i="19"/>
  <c r="AD66" i="19" s="1"/>
  <c r="AS66" i="19" s="1"/>
  <c r="BP66" i="19" s="1"/>
  <c r="J100" i="19"/>
  <c r="AC100" i="19" s="1"/>
  <c r="AP100" i="19" s="1"/>
  <c r="BM100" i="19" s="1"/>
  <c r="P100" i="19"/>
  <c r="AI100" i="19" s="1"/>
  <c r="BC100" i="19" s="1"/>
  <c r="BZ100" i="19" s="1"/>
  <c r="P20" i="19"/>
  <c r="AI20" i="19" s="1"/>
  <c r="BB20" i="19" s="1"/>
  <c r="BY20" i="19" s="1"/>
  <c r="R26" i="19"/>
  <c r="AK26" i="19" s="1"/>
  <c r="BG26" i="19" s="1"/>
  <c r="O96" i="19"/>
  <c r="AH96" i="19" s="1"/>
  <c r="BA96" i="19" s="1"/>
  <c r="BX96" i="19" s="1"/>
  <c r="L60" i="19"/>
  <c r="AE60" i="19" s="1"/>
  <c r="AU60" i="19" s="1"/>
  <c r="BR60" i="19" s="1"/>
  <c r="K60" i="19"/>
  <c r="AD60" i="19" s="1"/>
  <c r="AR60" i="19" s="1"/>
  <c r="BO60" i="19" s="1"/>
  <c r="R63" i="19"/>
  <c r="AK63" i="19" s="1"/>
  <c r="BG63" i="19" s="1"/>
  <c r="J60" i="19"/>
  <c r="AC60" i="19" s="1"/>
  <c r="AP60" i="19" s="1"/>
  <c r="BM60" i="19" s="1"/>
  <c r="K23" i="19"/>
  <c r="AD23" i="19" s="1"/>
  <c r="AS23" i="19" s="1"/>
  <c r="BP23" i="19" s="1"/>
  <c r="J96" i="19"/>
  <c r="AC96" i="19" s="1"/>
  <c r="AQ96" i="19" s="1"/>
  <c r="BN96" i="19" s="1"/>
  <c r="P60" i="19"/>
  <c r="AI60" i="19" s="1"/>
  <c r="BB60" i="19" s="1"/>
  <c r="BY60" i="19" s="1"/>
  <c r="BE15" i="19"/>
  <c r="CB15" i="19" s="1"/>
  <c r="BD15" i="19"/>
  <c r="K96" i="19"/>
  <c r="AD96" i="19" s="1"/>
  <c r="AS96" i="19" s="1"/>
  <c r="BP96" i="19" s="1"/>
  <c r="L100" i="19"/>
  <c r="AE100" i="19" s="1"/>
  <c r="AU100" i="19" s="1"/>
  <c r="BR100" i="19" s="1"/>
  <c r="J106" i="19"/>
  <c r="AC106" i="19" s="1"/>
  <c r="AQ106" i="19" s="1"/>
  <c r="BN106" i="19" s="1"/>
  <c r="O106" i="19"/>
  <c r="AH106" i="19" s="1"/>
  <c r="BA106" i="19" s="1"/>
  <c r="BX106" i="19" s="1"/>
  <c r="J67" i="19"/>
  <c r="AC67" i="19" s="1"/>
  <c r="AQ67" i="19" s="1"/>
  <c r="BN67" i="19" s="1"/>
  <c r="R19" i="19"/>
  <c r="AK19" i="19" s="1"/>
  <c r="BF19" i="19" s="1"/>
  <c r="CC19" i="19" s="1"/>
  <c r="O23" i="19"/>
  <c r="AH23" i="19" s="1"/>
  <c r="AZ23" i="19" s="1"/>
  <c r="BW23" i="19" s="1"/>
  <c r="P21" i="19"/>
  <c r="AI21" i="19" s="1"/>
  <c r="BC21" i="19" s="1"/>
  <c r="M109" i="19"/>
  <c r="AF109" i="19" s="1"/>
  <c r="K67" i="19"/>
  <c r="AD67" i="19" s="1"/>
  <c r="AS67" i="19" s="1"/>
  <c r="BP67" i="19" s="1"/>
  <c r="L107" i="19"/>
  <c r="AE107" i="19" s="1"/>
  <c r="AU107" i="19" s="1"/>
  <c r="BR107" i="19" s="1"/>
  <c r="R67" i="19"/>
  <c r="AK67" i="19" s="1"/>
  <c r="BG67" i="19" s="1"/>
  <c r="K19" i="19"/>
  <c r="AD19" i="19" s="1"/>
  <c r="AR19" i="19" s="1"/>
  <c r="BO19" i="19" s="1"/>
  <c r="Q62" i="19"/>
  <c r="AJ62" i="19" s="1"/>
  <c r="K106" i="19"/>
  <c r="AD106" i="19" s="1"/>
  <c r="AS106" i="19" s="1"/>
  <c r="BP106" i="19" s="1"/>
  <c r="L19" i="19"/>
  <c r="AE19" i="19" s="1"/>
  <c r="AU19" i="19" s="1"/>
  <c r="BR19" i="19" s="1"/>
  <c r="R21" i="19"/>
  <c r="AK21" i="19" s="1"/>
  <c r="BF21" i="19" s="1"/>
  <c r="CC21" i="19" s="1"/>
  <c r="P106" i="19"/>
  <c r="AI106" i="19" s="1"/>
  <c r="BC106" i="19" s="1"/>
  <c r="BZ106" i="19" s="1"/>
  <c r="P95" i="19"/>
  <c r="AI95" i="19" s="1"/>
  <c r="BC95" i="19" s="1"/>
  <c r="BZ95" i="19" s="1"/>
  <c r="L67" i="19"/>
  <c r="AE67" i="19" s="1"/>
  <c r="AU67" i="19" s="1"/>
  <c r="BR67" i="19" s="1"/>
  <c r="J107" i="19"/>
  <c r="AC107" i="19" s="1"/>
  <c r="AQ107" i="19" s="1"/>
  <c r="BN107" i="19" s="1"/>
  <c r="P107" i="19"/>
  <c r="AI107" i="19" s="1"/>
  <c r="BB107" i="19" s="1"/>
  <c r="BY107" i="19" s="1"/>
  <c r="P105" i="19"/>
  <c r="AI105" i="19" s="1"/>
  <c r="BC105" i="19" s="1"/>
  <c r="BZ105" i="19" s="1"/>
  <c r="P68" i="19"/>
  <c r="O107" i="19"/>
  <c r="AH107" i="19" s="1"/>
  <c r="AZ107" i="19" s="1"/>
  <c r="BW107" i="19" s="1"/>
  <c r="L68" i="19"/>
  <c r="R68" i="19"/>
  <c r="K107" i="19"/>
  <c r="AD107" i="19" s="1"/>
  <c r="AS107" i="19" s="1"/>
  <c r="BP107" i="19" s="1"/>
  <c r="L95" i="19"/>
  <c r="AE95" i="19" s="1"/>
  <c r="K95" i="19"/>
  <c r="AD95" i="19" s="1"/>
  <c r="O105" i="19"/>
  <c r="AH105" i="19" s="1"/>
  <c r="BA105" i="19" s="1"/>
  <c r="BX105" i="19" s="1"/>
  <c r="O95" i="19"/>
  <c r="AH95" i="19" s="1"/>
  <c r="R105" i="19"/>
  <c r="AK105" i="19" s="1"/>
  <c r="BG105" i="19" s="1"/>
  <c r="O68" i="19"/>
  <c r="J95" i="19"/>
  <c r="AC95" i="19" s="1"/>
  <c r="L105" i="19"/>
  <c r="AE105" i="19" s="1"/>
  <c r="AT105" i="19" s="1"/>
  <c r="BQ105" i="19" s="1"/>
  <c r="J105" i="19"/>
  <c r="AC105" i="19" s="1"/>
  <c r="AP105" i="19" s="1"/>
  <c r="BM105" i="19" s="1"/>
  <c r="R107" i="19"/>
  <c r="AK107" i="19" s="1"/>
  <c r="BG107" i="19" s="1"/>
  <c r="K105" i="19"/>
  <c r="AD105" i="19" s="1"/>
  <c r="AS105" i="19" s="1"/>
  <c r="BP105" i="19" s="1"/>
  <c r="R95" i="19"/>
  <c r="AK95" i="19" s="1"/>
  <c r="BG95" i="19" s="1"/>
  <c r="J68" i="19"/>
  <c r="M97" i="19"/>
  <c r="AF97" i="19" s="1"/>
  <c r="M101" i="19"/>
  <c r="AF101" i="19" s="1"/>
  <c r="Q63" i="19"/>
  <c r="AJ63" i="19" s="1"/>
  <c r="M95" i="19"/>
  <c r="AF95" i="19" s="1"/>
  <c r="Q57" i="19"/>
  <c r="AJ57" i="19" s="1"/>
  <c r="M103" i="19"/>
  <c r="AF103" i="19" s="1"/>
  <c r="Q106" i="19"/>
  <c r="AJ106" i="19" s="1"/>
  <c r="Q108" i="19"/>
  <c r="AJ108" i="19" s="1"/>
  <c r="M65" i="19"/>
  <c r="AF65" i="19" s="1"/>
  <c r="P65" i="19"/>
  <c r="AI65" i="19" s="1"/>
  <c r="BB65" i="19" s="1"/>
  <c r="BY65" i="19" s="1"/>
  <c r="Q95" i="19"/>
  <c r="AJ95" i="19" s="1"/>
  <c r="Q97" i="19"/>
  <c r="AJ97" i="19" s="1"/>
  <c r="M105" i="19"/>
  <c r="AF105" i="19" s="1"/>
  <c r="M60" i="19"/>
  <c r="AF60" i="19" s="1"/>
  <c r="M54" i="19"/>
  <c r="AF54" i="19" s="1"/>
  <c r="M56" i="19"/>
  <c r="AF56" i="19" s="1"/>
  <c r="Q67" i="19"/>
  <c r="AJ67" i="19" s="1"/>
  <c r="K100" i="19"/>
  <c r="AD100" i="19" s="1"/>
  <c r="AS100" i="19" s="1"/>
  <c r="BP100" i="19" s="1"/>
  <c r="O100" i="19"/>
  <c r="AH100" i="19" s="1"/>
  <c r="BA100" i="19" s="1"/>
  <c r="BX100" i="19" s="1"/>
  <c r="R64" i="19"/>
  <c r="AK64" i="19" s="1"/>
  <c r="BG64" i="19" s="1"/>
  <c r="L54" i="19"/>
  <c r="AE54" i="19" s="1"/>
  <c r="AU54" i="19" s="1"/>
  <c r="BR54" i="19" s="1"/>
  <c r="K20" i="19"/>
  <c r="AD20" i="19" s="1"/>
  <c r="AS20" i="19" s="1"/>
  <c r="BP20" i="19" s="1"/>
  <c r="L109" i="19"/>
  <c r="Q20" i="19"/>
  <c r="AJ20" i="19" s="1"/>
  <c r="M107" i="19"/>
  <c r="AF107" i="19" s="1"/>
  <c r="Q103" i="19"/>
  <c r="AJ103" i="19" s="1"/>
  <c r="Q105" i="19"/>
  <c r="AJ105" i="19" s="1"/>
  <c r="Q99" i="19"/>
  <c r="AJ99" i="19" s="1"/>
  <c r="M68" i="19"/>
  <c r="AF68" i="19" s="1"/>
  <c r="M64" i="19"/>
  <c r="AF64" i="19" s="1"/>
  <c r="M67" i="19"/>
  <c r="AF67" i="19" s="1"/>
  <c r="R104" i="19"/>
  <c r="AK104" i="19" s="1"/>
  <c r="BF104" i="19" s="1"/>
  <c r="CC104" i="19" s="1"/>
  <c r="M16" i="19"/>
  <c r="AF16" i="19" s="1"/>
  <c r="Q65" i="19"/>
  <c r="AJ65" i="19" s="1"/>
  <c r="R102" i="19"/>
  <c r="AK102" i="19" s="1"/>
  <c r="BG102" i="19" s="1"/>
  <c r="P108" i="19"/>
  <c r="AI108" i="19" s="1"/>
  <c r="BB108" i="19" s="1"/>
  <c r="BY108" i="19" s="1"/>
  <c r="M100" i="19"/>
  <c r="AF100" i="19" s="1"/>
  <c r="M102" i="19"/>
  <c r="AF102" i="19" s="1"/>
  <c r="Q101" i="19"/>
  <c r="AJ101" i="19" s="1"/>
  <c r="Q107" i="19"/>
  <c r="AJ107" i="19" s="1"/>
  <c r="Q54" i="19"/>
  <c r="AJ54" i="19" s="1"/>
  <c r="Q56" i="19"/>
  <c r="AJ56" i="19" s="1"/>
  <c r="Q58" i="19"/>
  <c r="AJ58" i="19" s="1"/>
  <c r="M58" i="19"/>
  <c r="AF58" i="19" s="1"/>
  <c r="L102" i="19"/>
  <c r="AE102" i="19" s="1"/>
  <c r="AT102" i="19" s="1"/>
  <c r="BQ102" i="19" s="1"/>
  <c r="R96" i="19"/>
  <c r="AK96" i="19" s="1"/>
  <c r="BF96" i="19" s="1"/>
  <c r="CC96" i="19" s="1"/>
  <c r="L65" i="19"/>
  <c r="AE65" i="19" s="1"/>
  <c r="AU65" i="19" s="1"/>
  <c r="BR65" i="19" s="1"/>
  <c r="P66" i="19"/>
  <c r="AI66" i="19" s="1"/>
  <c r="BC66" i="19" s="1"/>
  <c r="BZ66" i="19" s="1"/>
  <c r="O109" i="19"/>
  <c r="L96" i="19"/>
  <c r="AE96" i="19" s="1"/>
  <c r="AT96" i="19" s="1"/>
  <c r="BQ96" i="19" s="1"/>
  <c r="M19" i="19"/>
  <c r="AF19" i="19" s="1"/>
  <c r="Q19" i="19"/>
  <c r="AJ19" i="19" s="1"/>
  <c r="M108" i="19"/>
  <c r="AF108" i="19" s="1"/>
  <c r="Q96" i="19"/>
  <c r="AJ96" i="19" s="1"/>
  <c r="M96" i="19"/>
  <c r="AF96" i="19" s="1"/>
  <c r="M98" i="19"/>
  <c r="AF98" i="19" s="1"/>
  <c r="Q64" i="19"/>
  <c r="AJ64" i="19" s="1"/>
  <c r="Q66" i="19"/>
  <c r="AJ66" i="19" s="1"/>
  <c r="M66" i="19"/>
  <c r="AF66" i="19" s="1"/>
  <c r="Q61" i="19"/>
  <c r="AJ61" i="19" s="1"/>
  <c r="P102" i="19"/>
  <c r="AI102" i="19" s="1"/>
  <c r="BB102" i="19" s="1"/>
  <c r="BY102" i="19" s="1"/>
  <c r="O108" i="19"/>
  <c r="AH108" i="19" s="1"/>
  <c r="AZ108" i="19" s="1"/>
  <c r="BW108" i="19" s="1"/>
  <c r="R65" i="19"/>
  <c r="AK65" i="19" s="1"/>
  <c r="BG65" i="19" s="1"/>
  <c r="J26" i="19"/>
  <c r="AC26" i="19" s="1"/>
  <c r="AQ26" i="19" s="1"/>
  <c r="BN26" i="19" s="1"/>
  <c r="M26" i="19"/>
  <c r="AF26" i="19" s="1"/>
  <c r="Q102" i="19"/>
  <c r="AJ102" i="19" s="1"/>
  <c r="Q104" i="19"/>
  <c r="AJ104" i="19" s="1"/>
  <c r="M104" i="19"/>
  <c r="AF104" i="19" s="1"/>
  <c r="M106" i="19"/>
  <c r="AF106" i="19" s="1"/>
  <c r="M61" i="19"/>
  <c r="AF61" i="19" s="1"/>
  <c r="M55" i="19"/>
  <c r="AF55" i="19" s="1"/>
  <c r="Q60" i="19"/>
  <c r="AJ60" i="19" s="1"/>
  <c r="P96" i="19"/>
  <c r="AI96" i="19" s="1"/>
  <c r="BB96" i="19" s="1"/>
  <c r="BY96" i="19" s="1"/>
  <c r="O102" i="19"/>
  <c r="AH102" i="19" s="1"/>
  <c r="AZ102" i="19" s="1"/>
  <c r="BW102" i="19" s="1"/>
  <c r="R100" i="19"/>
  <c r="AK100" i="19" s="1"/>
  <c r="BG100" i="19" s="1"/>
  <c r="O65" i="19"/>
  <c r="AH65" i="19" s="1"/>
  <c r="BA65" i="19" s="1"/>
  <c r="BX65" i="19" s="1"/>
  <c r="M99" i="19"/>
  <c r="AF99" i="19" s="1"/>
  <c r="Q109" i="19"/>
  <c r="AJ109" i="19" s="1"/>
  <c r="Q98" i="19"/>
  <c r="AJ98" i="19" s="1"/>
  <c r="Q100" i="19"/>
  <c r="AJ100" i="19" s="1"/>
  <c r="Q55" i="19"/>
  <c r="AJ55" i="19" s="1"/>
  <c r="M63" i="19"/>
  <c r="AF63" i="19" s="1"/>
  <c r="M57" i="19"/>
  <c r="AF57" i="19" s="1"/>
  <c r="Q68" i="19"/>
  <c r="AJ68" i="19" s="1"/>
  <c r="O97" i="19"/>
  <c r="AH97" i="19" s="1"/>
  <c r="BA97" i="19" s="1"/>
  <c r="BX97" i="19" s="1"/>
  <c r="P97" i="19"/>
  <c r="AI97" i="19" s="1"/>
  <c r="BC97" i="19" s="1"/>
  <c r="BZ97" i="19" s="1"/>
  <c r="R97" i="19"/>
  <c r="AK97" i="19" s="1"/>
  <c r="BG97" i="19" s="1"/>
  <c r="O101" i="19"/>
  <c r="AH101" i="19" s="1"/>
  <c r="BA101" i="19" s="1"/>
  <c r="BX101" i="19" s="1"/>
  <c r="L104" i="19"/>
  <c r="AE104" i="19" s="1"/>
  <c r="AU104" i="19" s="1"/>
  <c r="BR104" i="19" s="1"/>
  <c r="K104" i="19"/>
  <c r="AD104" i="19" s="1"/>
  <c r="AS104" i="19" s="1"/>
  <c r="BP104" i="19" s="1"/>
  <c r="L97" i="19"/>
  <c r="AE97" i="19" s="1"/>
  <c r="AU97" i="19" s="1"/>
  <c r="BR97" i="19" s="1"/>
  <c r="J101" i="19"/>
  <c r="AC101" i="19" s="1"/>
  <c r="AQ101" i="19" s="1"/>
  <c r="BN101" i="19" s="1"/>
  <c r="O87" i="19"/>
  <c r="M87" i="19"/>
  <c r="L101" i="19"/>
  <c r="AE101" i="19" s="1"/>
  <c r="AT101" i="19" s="1"/>
  <c r="BQ101" i="19" s="1"/>
  <c r="P101" i="19"/>
  <c r="AI101" i="19" s="1"/>
  <c r="BB101" i="19" s="1"/>
  <c r="BY101" i="19" s="1"/>
  <c r="R101" i="19"/>
  <c r="AK101" i="19" s="1"/>
  <c r="BG101" i="19" s="1"/>
  <c r="J104" i="19"/>
  <c r="AC104" i="19" s="1"/>
  <c r="AQ104" i="19" s="1"/>
  <c r="BN104" i="19" s="1"/>
  <c r="L108" i="19"/>
  <c r="AE108" i="19" s="1"/>
  <c r="AT108" i="19" s="1"/>
  <c r="BQ108" i="19" s="1"/>
  <c r="O104" i="19"/>
  <c r="AH104" i="19" s="1"/>
  <c r="BA104" i="19" s="1"/>
  <c r="BX104" i="19" s="1"/>
  <c r="P104" i="19"/>
  <c r="AI104" i="19" s="1"/>
  <c r="BC104" i="19" s="1"/>
  <c r="BZ104" i="19" s="1"/>
  <c r="R108" i="19"/>
  <c r="AK108" i="19" s="1"/>
  <c r="BF108" i="19" s="1"/>
  <c r="CC108" i="19" s="1"/>
  <c r="J108" i="19"/>
  <c r="AC108" i="19" s="1"/>
  <c r="AQ108" i="19" s="1"/>
  <c r="BN108" i="19" s="1"/>
  <c r="K101" i="19"/>
  <c r="AD101" i="19" s="1"/>
  <c r="AS101" i="19" s="1"/>
  <c r="BP101" i="19" s="1"/>
  <c r="K108" i="19"/>
  <c r="AD108" i="19" s="1"/>
  <c r="AS108" i="19" s="1"/>
  <c r="BP108" i="19" s="1"/>
  <c r="O67" i="19"/>
  <c r="AH67" i="19" s="1"/>
  <c r="BA67" i="19" s="1"/>
  <c r="BX67" i="19" s="1"/>
  <c r="O46" i="19"/>
  <c r="M46" i="19"/>
  <c r="P16" i="19"/>
  <c r="AI16" i="19" s="1"/>
  <c r="BC16" i="19" s="1"/>
  <c r="K16" i="19"/>
  <c r="AD16" i="19" s="1"/>
  <c r="AR16" i="19" s="1"/>
  <c r="BO16" i="19" s="1"/>
  <c r="P23" i="19"/>
  <c r="AI23" i="19" s="1"/>
  <c r="BC23" i="19" s="1"/>
  <c r="P24" i="19"/>
  <c r="AI24" i="19" s="1"/>
  <c r="BC24" i="19" s="1"/>
  <c r="L24" i="19"/>
  <c r="AE24" i="19" s="1"/>
  <c r="AU24" i="19" s="1"/>
  <c r="BR24" i="19" s="1"/>
  <c r="J16" i="19"/>
  <c r="AC16" i="19" s="1"/>
  <c r="AQ16" i="19" s="1"/>
  <c r="BN16" i="19" s="1"/>
  <c r="O16" i="19"/>
  <c r="AH16" i="19" s="1"/>
  <c r="BA16" i="19" s="1"/>
  <c r="BX16" i="19" s="1"/>
  <c r="R16" i="19"/>
  <c r="AK16" i="19" s="1"/>
  <c r="BG16" i="19" s="1"/>
  <c r="M24" i="19"/>
  <c r="AF24" i="19" s="1"/>
  <c r="Q16" i="19"/>
  <c r="AJ16" i="19" s="1"/>
  <c r="L16" i="19"/>
  <c r="AE16" i="19" s="1"/>
  <c r="AT16" i="19" s="1"/>
  <c r="BQ16" i="19" s="1"/>
  <c r="R24" i="19"/>
  <c r="AK24" i="19" s="1"/>
  <c r="BF24" i="19" s="1"/>
  <c r="CC24" i="19" s="1"/>
  <c r="O14" i="19"/>
  <c r="AH14" i="19" s="1"/>
  <c r="BA14" i="19" s="1"/>
  <c r="BX14" i="19" s="1"/>
  <c r="L13" i="19"/>
  <c r="AE13" i="19" s="1"/>
  <c r="AU13" i="19" s="1"/>
  <c r="BR13" i="19" s="1"/>
  <c r="M20" i="19"/>
  <c r="AF20" i="19" s="1"/>
  <c r="L18" i="19"/>
  <c r="AE18" i="19" s="1"/>
  <c r="AU18" i="19" s="1"/>
  <c r="BR18" i="19" s="1"/>
  <c r="R20" i="19"/>
  <c r="AK20" i="19" s="1"/>
  <c r="BF20" i="19" s="1"/>
  <c r="CC20" i="19" s="1"/>
  <c r="Q26" i="19"/>
  <c r="AJ26" i="19" s="1"/>
  <c r="R14" i="19"/>
  <c r="AK14" i="19" s="1"/>
  <c r="BF14" i="19" s="1"/>
  <c r="CC14" i="19" s="1"/>
  <c r="L14" i="19"/>
  <c r="AE14" i="19" s="1"/>
  <c r="AU14" i="19" s="1"/>
  <c r="BR14" i="19" s="1"/>
  <c r="O26" i="19"/>
  <c r="AH26" i="19" s="1"/>
  <c r="BA26" i="19" s="1"/>
  <c r="BX26" i="19" s="1"/>
  <c r="J20" i="19"/>
  <c r="AC20" i="19" s="1"/>
  <c r="AP20" i="19" s="1"/>
  <c r="BM20" i="19" s="1"/>
  <c r="O20" i="19"/>
  <c r="AH20" i="19" s="1"/>
  <c r="BA20" i="19" s="1"/>
  <c r="BX20" i="19" s="1"/>
  <c r="Q14" i="19"/>
  <c r="AJ14" i="19" s="1"/>
  <c r="O13" i="19"/>
  <c r="AH13" i="19" s="1"/>
  <c r="AZ13" i="19" s="1"/>
  <c r="BW13" i="19" s="1"/>
  <c r="L20" i="19"/>
  <c r="AE20" i="19" s="1"/>
  <c r="AU20" i="19" s="1"/>
  <c r="BR20" i="19" s="1"/>
  <c r="P26" i="19"/>
  <c r="AI26" i="19" s="1"/>
  <c r="BC26" i="19" s="1"/>
  <c r="L26" i="19"/>
  <c r="AE26" i="19" s="1"/>
  <c r="AU26" i="19" s="1"/>
  <c r="BR26" i="19" s="1"/>
  <c r="K26" i="19"/>
  <c r="AD26" i="19" s="1"/>
  <c r="AR26" i="19" s="1"/>
  <c r="BO26" i="19" s="1"/>
  <c r="P18" i="19"/>
  <c r="AI18" i="19" s="1"/>
  <c r="BC18" i="19" s="1"/>
  <c r="J13" i="19"/>
  <c r="AC13" i="19" s="1"/>
  <c r="AQ13" i="19" s="1"/>
  <c r="BN13" i="19" s="1"/>
  <c r="K18" i="19"/>
  <c r="AD18" i="19" s="1"/>
  <c r="AS18" i="19" s="1"/>
  <c r="BP18" i="19" s="1"/>
  <c r="K13" i="19"/>
  <c r="AD13" i="19" s="1"/>
  <c r="AR13" i="19" s="1"/>
  <c r="BO13" i="19" s="1"/>
  <c r="P17" i="19"/>
  <c r="AI17" i="19" s="1"/>
  <c r="BB17" i="19" s="1"/>
  <c r="BY17" i="19" s="1"/>
  <c r="P13" i="19"/>
  <c r="AI13" i="19" s="1"/>
  <c r="BC13" i="19" s="1"/>
  <c r="M17" i="19"/>
  <c r="AF17" i="19" s="1"/>
  <c r="M13" i="19"/>
  <c r="AF13" i="19" s="1"/>
  <c r="Q17" i="19"/>
  <c r="AJ17" i="19" s="1"/>
  <c r="J17" i="19"/>
  <c r="AC17" i="19" s="1"/>
  <c r="AP17" i="19" s="1"/>
  <c r="BM17" i="19" s="1"/>
  <c r="Q21" i="19"/>
  <c r="AJ21" i="19" s="1"/>
  <c r="K17" i="19"/>
  <c r="AD17" i="19" s="1"/>
  <c r="AR17" i="19" s="1"/>
  <c r="BO17" i="19" s="1"/>
  <c r="R13" i="19"/>
  <c r="AK13" i="19" s="1"/>
  <c r="BG13" i="19" s="1"/>
  <c r="Q13" i="19"/>
  <c r="AJ13" i="19" s="1"/>
  <c r="O17" i="19"/>
  <c r="AH17" i="19" s="1"/>
  <c r="AZ17" i="19" s="1"/>
  <c r="BW17" i="19" s="1"/>
  <c r="L17" i="19"/>
  <c r="AE17" i="19" s="1"/>
  <c r="AU17" i="19" s="1"/>
  <c r="BR17" i="19" s="1"/>
  <c r="Q24" i="19"/>
  <c r="AJ24" i="19" s="1"/>
  <c r="O22" i="19"/>
  <c r="AH22" i="19" s="1"/>
  <c r="BA22" i="19" s="1"/>
  <c r="BX22" i="19" s="1"/>
  <c r="R17" i="19"/>
  <c r="AK17" i="19" s="1"/>
  <c r="BG17" i="19" s="1"/>
  <c r="O5" i="19"/>
  <c r="M5" i="19"/>
  <c r="O55" i="19"/>
  <c r="AH55" i="19" s="1"/>
  <c r="BA55" i="19" s="1"/>
  <c r="BX55" i="19" s="1"/>
  <c r="L61" i="19"/>
  <c r="AE61" i="19" s="1"/>
  <c r="AU61" i="19" s="1"/>
  <c r="BR61" i="19" s="1"/>
  <c r="Q18" i="19"/>
  <c r="AJ18" i="19" s="1"/>
  <c r="P61" i="19"/>
  <c r="AI61" i="19" s="1"/>
  <c r="K61" i="19"/>
  <c r="AD61" i="19" s="1"/>
  <c r="AS61" i="19" s="1"/>
  <c r="BP61" i="19" s="1"/>
  <c r="K55" i="19"/>
  <c r="AD55" i="19" s="1"/>
  <c r="AR55" i="19" s="1"/>
  <c r="BO55" i="19" s="1"/>
  <c r="J58" i="19"/>
  <c r="AC58" i="19" s="1"/>
  <c r="AQ58" i="19" s="1"/>
  <c r="BN58" i="19" s="1"/>
  <c r="L22" i="19"/>
  <c r="AE22" i="19" s="1"/>
  <c r="AU22" i="19" s="1"/>
  <c r="BR22" i="19" s="1"/>
  <c r="O25" i="19"/>
  <c r="AH25" i="19" s="1"/>
  <c r="AZ25" i="19" s="1"/>
  <c r="BW25" i="19" s="1"/>
  <c r="L58" i="19"/>
  <c r="AE58" i="19" s="1"/>
  <c r="AU58" i="19" s="1"/>
  <c r="BR58" i="19" s="1"/>
  <c r="P58" i="19"/>
  <c r="AI58" i="19" s="1"/>
  <c r="BC58" i="19" s="1"/>
  <c r="BZ58" i="19" s="1"/>
  <c r="J18" i="19"/>
  <c r="AC18" i="19" s="1"/>
  <c r="O18" i="19"/>
  <c r="AH18" i="19" s="1"/>
  <c r="R18" i="19"/>
  <c r="AK18" i="19" s="1"/>
  <c r="BF18" i="19" s="1"/>
  <c r="CC18" i="19" s="1"/>
  <c r="Q22" i="19"/>
  <c r="AJ22" i="19" s="1"/>
  <c r="J61" i="19"/>
  <c r="AC61" i="19" s="1"/>
  <c r="AQ61" i="19" s="1"/>
  <c r="BN61" i="19" s="1"/>
  <c r="K64" i="19"/>
  <c r="AD64" i="19" s="1"/>
  <c r="AR64" i="19" s="1"/>
  <c r="BO64" i="19" s="1"/>
  <c r="O64" i="19"/>
  <c r="AH64" i="19" s="1"/>
  <c r="AZ64" i="19" s="1"/>
  <c r="BW64" i="19" s="1"/>
  <c r="K25" i="19"/>
  <c r="AD25" i="19" s="1"/>
  <c r="Q25" i="19"/>
  <c r="AJ25" i="19" s="1"/>
  <c r="O61" i="19"/>
  <c r="AH61" i="19" s="1"/>
  <c r="AZ61" i="19" s="1"/>
  <c r="BW61" i="19" s="1"/>
  <c r="K21" i="19"/>
  <c r="AD21" i="19" s="1"/>
  <c r="AR21" i="19" s="1"/>
  <c r="BO21" i="19" s="1"/>
  <c r="L21" i="19"/>
  <c r="AE21" i="19" s="1"/>
  <c r="AU21" i="19" s="1"/>
  <c r="BR21" i="19" s="1"/>
  <c r="R25" i="19"/>
  <c r="AK25" i="19" s="1"/>
  <c r="BF25" i="19" s="1"/>
  <c r="CC25" i="19" s="1"/>
  <c r="O21" i="19"/>
  <c r="AH21" i="19" s="1"/>
  <c r="BA21" i="19" s="1"/>
  <c r="BX21" i="19" s="1"/>
  <c r="M21" i="19"/>
  <c r="AF21" i="19" s="1"/>
  <c r="R23" i="19"/>
  <c r="AK23" i="19" s="1"/>
  <c r="J25" i="19"/>
  <c r="AC25" i="19" s="1"/>
  <c r="AQ25" i="19" s="1"/>
  <c r="BN25" i="19" s="1"/>
  <c r="J21" i="19"/>
  <c r="AC21" i="19" s="1"/>
  <c r="AQ21" i="19" s="1"/>
  <c r="BN21" i="19" s="1"/>
  <c r="M25" i="19"/>
  <c r="AF25" i="19" s="1"/>
  <c r="M23" i="19"/>
  <c r="AF23" i="19" s="1"/>
  <c r="Q23" i="19"/>
  <c r="AJ23" i="19" s="1"/>
  <c r="J64" i="19"/>
  <c r="AC64" i="19" s="1"/>
  <c r="AQ64" i="19" s="1"/>
  <c r="BN64" i="19" s="1"/>
  <c r="L25" i="19"/>
  <c r="AE25" i="19" s="1"/>
  <c r="AU25" i="19" s="1"/>
  <c r="BR25" i="19" s="1"/>
  <c r="P25" i="19"/>
  <c r="AI25" i="19" s="1"/>
  <c r="R61" i="19"/>
  <c r="AK61" i="19" s="1"/>
  <c r="J66" i="19"/>
  <c r="AC66" i="19" s="1"/>
  <c r="AQ66" i="19" s="1"/>
  <c r="BN66" i="19" s="1"/>
  <c r="R66" i="19"/>
  <c r="AK66" i="19" s="1"/>
  <c r="BG66" i="19" s="1"/>
  <c r="P22" i="19"/>
  <c r="AI22" i="19" s="1"/>
  <c r="BC22" i="19" s="1"/>
  <c r="O54" i="19"/>
  <c r="AH54" i="19" s="1"/>
  <c r="P64" i="19"/>
  <c r="AI64" i="19" s="1"/>
  <c r="BC64" i="19" s="1"/>
  <c r="BZ64" i="19" s="1"/>
  <c r="M22" i="19"/>
  <c r="AF22" i="19" s="1"/>
  <c r="J56" i="19"/>
  <c r="AC56" i="19" s="1"/>
  <c r="AP56" i="19" s="1"/>
  <c r="BM56" i="19" s="1"/>
  <c r="O66" i="19"/>
  <c r="AH66" i="19" s="1"/>
  <c r="BA66" i="19" s="1"/>
  <c r="BX66" i="19" s="1"/>
  <c r="P54" i="19"/>
  <c r="AI54" i="19" s="1"/>
  <c r="BC54" i="19" s="1"/>
  <c r="BZ54" i="19" s="1"/>
  <c r="J54" i="19"/>
  <c r="AC54" i="19" s="1"/>
  <c r="AP54" i="19" s="1"/>
  <c r="BM54" i="19" s="1"/>
  <c r="R57" i="19"/>
  <c r="AK57" i="19" s="1"/>
  <c r="BF57" i="19" s="1"/>
  <c r="CC57" i="19" s="1"/>
  <c r="O56" i="19"/>
  <c r="AH56" i="19" s="1"/>
  <c r="K56" i="19"/>
  <c r="AD56" i="19" s="1"/>
  <c r="O57" i="19"/>
  <c r="AH57" i="19" s="1"/>
  <c r="AZ57" i="19" s="1"/>
  <c r="BW57" i="19" s="1"/>
  <c r="P57" i="19"/>
  <c r="AI57" i="19" s="1"/>
  <c r="BC57" i="19" s="1"/>
  <c r="BZ57" i="19" s="1"/>
  <c r="J57" i="19"/>
  <c r="AC57" i="19" s="1"/>
  <c r="AP57" i="19" s="1"/>
  <c r="BM57" i="19" s="1"/>
  <c r="R55" i="19"/>
  <c r="AK55" i="19" s="1"/>
  <c r="BG55" i="19" s="1"/>
  <c r="J22" i="19"/>
  <c r="AC22" i="19" s="1"/>
  <c r="AQ22" i="19" s="1"/>
  <c r="BN22" i="19" s="1"/>
  <c r="L66" i="19"/>
  <c r="AE66" i="19" s="1"/>
  <c r="AT66" i="19" s="1"/>
  <c r="BQ66" i="19" s="1"/>
  <c r="L57" i="19"/>
  <c r="AE57" i="19" s="1"/>
  <c r="O60" i="19"/>
  <c r="AH60" i="19" s="1"/>
  <c r="P56" i="19"/>
  <c r="AI56" i="19" s="1"/>
  <c r="BB56" i="19" s="1"/>
  <c r="BY56" i="19" s="1"/>
  <c r="R54" i="19"/>
  <c r="AK54" i="19" s="1"/>
  <c r="BF54" i="19" s="1"/>
  <c r="CC54" i="19" s="1"/>
  <c r="L56" i="19"/>
  <c r="AE56" i="19" s="1"/>
  <c r="AT56" i="19" s="1"/>
  <c r="BQ56" i="19" s="1"/>
  <c r="K22" i="19"/>
  <c r="AD22" i="19" s="1"/>
  <c r="AS22" i="19" s="1"/>
  <c r="BP22" i="19" s="1"/>
  <c r="M18" i="19"/>
  <c r="AF18" i="19" s="1"/>
  <c r="R56" i="19"/>
  <c r="AK56" i="19" s="1"/>
  <c r="K57" i="19"/>
  <c r="AD57" i="19" s="1"/>
  <c r="K54" i="19"/>
  <c r="AD54" i="19" s="1"/>
  <c r="AR54" i="19" s="1"/>
  <c r="BO54" i="19" s="1"/>
  <c r="R22" i="19"/>
  <c r="AK22" i="19" s="1"/>
  <c r="BG22" i="19" s="1"/>
  <c r="L55" i="19"/>
  <c r="AE55" i="19" s="1"/>
  <c r="AU55" i="19" s="1"/>
  <c r="BR55" i="19" s="1"/>
  <c r="J55" i="19"/>
  <c r="AC55" i="19" s="1"/>
  <c r="AQ55" i="19" s="1"/>
  <c r="BN55" i="19" s="1"/>
  <c r="P55" i="19"/>
  <c r="AI55" i="19" s="1"/>
  <c r="K65" i="19"/>
  <c r="AD65" i="19" s="1"/>
  <c r="AZ59" i="19"/>
  <c r="BW59" i="19" s="1"/>
  <c r="AS102" i="19"/>
  <c r="BP102" i="19" s="1"/>
  <c r="AU103" i="19"/>
  <c r="BR103" i="19" s="1"/>
  <c r="AT64" i="19"/>
  <c r="BQ64" i="19" s="1"/>
  <c r="AU64" i="19"/>
  <c r="BR64" i="19" s="1"/>
  <c r="BF62" i="19"/>
  <c r="CC62" i="19" s="1"/>
  <c r="AT60" i="19"/>
  <c r="BQ60" i="19" s="1"/>
  <c r="AR97" i="19"/>
  <c r="BO97" i="19" s="1"/>
  <c r="AP59" i="19"/>
  <c r="BM59" i="19" s="1"/>
  <c r="AQ59" i="19"/>
  <c r="BN59" i="19" s="1"/>
  <c r="AS59" i="19"/>
  <c r="BP59" i="19" s="1"/>
  <c r="AR59" i="19"/>
  <c r="BO59" i="19" s="1"/>
  <c r="CJ117" i="19" l="1"/>
  <c r="BG31" i="19"/>
  <c r="CD31" i="19" s="1"/>
  <c r="BG33" i="19"/>
  <c r="CD33" i="19" s="1"/>
  <c r="AQ41" i="19"/>
  <c r="BN41" i="19" s="1"/>
  <c r="BE34" i="19"/>
  <c r="CB34" i="19" s="1"/>
  <c r="AZ36" i="19"/>
  <c r="BW36" i="19" s="1"/>
  <c r="AS31" i="19"/>
  <c r="BP31" i="19" s="1"/>
  <c r="AS33" i="19"/>
  <c r="BP33" i="19" s="1"/>
  <c r="BI41" i="19"/>
  <c r="CF41" i="19" s="1"/>
  <c r="BH36" i="19"/>
  <c r="CE36" i="19" s="1"/>
  <c r="BC28" i="19"/>
  <c r="BZ28" i="19" s="1"/>
  <c r="CI71" i="19"/>
  <c r="BH27" i="19"/>
  <c r="CE27" i="19" s="1"/>
  <c r="AU31" i="19"/>
  <c r="BR31" i="19" s="1"/>
  <c r="CI75" i="19"/>
  <c r="AS41" i="19"/>
  <c r="BP41" i="19" s="1"/>
  <c r="CI77" i="19"/>
  <c r="CI74" i="19"/>
  <c r="BC59" i="19"/>
  <c r="BZ59" i="19" s="1"/>
  <c r="CJ74" i="19"/>
  <c r="CI118" i="19"/>
  <c r="CI83" i="19"/>
  <c r="CI72" i="19"/>
  <c r="CL77" i="19"/>
  <c r="CP36" i="19" s="1"/>
  <c r="CJ76" i="19"/>
  <c r="CJ124" i="19"/>
  <c r="CI112" i="19"/>
  <c r="CI119" i="19"/>
  <c r="CI124" i="19"/>
  <c r="CJ79" i="19"/>
  <c r="CI117" i="19"/>
  <c r="CL117" i="19" s="1"/>
  <c r="CQ35" i="19" s="1"/>
  <c r="CJ75" i="19"/>
  <c r="CJ78" i="19"/>
  <c r="CJ73" i="19"/>
  <c r="CI123" i="19"/>
  <c r="CI78" i="19"/>
  <c r="CI113" i="19"/>
  <c r="CL113" i="19" s="1"/>
  <c r="CQ31" i="19" s="1"/>
  <c r="CJ72" i="19"/>
  <c r="CJ112" i="19"/>
  <c r="CI76" i="19"/>
  <c r="CL76" i="19" s="1"/>
  <c r="CP35" i="19" s="1"/>
  <c r="CJ118" i="19"/>
  <c r="CL118" i="19" s="1"/>
  <c r="CQ36" i="19" s="1"/>
  <c r="CJ81" i="19"/>
  <c r="CJ83" i="19"/>
  <c r="CJ71" i="19"/>
  <c r="CL115" i="19"/>
  <c r="CQ33" i="19" s="1"/>
  <c r="BH37" i="19"/>
  <c r="CE37" i="19" s="1"/>
  <c r="BI37" i="19"/>
  <c r="CF37" i="19" s="1"/>
  <c r="AD109" i="19"/>
  <c r="AS109" i="19" s="1"/>
  <c r="BP109" i="19" s="1"/>
  <c r="BD42" i="19"/>
  <c r="CA42" i="19" s="1"/>
  <c r="BE42" i="19"/>
  <c r="CB42" i="19" s="1"/>
  <c r="CJ119" i="19"/>
  <c r="CL119" i="19" s="1"/>
  <c r="CQ37" i="19" s="1"/>
  <c r="AR37" i="19"/>
  <c r="BO37" i="19" s="1"/>
  <c r="AS37" i="19"/>
  <c r="BP37" i="19" s="1"/>
  <c r="CI111" i="19"/>
  <c r="CJ121" i="19"/>
  <c r="AZ31" i="19"/>
  <c r="BW31" i="19" s="1"/>
  <c r="BA31" i="19"/>
  <c r="BX31" i="19" s="1"/>
  <c r="CI79" i="19"/>
  <c r="CL79" i="19" s="1"/>
  <c r="CP38" i="19" s="1"/>
  <c r="CI81" i="19"/>
  <c r="BE37" i="19"/>
  <c r="CB37" i="19" s="1"/>
  <c r="BD37" i="19"/>
  <c r="CA37" i="19" s="1"/>
  <c r="CJ123" i="19"/>
  <c r="AT34" i="19"/>
  <c r="BQ34" i="19" s="1"/>
  <c r="AU34" i="19"/>
  <c r="BR34" i="19" s="1"/>
  <c r="BG30" i="19"/>
  <c r="CD30" i="19" s="1"/>
  <c r="BF30" i="19"/>
  <c r="CC30" i="19" s="1"/>
  <c r="AV38" i="19"/>
  <c r="BS38" i="19" s="1"/>
  <c r="AW38" i="19"/>
  <c r="BT38" i="19" s="1"/>
  <c r="BG32" i="19"/>
  <c r="CD32" i="19" s="1"/>
  <c r="BF32" i="19"/>
  <c r="CC32" i="19" s="1"/>
  <c r="AQ28" i="19"/>
  <c r="BN28" i="19" s="1"/>
  <c r="AP28" i="19"/>
  <c r="BM28" i="19" s="1"/>
  <c r="CI70" i="19"/>
  <c r="AK109" i="19"/>
  <c r="BG109" i="19" s="1"/>
  <c r="CD109" i="19" s="1"/>
  <c r="AU39" i="19"/>
  <c r="BR39" i="19" s="1"/>
  <c r="CJ39" i="19" s="1"/>
  <c r="AT39" i="19"/>
  <c r="BQ39" i="19" s="1"/>
  <c r="CI39" i="19" s="1"/>
  <c r="AQ38" i="19"/>
  <c r="BN38" i="19" s="1"/>
  <c r="AP38" i="19"/>
  <c r="BM38" i="19" s="1"/>
  <c r="CJ110" i="19"/>
  <c r="BG38" i="19"/>
  <c r="CD38" i="19" s="1"/>
  <c r="BF38" i="19"/>
  <c r="CC38" i="19" s="1"/>
  <c r="AT42" i="19"/>
  <c r="BQ42" i="19" s="1"/>
  <c r="AU42" i="19"/>
  <c r="BR42" i="19" s="1"/>
  <c r="AY34" i="19"/>
  <c r="BV34" i="19" s="1"/>
  <c r="AX34" i="19"/>
  <c r="BU34" i="19" s="1"/>
  <c r="BD38" i="19"/>
  <c r="CA38" i="19" s="1"/>
  <c r="BE38" i="19"/>
  <c r="CB38" i="19" s="1"/>
  <c r="AT28" i="19"/>
  <c r="BQ28" i="19" s="1"/>
  <c r="AU28" i="19"/>
  <c r="BR28" i="19" s="1"/>
  <c r="CJ70" i="19"/>
  <c r="BG36" i="19"/>
  <c r="CD36" i="19" s="1"/>
  <c r="BF36" i="19"/>
  <c r="CC36" i="19" s="1"/>
  <c r="AU29" i="19"/>
  <c r="BR29" i="19" s="1"/>
  <c r="AT29" i="19"/>
  <c r="BQ29" i="19" s="1"/>
  <c r="CJ27" i="19"/>
  <c r="AQ30" i="19"/>
  <c r="BN30" i="19" s="1"/>
  <c r="AP30" i="19"/>
  <c r="BM30" i="19" s="1"/>
  <c r="CJ80" i="19"/>
  <c r="AQ32" i="19"/>
  <c r="BN32" i="19" s="1"/>
  <c r="AP32" i="19"/>
  <c r="BM32" i="19" s="1"/>
  <c r="AI109" i="19"/>
  <c r="BC109" i="19" s="1"/>
  <c r="BZ109" i="19" s="1"/>
  <c r="AR28" i="19"/>
  <c r="BO28" i="19" s="1"/>
  <c r="AS28" i="19"/>
  <c r="BP28" i="19" s="1"/>
  <c r="BI30" i="19"/>
  <c r="CF30" i="19" s="1"/>
  <c r="BH30" i="19"/>
  <c r="CE30" i="19" s="1"/>
  <c r="CI110" i="19"/>
  <c r="CI116" i="19"/>
  <c r="BG28" i="19"/>
  <c r="CD28" i="19" s="1"/>
  <c r="BF28" i="19"/>
  <c r="CC28" i="19" s="1"/>
  <c r="AR32" i="19"/>
  <c r="BO32" i="19" s="1"/>
  <c r="AS32" i="19"/>
  <c r="BP32" i="19" s="1"/>
  <c r="BC35" i="19"/>
  <c r="BZ35" i="19" s="1"/>
  <c r="BB35" i="19"/>
  <c r="BY35" i="19" s="1"/>
  <c r="CI27" i="19"/>
  <c r="CI80" i="19"/>
  <c r="AY38" i="19"/>
  <c r="BV38" i="19" s="1"/>
  <c r="AX38" i="19"/>
  <c r="BU38" i="19" s="1"/>
  <c r="AS30" i="19"/>
  <c r="BP30" i="19" s="1"/>
  <c r="AR30" i="19"/>
  <c r="BO30" i="19" s="1"/>
  <c r="AT32" i="19"/>
  <c r="BQ32" i="19" s="1"/>
  <c r="AU32" i="19"/>
  <c r="BR32" i="19" s="1"/>
  <c r="CJ69" i="19"/>
  <c r="AV34" i="19"/>
  <c r="BS34" i="19" s="1"/>
  <c r="AW34" i="19"/>
  <c r="BT34" i="19" s="1"/>
  <c r="AV30" i="19"/>
  <c r="BS30" i="19" s="1"/>
  <c r="AW30" i="19"/>
  <c r="BT30" i="19" s="1"/>
  <c r="AK68" i="19"/>
  <c r="BF68" i="19" s="1"/>
  <c r="CC68" i="19" s="1"/>
  <c r="BA34" i="19"/>
  <c r="BX34" i="19" s="1"/>
  <c r="AZ34" i="19"/>
  <c r="BW34" i="19" s="1"/>
  <c r="AW37" i="19"/>
  <c r="BT37" i="19" s="1"/>
  <c r="AV37" i="19"/>
  <c r="BS37" i="19" s="1"/>
  <c r="BD32" i="19"/>
  <c r="CA32" i="19" s="1"/>
  <c r="BE32" i="19"/>
  <c r="CB32" i="19" s="1"/>
  <c r="BH28" i="19"/>
  <c r="CE28" i="19" s="1"/>
  <c r="BI28" i="19"/>
  <c r="CF28" i="19" s="1"/>
  <c r="BB38" i="19"/>
  <c r="BY38" i="19" s="1"/>
  <c r="BC38" i="19"/>
  <c r="BZ38" i="19" s="1"/>
  <c r="CJ116" i="19"/>
  <c r="AU35" i="19"/>
  <c r="BR35" i="19" s="1"/>
  <c r="AT35" i="19"/>
  <c r="BQ35" i="19" s="1"/>
  <c r="AV42" i="19"/>
  <c r="BS42" i="19" s="1"/>
  <c r="AW42" i="19"/>
  <c r="BT42" i="19" s="1"/>
  <c r="BC29" i="19"/>
  <c r="BZ29" i="19" s="1"/>
  <c r="BB29" i="19"/>
  <c r="BY29" i="19" s="1"/>
  <c r="BA38" i="19"/>
  <c r="BX38" i="19" s="1"/>
  <c r="AZ38" i="19"/>
  <c r="BW38" i="19" s="1"/>
  <c r="BA28" i="19"/>
  <c r="BX28" i="19" s="1"/>
  <c r="AZ28" i="19"/>
  <c r="BW28" i="19" s="1"/>
  <c r="BB42" i="19"/>
  <c r="BY42" i="19" s="1"/>
  <c r="BC42" i="19"/>
  <c r="BZ42" i="19" s="1"/>
  <c r="CI122" i="19"/>
  <c r="CI69" i="19"/>
  <c r="BA109" i="19"/>
  <c r="BX109" i="19" s="1"/>
  <c r="AH109" i="19"/>
  <c r="AH68" i="19"/>
  <c r="AZ68" i="19" s="1"/>
  <c r="BW68" i="19" s="1"/>
  <c r="AE68" i="19"/>
  <c r="AU68" i="19" s="1"/>
  <c r="BR68" i="19" s="1"/>
  <c r="AC109" i="19"/>
  <c r="AQ109" i="19" s="1"/>
  <c r="BN109" i="19" s="1"/>
  <c r="AD68" i="19"/>
  <c r="AR68" i="19" s="1"/>
  <c r="BO68" i="19" s="1"/>
  <c r="BI40" i="19"/>
  <c r="CF40" i="19" s="1"/>
  <c r="CJ40" i="19" s="1"/>
  <c r="BH40" i="19"/>
  <c r="CE40" i="19" s="1"/>
  <c r="CI40" i="19" s="1"/>
  <c r="AW35" i="19"/>
  <c r="BT35" i="19" s="1"/>
  <c r="AV35" i="19"/>
  <c r="BS35" i="19" s="1"/>
  <c r="AS38" i="19"/>
  <c r="BP38" i="19" s="1"/>
  <c r="AR38" i="19"/>
  <c r="BO38" i="19" s="1"/>
  <c r="BD29" i="19"/>
  <c r="CA29" i="19" s="1"/>
  <c r="BE29" i="19"/>
  <c r="CB29" i="19" s="1"/>
  <c r="BC41" i="19"/>
  <c r="BZ41" i="19" s="1"/>
  <c r="BB41" i="19"/>
  <c r="BY41" i="19" s="1"/>
  <c r="AQ34" i="19"/>
  <c r="BN34" i="19" s="1"/>
  <c r="AP34" i="19"/>
  <c r="BM34" i="19" s="1"/>
  <c r="AQ36" i="19"/>
  <c r="BN36" i="19" s="1"/>
  <c r="AP36" i="19"/>
  <c r="BM36" i="19" s="1"/>
  <c r="AY28" i="19"/>
  <c r="BV28" i="19" s="1"/>
  <c r="AX28" i="19"/>
  <c r="BU28" i="19" s="1"/>
  <c r="CJ114" i="19"/>
  <c r="BI34" i="19"/>
  <c r="CF34" i="19" s="1"/>
  <c r="BH34" i="19"/>
  <c r="CE34" i="19" s="1"/>
  <c r="CJ122" i="19"/>
  <c r="AT30" i="19"/>
  <c r="BQ30" i="19" s="1"/>
  <c r="AU30" i="19"/>
  <c r="BR30" i="19" s="1"/>
  <c r="BC31" i="19"/>
  <c r="BZ31" i="19" s="1"/>
  <c r="BB31" i="19"/>
  <c r="BY31" i="19" s="1"/>
  <c r="AY32" i="19"/>
  <c r="BV32" i="19" s="1"/>
  <c r="AX32" i="19"/>
  <c r="BU32" i="19" s="1"/>
  <c r="AC68" i="19"/>
  <c r="AP68" i="19" s="1"/>
  <c r="BM68" i="19" s="1"/>
  <c r="BH29" i="19"/>
  <c r="CE29" i="19" s="1"/>
  <c r="BI29" i="19"/>
  <c r="CF29" i="19" s="1"/>
  <c r="BE41" i="19"/>
  <c r="CB41" i="19" s="1"/>
  <c r="BD41" i="19"/>
  <c r="CA41" i="19" s="1"/>
  <c r="AS36" i="19"/>
  <c r="BP36" i="19" s="1"/>
  <c r="AR36" i="19"/>
  <c r="BO36" i="19" s="1"/>
  <c r="BA32" i="19"/>
  <c r="BX32" i="19" s="1"/>
  <c r="AZ32" i="19"/>
  <c r="BW32" i="19" s="1"/>
  <c r="AZ30" i="19"/>
  <c r="BW30" i="19" s="1"/>
  <c r="BA30" i="19"/>
  <c r="BX30" i="19" s="1"/>
  <c r="CI120" i="19"/>
  <c r="AY42" i="19"/>
  <c r="BV42" i="19" s="1"/>
  <c r="AX42" i="19"/>
  <c r="BU42" i="19" s="1"/>
  <c r="BG34" i="19"/>
  <c r="CD34" i="19" s="1"/>
  <c r="BF34" i="19"/>
  <c r="CC34" i="19" s="1"/>
  <c r="CI114" i="19"/>
  <c r="CL114" i="19" s="1"/>
  <c r="CQ32" i="19" s="1"/>
  <c r="AW41" i="19"/>
  <c r="BT41" i="19" s="1"/>
  <c r="AV41" i="19"/>
  <c r="BS41" i="19" s="1"/>
  <c r="CI41" i="19" s="1"/>
  <c r="CJ82" i="19"/>
  <c r="BI42" i="19"/>
  <c r="CF42" i="19" s="1"/>
  <c r="BH42" i="19"/>
  <c r="CE42" i="19" s="1"/>
  <c r="BB30" i="19"/>
  <c r="BY30" i="19" s="1"/>
  <c r="BC30" i="19"/>
  <c r="BZ30" i="19" s="1"/>
  <c r="CL73" i="19"/>
  <c r="CP32" i="19" s="1"/>
  <c r="BC33" i="19"/>
  <c r="BZ33" i="19" s="1"/>
  <c r="BB33" i="19"/>
  <c r="BY33" i="19" s="1"/>
  <c r="CI33" i="19" s="1"/>
  <c r="CI121" i="19"/>
  <c r="CL121" i="19" s="1"/>
  <c r="CQ39" i="19" s="1"/>
  <c r="AV32" i="19"/>
  <c r="BS32" i="19" s="1"/>
  <c r="AW32" i="19"/>
  <c r="BT32" i="19" s="1"/>
  <c r="AS34" i="19"/>
  <c r="BP34" i="19" s="1"/>
  <c r="AR34" i="19"/>
  <c r="BO34" i="19" s="1"/>
  <c r="AY30" i="19"/>
  <c r="BV30" i="19" s="1"/>
  <c r="AX30" i="19"/>
  <c r="BU30" i="19" s="1"/>
  <c r="AE109" i="19"/>
  <c r="AU109" i="19" s="1"/>
  <c r="BR109" i="19" s="1"/>
  <c r="AI68" i="19"/>
  <c r="BB68" i="19" s="1"/>
  <c r="BY68" i="19" s="1"/>
  <c r="AV36" i="19"/>
  <c r="BS36" i="19" s="1"/>
  <c r="AW36" i="19"/>
  <c r="BT36" i="19" s="1"/>
  <c r="BD30" i="19"/>
  <c r="CA30" i="19" s="1"/>
  <c r="BE30" i="19"/>
  <c r="CB30" i="19" s="1"/>
  <c r="BB32" i="19"/>
  <c r="BY32" i="19" s="1"/>
  <c r="BC32" i="19"/>
  <c r="BZ32" i="19" s="1"/>
  <c r="CJ111" i="19"/>
  <c r="BA42" i="19"/>
  <c r="BX42" i="19" s="1"/>
  <c r="AZ42" i="19"/>
  <c r="BW42" i="19" s="1"/>
  <c r="BI38" i="19"/>
  <c r="CF38" i="19" s="1"/>
  <c r="BH38" i="19"/>
  <c r="CE38" i="19" s="1"/>
  <c r="CJ120" i="19"/>
  <c r="AV31" i="19"/>
  <c r="BS31" i="19" s="1"/>
  <c r="CI31" i="19" s="1"/>
  <c r="AW31" i="19"/>
  <c r="BT31" i="19" s="1"/>
  <c r="BD28" i="19"/>
  <c r="CA28" i="19" s="1"/>
  <c r="BE28" i="19"/>
  <c r="CB28" i="19" s="1"/>
  <c r="BH33" i="19"/>
  <c r="CE33" i="19" s="1"/>
  <c r="BI33" i="19"/>
  <c r="CF33" i="19" s="1"/>
  <c r="AT38" i="19"/>
  <c r="BQ38" i="19" s="1"/>
  <c r="AU38" i="19"/>
  <c r="BR38" i="19" s="1"/>
  <c r="BG42" i="19"/>
  <c r="CD42" i="19" s="1"/>
  <c r="BF42" i="19"/>
  <c r="CC42" i="19" s="1"/>
  <c r="CI82" i="19"/>
  <c r="AQ42" i="19"/>
  <c r="BN42" i="19" s="1"/>
  <c r="AP42" i="19"/>
  <c r="BM42" i="19" s="1"/>
  <c r="AU59" i="19"/>
  <c r="BR59" i="19" s="1"/>
  <c r="AP23" i="19"/>
  <c r="BM23" i="19" s="1"/>
  <c r="BF59" i="19"/>
  <c r="CC59" i="19" s="1"/>
  <c r="AW59" i="19"/>
  <c r="BT59" i="19" s="1"/>
  <c r="AQ60" i="19"/>
  <c r="BN60" i="19" s="1"/>
  <c r="AQ100" i="19"/>
  <c r="BN100" i="19" s="1"/>
  <c r="BA24" i="19"/>
  <c r="BX24" i="19" s="1"/>
  <c r="BA23" i="19"/>
  <c r="BX23" i="19" s="1"/>
  <c r="BE59" i="19"/>
  <c r="CB59" i="19" s="1"/>
  <c r="BA102" i="19"/>
  <c r="BX102" i="19" s="1"/>
  <c r="AS62" i="19"/>
  <c r="BP62" i="19" s="1"/>
  <c r="AX108" i="19"/>
  <c r="BU108" i="19" s="1"/>
  <c r="AT67" i="19"/>
  <c r="BQ67" i="19" s="1"/>
  <c r="AQ103" i="19"/>
  <c r="BN103" i="19" s="1"/>
  <c r="AV15" i="19"/>
  <c r="BS15" i="19" s="1"/>
  <c r="AX59" i="19"/>
  <c r="BU59" i="19" s="1"/>
  <c r="BG96" i="19"/>
  <c r="CD96" i="19" s="1"/>
  <c r="AX99" i="19"/>
  <c r="BU99" i="19" s="1"/>
  <c r="BF15" i="19"/>
  <c r="CC15" i="19" s="1"/>
  <c r="AU62" i="19"/>
  <c r="BR62" i="19" s="1"/>
  <c r="AS103" i="19"/>
  <c r="BP103" i="19" s="1"/>
  <c r="AR66" i="19"/>
  <c r="BO66" i="19" s="1"/>
  <c r="AX104" i="19"/>
  <c r="BU104" i="19" s="1"/>
  <c r="AQ105" i="19"/>
  <c r="BN105" i="19" s="1"/>
  <c r="AX24" i="19"/>
  <c r="BU24" i="19" s="1"/>
  <c r="AP19" i="19"/>
  <c r="BM19" i="19" s="1"/>
  <c r="AR14" i="19"/>
  <c r="BO14" i="19" s="1"/>
  <c r="CA15" i="19"/>
  <c r="CA59" i="19"/>
  <c r="CD26" i="19"/>
  <c r="CD15" i="19"/>
  <c r="CD60" i="19"/>
  <c r="BI56" i="19"/>
  <c r="CF56" i="19" s="1"/>
  <c r="BH56" i="19"/>
  <c r="CE56" i="19" s="1"/>
  <c r="BI100" i="19"/>
  <c r="CF100" i="19" s="1"/>
  <c r="BH100" i="19"/>
  <c r="CE100" i="19" s="1"/>
  <c r="AP65" i="19"/>
  <c r="BM65" i="19" s="1"/>
  <c r="AR67" i="19"/>
  <c r="BO67" i="19" s="1"/>
  <c r="CD55" i="19"/>
  <c r="CD97" i="19"/>
  <c r="CD65" i="19"/>
  <c r="CD95" i="19"/>
  <c r="CD105" i="19"/>
  <c r="BI106" i="19"/>
  <c r="CF106" i="19" s="1"/>
  <c r="BH106" i="19"/>
  <c r="CE106" i="19" s="1"/>
  <c r="BH57" i="19"/>
  <c r="CE57" i="19" s="1"/>
  <c r="BI57" i="19"/>
  <c r="CF57" i="19" s="1"/>
  <c r="BH19" i="19"/>
  <c r="CE19" i="19" s="1"/>
  <c r="BI19" i="19"/>
  <c r="CF19" i="19" s="1"/>
  <c r="BI18" i="19"/>
  <c r="CF18" i="19" s="1"/>
  <c r="BH18" i="19"/>
  <c r="CE18" i="19" s="1"/>
  <c r="BI101" i="19"/>
  <c r="CF101" i="19" s="1"/>
  <c r="BH101" i="19"/>
  <c r="CE101" i="19" s="1"/>
  <c r="BI68" i="19"/>
  <c r="CF68" i="19" s="1"/>
  <c r="BH68" i="19"/>
  <c r="CE68" i="19" s="1"/>
  <c r="AY13" i="19"/>
  <c r="BV13" i="19" s="1"/>
  <c r="BB99" i="19"/>
  <c r="BY99" i="19" s="1"/>
  <c r="CD13" i="19"/>
  <c r="CD62" i="19"/>
  <c r="BI67" i="19"/>
  <c r="CF67" i="19" s="1"/>
  <c r="BH67" i="19"/>
  <c r="CE67" i="19" s="1"/>
  <c r="BI13" i="19"/>
  <c r="CF13" i="19" s="1"/>
  <c r="BH13" i="19"/>
  <c r="CE13" i="19" s="1"/>
  <c r="BI96" i="19"/>
  <c r="CF96" i="19" s="1"/>
  <c r="BH96" i="19"/>
  <c r="CE96" i="19" s="1"/>
  <c r="BH16" i="19"/>
  <c r="CE16" i="19" s="1"/>
  <c r="BI16" i="19"/>
  <c r="CF16" i="19" s="1"/>
  <c r="BH15" i="19"/>
  <c r="CE15" i="19" s="1"/>
  <c r="BI15" i="19"/>
  <c r="CF15" i="19" s="1"/>
  <c r="BI107" i="19"/>
  <c r="CF107" i="19" s="1"/>
  <c r="BH107" i="19"/>
  <c r="CE107" i="19" s="1"/>
  <c r="BI54" i="19"/>
  <c r="CF54" i="19" s="1"/>
  <c r="BH54" i="19"/>
  <c r="CE54" i="19" s="1"/>
  <c r="BF60" i="19"/>
  <c r="CC60" i="19" s="1"/>
  <c r="AT100" i="19"/>
  <c r="BQ100" i="19" s="1"/>
  <c r="AS99" i="19"/>
  <c r="BP99" i="19" s="1"/>
  <c r="CD107" i="19"/>
  <c r="BH17" i="19"/>
  <c r="CE17" i="19" s="1"/>
  <c r="BI17" i="19"/>
  <c r="CF17" i="19" s="1"/>
  <c r="BH24" i="19"/>
  <c r="CE24" i="19" s="1"/>
  <c r="BI24" i="19"/>
  <c r="CF24" i="19" s="1"/>
  <c r="BI64" i="19"/>
  <c r="CF64" i="19" s="1"/>
  <c r="BH64" i="19"/>
  <c r="CE64" i="19" s="1"/>
  <c r="BI98" i="19"/>
  <c r="CF98" i="19" s="1"/>
  <c r="BH98" i="19"/>
  <c r="CE98" i="19" s="1"/>
  <c r="CD17" i="19"/>
  <c r="CD16" i="19"/>
  <c r="CD64" i="19"/>
  <c r="CD63" i="19"/>
  <c r="CD103" i="19"/>
  <c r="BH21" i="19"/>
  <c r="CE21" i="19" s="1"/>
  <c r="BI21" i="19"/>
  <c r="CF21" i="19" s="1"/>
  <c r="BI108" i="19"/>
  <c r="CF108" i="19" s="1"/>
  <c r="BH108" i="19"/>
  <c r="CE108" i="19" s="1"/>
  <c r="BI62" i="19"/>
  <c r="CF62" i="19" s="1"/>
  <c r="BH62" i="19"/>
  <c r="CE62" i="19" s="1"/>
  <c r="BH99" i="19"/>
  <c r="CE99" i="19" s="1"/>
  <c r="BI99" i="19"/>
  <c r="CF99" i="19" s="1"/>
  <c r="BF26" i="19"/>
  <c r="CC26" i="19" s="1"/>
  <c r="CD100" i="19"/>
  <c r="CD102" i="19"/>
  <c r="CD58" i="19"/>
  <c r="BH25" i="19"/>
  <c r="CE25" i="19" s="1"/>
  <c r="BI25" i="19"/>
  <c r="CF25" i="19" s="1"/>
  <c r="BH95" i="19"/>
  <c r="CE95" i="19" s="1"/>
  <c r="BI95" i="19"/>
  <c r="CF95" i="19" s="1"/>
  <c r="BH65" i="19"/>
  <c r="CE65" i="19" s="1"/>
  <c r="BI65" i="19"/>
  <c r="CF65" i="19" s="1"/>
  <c r="BI55" i="19"/>
  <c r="CF55" i="19" s="1"/>
  <c r="BH55" i="19"/>
  <c r="CE55" i="19" s="1"/>
  <c r="BI105" i="19"/>
  <c r="CF105" i="19" s="1"/>
  <c r="BH105" i="19"/>
  <c r="CE105" i="19" s="1"/>
  <c r="BI14" i="19"/>
  <c r="CF14" i="19" s="1"/>
  <c r="BH14" i="19"/>
  <c r="CE14" i="19" s="1"/>
  <c r="CD22" i="19"/>
  <c r="AR58" i="19"/>
  <c r="BO58" i="19" s="1"/>
  <c r="CD67" i="19"/>
  <c r="CD98" i="19"/>
  <c r="BH20" i="19"/>
  <c r="CE20" i="19" s="1"/>
  <c r="BI20" i="19"/>
  <c r="CF20" i="19" s="1"/>
  <c r="BI104" i="19"/>
  <c r="CF104" i="19" s="1"/>
  <c r="BH104" i="19"/>
  <c r="CE104" i="19" s="1"/>
  <c r="BI63" i="19"/>
  <c r="CF63" i="19" s="1"/>
  <c r="BH63" i="19"/>
  <c r="CE63" i="19" s="1"/>
  <c r="BH61" i="19"/>
  <c r="CE61" i="19" s="1"/>
  <c r="BI61" i="19"/>
  <c r="CF61" i="19" s="1"/>
  <c r="BI26" i="19"/>
  <c r="CF26" i="19" s="1"/>
  <c r="BH26" i="19"/>
  <c r="CE26" i="19" s="1"/>
  <c r="BI66" i="19"/>
  <c r="CF66" i="19" s="1"/>
  <c r="BH66" i="19"/>
  <c r="CE66" i="19" s="1"/>
  <c r="BH103" i="19"/>
  <c r="CE103" i="19" s="1"/>
  <c r="BI103" i="19"/>
  <c r="CF103" i="19" s="1"/>
  <c r="BI58" i="19"/>
  <c r="CF58" i="19" s="1"/>
  <c r="BH58" i="19"/>
  <c r="CE58" i="19" s="1"/>
  <c r="CD66" i="19"/>
  <c r="AP26" i="19"/>
  <c r="BM26" i="19" s="1"/>
  <c r="CD59" i="19"/>
  <c r="BB106" i="19"/>
  <c r="BY106" i="19" s="1"/>
  <c r="CD101" i="19"/>
  <c r="BI59" i="19"/>
  <c r="CF59" i="19" s="1"/>
  <c r="BH59" i="19"/>
  <c r="CE59" i="19" s="1"/>
  <c r="BI22" i="19"/>
  <c r="CF22" i="19" s="1"/>
  <c r="BH22" i="19"/>
  <c r="CE22" i="19" s="1"/>
  <c r="BI102" i="19"/>
  <c r="CF102" i="19" s="1"/>
  <c r="BH102" i="19"/>
  <c r="CE102" i="19" s="1"/>
  <c r="BI60" i="19"/>
  <c r="CF60" i="19" s="1"/>
  <c r="BH60" i="19"/>
  <c r="CE60" i="19" s="1"/>
  <c r="BH23" i="19"/>
  <c r="CE23" i="19" s="1"/>
  <c r="BI23" i="19"/>
  <c r="CF23" i="19" s="1"/>
  <c r="BI97" i="19"/>
  <c r="CF97" i="19" s="1"/>
  <c r="BH97" i="19"/>
  <c r="CE97" i="19" s="1"/>
  <c r="BI109" i="19"/>
  <c r="CF109" i="19" s="1"/>
  <c r="BH109" i="19"/>
  <c r="CE109" i="19" s="1"/>
  <c r="BF98" i="19"/>
  <c r="CC98" i="19" s="1"/>
  <c r="AP97" i="19"/>
  <c r="BM97" i="19" s="1"/>
  <c r="BC65" i="19"/>
  <c r="BZ65" i="19" s="1"/>
  <c r="AT99" i="19"/>
  <c r="BQ99" i="19" s="1"/>
  <c r="AR15" i="19"/>
  <c r="BO15" i="19" s="1"/>
  <c r="BB103" i="19"/>
  <c r="BY103" i="19" s="1"/>
  <c r="BB98" i="19"/>
  <c r="BY98" i="19" s="1"/>
  <c r="AY98" i="19"/>
  <c r="BV98" i="19" s="1"/>
  <c r="AX98" i="19"/>
  <c r="BU98" i="19" s="1"/>
  <c r="AY18" i="19"/>
  <c r="BV18" i="19" s="1"/>
  <c r="AX18" i="19"/>
  <c r="BU18" i="19" s="1"/>
  <c r="AY60" i="19"/>
  <c r="BV60" i="19" s="1"/>
  <c r="AX60" i="19"/>
  <c r="BU60" i="19" s="1"/>
  <c r="AP95" i="19"/>
  <c r="BM95" i="19" s="1"/>
  <c r="AQ95" i="19"/>
  <c r="BN95" i="19" s="1"/>
  <c r="AY16" i="19"/>
  <c r="BV16" i="19" s="1"/>
  <c r="AX16" i="19"/>
  <c r="BU16" i="19" s="1"/>
  <c r="AX100" i="19"/>
  <c r="BU100" i="19" s="1"/>
  <c r="AY100" i="19"/>
  <c r="BV100" i="19" s="1"/>
  <c r="AY63" i="19"/>
  <c r="BV63" i="19" s="1"/>
  <c r="AX63" i="19"/>
  <c r="BU63" i="19" s="1"/>
  <c r="AX95" i="19"/>
  <c r="BU95" i="19" s="1"/>
  <c r="AY95" i="19"/>
  <c r="BV95" i="19" s="1"/>
  <c r="AU98" i="19"/>
  <c r="BR98" i="19" s="1"/>
  <c r="AY106" i="19"/>
  <c r="BV106" i="19" s="1"/>
  <c r="AX106" i="19"/>
  <c r="BU106" i="19" s="1"/>
  <c r="AY56" i="19"/>
  <c r="BV56" i="19" s="1"/>
  <c r="AX56" i="19"/>
  <c r="BU56" i="19" s="1"/>
  <c r="AY66" i="19"/>
  <c r="BV66" i="19" s="1"/>
  <c r="AX66" i="19"/>
  <c r="BU66" i="19" s="1"/>
  <c r="AX15" i="19"/>
  <c r="BU15" i="19" s="1"/>
  <c r="AY15" i="19"/>
  <c r="BV15" i="19" s="1"/>
  <c r="AY54" i="19"/>
  <c r="BV54" i="19" s="1"/>
  <c r="AX54" i="19"/>
  <c r="BU54" i="19" s="1"/>
  <c r="AY19" i="19"/>
  <c r="BV19" i="19" s="1"/>
  <c r="AX19" i="19"/>
  <c r="BU19" i="19" s="1"/>
  <c r="AY105" i="19"/>
  <c r="BV105" i="19" s="1"/>
  <c r="AX105" i="19"/>
  <c r="BU105" i="19" s="1"/>
  <c r="AS19" i="19"/>
  <c r="BP19" i="19" s="1"/>
  <c r="AY61" i="19"/>
  <c r="BV61" i="19" s="1"/>
  <c r="AX61" i="19"/>
  <c r="BU61" i="19" s="1"/>
  <c r="AY57" i="19"/>
  <c r="BV57" i="19" s="1"/>
  <c r="AX57" i="19"/>
  <c r="BU57" i="19" s="1"/>
  <c r="AY26" i="19"/>
  <c r="BV26" i="19" s="1"/>
  <c r="AX26" i="19"/>
  <c r="BU26" i="19" s="1"/>
  <c r="AY103" i="19"/>
  <c r="BV103" i="19" s="1"/>
  <c r="AX103" i="19"/>
  <c r="BU103" i="19" s="1"/>
  <c r="AX17" i="19"/>
  <c r="BU17" i="19" s="1"/>
  <c r="AY17" i="19"/>
  <c r="BV17" i="19" s="1"/>
  <c r="AT95" i="19"/>
  <c r="BQ95" i="19" s="1"/>
  <c r="AU95" i="19"/>
  <c r="BR95" i="19" s="1"/>
  <c r="BC63" i="19"/>
  <c r="BZ63" i="19" s="1"/>
  <c r="BA95" i="19"/>
  <c r="BX95" i="19" s="1"/>
  <c r="AZ95" i="19"/>
  <c r="BW95" i="19" s="1"/>
  <c r="AY97" i="19"/>
  <c r="BV97" i="19" s="1"/>
  <c r="AX97" i="19"/>
  <c r="BU97" i="19" s="1"/>
  <c r="AY55" i="19"/>
  <c r="BV55" i="19" s="1"/>
  <c r="AX55" i="19"/>
  <c r="BU55" i="19" s="1"/>
  <c r="AX101" i="19"/>
  <c r="BU101" i="19" s="1"/>
  <c r="AY101" i="19"/>
  <c r="BV101" i="19" s="1"/>
  <c r="AX62" i="19"/>
  <c r="BU62" i="19" s="1"/>
  <c r="AY62" i="19"/>
  <c r="BV62" i="19" s="1"/>
  <c r="AX20" i="19"/>
  <c r="BU20" i="19" s="1"/>
  <c r="AY20" i="19"/>
  <c r="BV20" i="19" s="1"/>
  <c r="AY65" i="19"/>
  <c r="BV65" i="19" s="1"/>
  <c r="AX65" i="19"/>
  <c r="BU65" i="19" s="1"/>
  <c r="AY102" i="19"/>
  <c r="BV102" i="19" s="1"/>
  <c r="AX102" i="19"/>
  <c r="BU102" i="19" s="1"/>
  <c r="AY58" i="19"/>
  <c r="BV58" i="19" s="1"/>
  <c r="AX58" i="19"/>
  <c r="BU58" i="19" s="1"/>
  <c r="AX109" i="19"/>
  <c r="BU109" i="19" s="1"/>
  <c r="AY109" i="19"/>
  <c r="BV109" i="19" s="1"/>
  <c r="AY14" i="19"/>
  <c r="BV14" i="19" s="1"/>
  <c r="AX14" i="19"/>
  <c r="BU14" i="19" s="1"/>
  <c r="AY68" i="19"/>
  <c r="BV68" i="19" s="1"/>
  <c r="AX68" i="19"/>
  <c r="BU68" i="19" s="1"/>
  <c r="AX21" i="19"/>
  <c r="BU21" i="19" s="1"/>
  <c r="AY21" i="19"/>
  <c r="BV21" i="19" s="1"/>
  <c r="AP107" i="19"/>
  <c r="BM107" i="19" s="1"/>
  <c r="AV95" i="19"/>
  <c r="BS95" i="19" s="1"/>
  <c r="AW95" i="19"/>
  <c r="BT95" i="19" s="1"/>
  <c r="AS95" i="19"/>
  <c r="BP95" i="19" s="1"/>
  <c r="AR95" i="19"/>
  <c r="BO95" i="19" s="1"/>
  <c r="AX96" i="19"/>
  <c r="BU96" i="19" s="1"/>
  <c r="AY96" i="19"/>
  <c r="BV96" i="19" s="1"/>
  <c r="AY23" i="19"/>
  <c r="BV23" i="19" s="1"/>
  <c r="AX23" i="19"/>
  <c r="BU23" i="19" s="1"/>
  <c r="AY64" i="19"/>
  <c r="BV64" i="19" s="1"/>
  <c r="AX64" i="19"/>
  <c r="BU64" i="19" s="1"/>
  <c r="AX22" i="19"/>
  <c r="BU22" i="19" s="1"/>
  <c r="AY22" i="19"/>
  <c r="BV22" i="19" s="1"/>
  <c r="AY107" i="19"/>
  <c r="BV107" i="19" s="1"/>
  <c r="AX107" i="19"/>
  <c r="BU107" i="19" s="1"/>
  <c r="AY25" i="19"/>
  <c r="BV25" i="19" s="1"/>
  <c r="AX25" i="19"/>
  <c r="BU25" i="19" s="1"/>
  <c r="AY67" i="19"/>
  <c r="BV67" i="19" s="1"/>
  <c r="AX67" i="19"/>
  <c r="BU67" i="19" s="1"/>
  <c r="AR107" i="19"/>
  <c r="BO107" i="19" s="1"/>
  <c r="AZ14" i="19"/>
  <c r="BW14" i="19" s="1"/>
  <c r="AP24" i="19"/>
  <c r="BM24" i="19" s="1"/>
  <c r="AP62" i="19"/>
  <c r="BM62" i="19" s="1"/>
  <c r="AU96" i="19"/>
  <c r="BR96" i="19" s="1"/>
  <c r="AZ26" i="19"/>
  <c r="BW26" i="19" s="1"/>
  <c r="AS26" i="19"/>
  <c r="BP26" i="19" s="1"/>
  <c r="BB62" i="19"/>
  <c r="BY62" i="19" s="1"/>
  <c r="BF103" i="19"/>
  <c r="CC103" i="19" s="1"/>
  <c r="BC14" i="19"/>
  <c r="BZ14" i="19" s="1"/>
  <c r="AU15" i="19"/>
  <c r="BR15" i="19" s="1"/>
  <c r="AP67" i="19"/>
  <c r="BM67" i="19" s="1"/>
  <c r="BA103" i="19"/>
  <c r="BX103" i="19" s="1"/>
  <c r="BF58" i="19"/>
  <c r="CC58" i="19" s="1"/>
  <c r="BC15" i="19"/>
  <c r="BZ15" i="19" s="1"/>
  <c r="AS60" i="19"/>
  <c r="BP60" i="19" s="1"/>
  <c r="BF109" i="19"/>
  <c r="CC109" i="19" s="1"/>
  <c r="BC19" i="19"/>
  <c r="BZ19" i="19" s="1"/>
  <c r="BB24" i="19"/>
  <c r="BY24" i="19" s="1"/>
  <c r="AQ14" i="19"/>
  <c r="BN14" i="19" s="1"/>
  <c r="AU63" i="19"/>
  <c r="BR63" i="19" s="1"/>
  <c r="AR20" i="19"/>
  <c r="BO20" i="19" s="1"/>
  <c r="BA108" i="19"/>
  <c r="BX108" i="19" s="1"/>
  <c r="AV14" i="19"/>
  <c r="BS14" i="19" s="1"/>
  <c r="BG99" i="19"/>
  <c r="AR63" i="19"/>
  <c r="BO63" i="19" s="1"/>
  <c r="AR96" i="19"/>
  <c r="BO96" i="19" s="1"/>
  <c r="BB95" i="19"/>
  <c r="BY95" i="19" s="1"/>
  <c r="AU23" i="19"/>
  <c r="BR23" i="19" s="1"/>
  <c r="AP63" i="19"/>
  <c r="BM63" i="19" s="1"/>
  <c r="AR24" i="19"/>
  <c r="BO24" i="19" s="1"/>
  <c r="AR98" i="19"/>
  <c r="BO98" i="19" s="1"/>
  <c r="AT24" i="19"/>
  <c r="BQ24" i="19" s="1"/>
  <c r="BB67" i="19"/>
  <c r="BY67" i="19" s="1"/>
  <c r="BC20" i="19"/>
  <c r="BZ20" i="19" s="1"/>
  <c r="AZ62" i="19"/>
  <c r="BW62" i="19" s="1"/>
  <c r="BG106" i="19"/>
  <c r="BA58" i="19"/>
  <c r="BX58" i="19" s="1"/>
  <c r="AU106" i="19"/>
  <c r="BR106" i="19" s="1"/>
  <c r="BC108" i="19"/>
  <c r="BZ108" i="19" s="1"/>
  <c r="AR100" i="19"/>
  <c r="BO100" i="19" s="1"/>
  <c r="BF105" i="19"/>
  <c r="CC105" i="19" s="1"/>
  <c r="AR109" i="19"/>
  <c r="BO109" i="19" s="1"/>
  <c r="AZ98" i="19"/>
  <c r="BW98" i="19" s="1"/>
  <c r="AT19" i="19"/>
  <c r="BQ19" i="19" s="1"/>
  <c r="AZ105" i="19"/>
  <c r="BW105" i="19" s="1"/>
  <c r="BG21" i="19"/>
  <c r="AQ17" i="19"/>
  <c r="BN17" i="19" s="1"/>
  <c r="BA19" i="19"/>
  <c r="BX19" i="19" s="1"/>
  <c r="AP15" i="19"/>
  <c r="BM15" i="19" s="1"/>
  <c r="BA107" i="19"/>
  <c r="BX107" i="19" s="1"/>
  <c r="AR106" i="19"/>
  <c r="BO106" i="19" s="1"/>
  <c r="AR104" i="19"/>
  <c r="BO104" i="19" s="1"/>
  <c r="AZ20" i="19"/>
  <c r="BW20" i="19" s="1"/>
  <c r="AP98" i="19"/>
  <c r="BM98" i="19" s="1"/>
  <c r="BF100" i="19"/>
  <c r="CC100" i="19" s="1"/>
  <c r="AP96" i="19"/>
  <c r="BM96" i="19" s="1"/>
  <c r="AR105" i="19"/>
  <c r="BO105" i="19" s="1"/>
  <c r="BB16" i="19"/>
  <c r="BY16" i="19" s="1"/>
  <c r="AZ100" i="19"/>
  <c r="BW100" i="19" s="1"/>
  <c r="BB21" i="19"/>
  <c r="BY21" i="19" s="1"/>
  <c r="BG68" i="19"/>
  <c r="BF107" i="19"/>
  <c r="CC107" i="19" s="1"/>
  <c r="AT107" i="19"/>
  <c r="BQ107" i="19" s="1"/>
  <c r="BB100" i="19"/>
  <c r="BY100" i="19" s="1"/>
  <c r="AZ99" i="19"/>
  <c r="BW99" i="19" s="1"/>
  <c r="AZ96" i="19"/>
  <c r="BW96" i="19" s="1"/>
  <c r="BA13" i="19"/>
  <c r="BX13" i="19" s="1"/>
  <c r="AP106" i="19"/>
  <c r="BM106" i="19" s="1"/>
  <c r="AZ63" i="19"/>
  <c r="BW63" i="19" s="1"/>
  <c r="AS13" i="19"/>
  <c r="BP13" i="19" s="1"/>
  <c r="AR23" i="19"/>
  <c r="BO23" i="19" s="1"/>
  <c r="BF102" i="19"/>
  <c r="CC102" i="19" s="1"/>
  <c r="AZ15" i="19"/>
  <c r="BW15" i="19" s="1"/>
  <c r="BC96" i="19"/>
  <c r="BZ96" i="19" s="1"/>
  <c r="BG24" i="19"/>
  <c r="BC107" i="19"/>
  <c r="BZ107" i="19" s="1"/>
  <c r="AU105" i="19"/>
  <c r="BR105" i="19" s="1"/>
  <c r="AZ109" i="19"/>
  <c r="BW109" i="19" s="1"/>
  <c r="BG19" i="19"/>
  <c r="BF95" i="19"/>
  <c r="CC95" i="19" s="1"/>
  <c r="BF101" i="19"/>
  <c r="CC101" i="19" s="1"/>
  <c r="AP102" i="19"/>
  <c r="BM102" i="19" s="1"/>
  <c r="AP99" i="19"/>
  <c r="BM99" i="19" s="1"/>
  <c r="AS17" i="19"/>
  <c r="BP17" i="19" s="1"/>
  <c r="BG20" i="19"/>
  <c r="AV62" i="19"/>
  <c r="BS62" i="19" s="1"/>
  <c r="AV106" i="19"/>
  <c r="BS106" i="19" s="1"/>
  <c r="AW106" i="19"/>
  <c r="BT106" i="19" s="1"/>
  <c r="AW100" i="19"/>
  <c r="BT100" i="19" s="1"/>
  <c r="AV100" i="19"/>
  <c r="BS100" i="19" s="1"/>
  <c r="AW68" i="19"/>
  <c r="BT68" i="19" s="1"/>
  <c r="AV68" i="19"/>
  <c r="BS68" i="19" s="1"/>
  <c r="AW105" i="19"/>
  <c r="BT105" i="19" s="1"/>
  <c r="AV105" i="19"/>
  <c r="BS105" i="19" s="1"/>
  <c r="AZ106" i="19"/>
  <c r="BW106" i="19" s="1"/>
  <c r="AW104" i="19"/>
  <c r="BT104" i="19" s="1"/>
  <c r="AV104" i="19"/>
  <c r="BS104" i="19" s="1"/>
  <c r="AW58" i="19"/>
  <c r="BT58" i="19" s="1"/>
  <c r="AV58" i="19"/>
  <c r="BS58" i="19" s="1"/>
  <c r="AU102" i="19"/>
  <c r="BR102" i="19" s="1"/>
  <c r="BC60" i="19"/>
  <c r="BZ60" i="19" s="1"/>
  <c r="AW57" i="19"/>
  <c r="BT57" i="19" s="1"/>
  <c r="AV57" i="19"/>
  <c r="BS57" i="19" s="1"/>
  <c r="AW66" i="19"/>
  <c r="BT66" i="19" s="1"/>
  <c r="AV66" i="19"/>
  <c r="BS66" i="19" s="1"/>
  <c r="AW63" i="19"/>
  <c r="BT63" i="19" s="1"/>
  <c r="AV63" i="19"/>
  <c r="BS63" i="19" s="1"/>
  <c r="AV101" i="19"/>
  <c r="BS101" i="19" s="1"/>
  <c r="AW101" i="19"/>
  <c r="BT101" i="19" s="1"/>
  <c r="AV109" i="19"/>
  <c r="BS109" i="19" s="1"/>
  <c r="AW109" i="19"/>
  <c r="BT109" i="19" s="1"/>
  <c r="AW108" i="19"/>
  <c r="BT108" i="19" s="1"/>
  <c r="AV108" i="19"/>
  <c r="BS108" i="19" s="1"/>
  <c r="BF63" i="19"/>
  <c r="CC63" i="19" s="1"/>
  <c r="AW107" i="19"/>
  <c r="BT107" i="19" s="1"/>
  <c r="AV107" i="19"/>
  <c r="BS107" i="19" s="1"/>
  <c r="AW65" i="19"/>
  <c r="BT65" i="19" s="1"/>
  <c r="AV65" i="19"/>
  <c r="BS65" i="19" s="1"/>
  <c r="AW97" i="19"/>
  <c r="BT97" i="19" s="1"/>
  <c r="AV97" i="19"/>
  <c r="BS97" i="19" s="1"/>
  <c r="BF67" i="19"/>
  <c r="CC67" i="19" s="1"/>
  <c r="BF66" i="19"/>
  <c r="CC66" i="19" s="1"/>
  <c r="BF16" i="19"/>
  <c r="CC16" i="19" s="1"/>
  <c r="AV98" i="19"/>
  <c r="BS98" i="19" s="1"/>
  <c r="AW98" i="19"/>
  <c r="BT98" i="19" s="1"/>
  <c r="AV56" i="19"/>
  <c r="BS56" i="19" s="1"/>
  <c r="AW56" i="19"/>
  <c r="BT56" i="19" s="1"/>
  <c r="AW99" i="19"/>
  <c r="BT99" i="19" s="1"/>
  <c r="AV99" i="19"/>
  <c r="BS99" i="19" s="1"/>
  <c r="AV55" i="19"/>
  <c r="BS55" i="19" s="1"/>
  <c r="AW55" i="19"/>
  <c r="BT55" i="19" s="1"/>
  <c r="AW96" i="19"/>
  <c r="BT96" i="19" s="1"/>
  <c r="AV96" i="19"/>
  <c r="BS96" i="19" s="1"/>
  <c r="AW67" i="19"/>
  <c r="BT67" i="19" s="1"/>
  <c r="AV67" i="19"/>
  <c r="BS67" i="19" s="1"/>
  <c r="AW54" i="19"/>
  <c r="BT54" i="19" s="1"/>
  <c r="AV54" i="19"/>
  <c r="BS54" i="19" s="1"/>
  <c r="AW61" i="19"/>
  <c r="BT61" i="19" s="1"/>
  <c r="AV61" i="19"/>
  <c r="BS61" i="19" s="1"/>
  <c r="AV102" i="19"/>
  <c r="BS102" i="19" s="1"/>
  <c r="AW102" i="19"/>
  <c r="BT102" i="19" s="1"/>
  <c r="AW64" i="19"/>
  <c r="BT64" i="19" s="1"/>
  <c r="AV64" i="19"/>
  <c r="BS64" i="19" s="1"/>
  <c r="AV60" i="19"/>
  <c r="BS60" i="19" s="1"/>
  <c r="AW60" i="19"/>
  <c r="BT60" i="19" s="1"/>
  <c r="AW103" i="19"/>
  <c r="BT103" i="19" s="1"/>
  <c r="AV103" i="19"/>
  <c r="BS103" i="19" s="1"/>
  <c r="BZ24" i="19"/>
  <c r="BD21" i="19"/>
  <c r="BE21" i="19"/>
  <c r="CB21" i="19" s="1"/>
  <c r="BD14" i="19"/>
  <c r="BE14" i="19"/>
  <c r="CB14" i="19" s="1"/>
  <c r="BE57" i="19"/>
  <c r="CB57" i="19" s="1"/>
  <c r="BD57" i="19"/>
  <c r="BE23" i="19"/>
  <c r="CB23" i="19" s="1"/>
  <c r="BD23" i="19"/>
  <c r="BD68" i="19"/>
  <c r="BE68" i="19"/>
  <c r="CB68" i="19" s="1"/>
  <c r="BE61" i="19"/>
  <c r="CB61" i="19" s="1"/>
  <c r="BD61" i="19"/>
  <c r="BE19" i="19"/>
  <c r="CB19" i="19" s="1"/>
  <c r="BD19" i="19"/>
  <c r="BE99" i="19"/>
  <c r="CB99" i="19" s="1"/>
  <c r="BD99" i="19"/>
  <c r="BE97" i="19"/>
  <c r="CB97" i="19" s="1"/>
  <c r="BD97" i="19"/>
  <c r="BZ21" i="19"/>
  <c r="BD24" i="19"/>
  <c r="BE24" i="19"/>
  <c r="CB24" i="19" s="1"/>
  <c r="BD17" i="19"/>
  <c r="BE17" i="19"/>
  <c r="CB17" i="19" s="1"/>
  <c r="BZ18" i="19"/>
  <c r="BE104" i="19"/>
  <c r="CB104" i="19" s="1"/>
  <c r="BD104" i="19"/>
  <c r="BE58" i="19"/>
  <c r="CB58" i="19" s="1"/>
  <c r="BD58" i="19"/>
  <c r="BE105" i="19"/>
  <c r="CB105" i="19" s="1"/>
  <c r="BD105" i="19"/>
  <c r="BE95" i="19"/>
  <c r="CB95" i="19" s="1"/>
  <c r="BD95" i="19"/>
  <c r="BE63" i="19"/>
  <c r="CB63" i="19" s="1"/>
  <c r="BD63" i="19"/>
  <c r="BZ16" i="19"/>
  <c r="BD22" i="19"/>
  <c r="BE22" i="19"/>
  <c r="CB22" i="19" s="1"/>
  <c r="BD102" i="19"/>
  <c r="BE102" i="19"/>
  <c r="CB102" i="19" s="1"/>
  <c r="BE66" i="19"/>
  <c r="CB66" i="19" s="1"/>
  <c r="BD66" i="19"/>
  <c r="BD56" i="19"/>
  <c r="BE56" i="19"/>
  <c r="CB56" i="19" s="1"/>
  <c r="BE65" i="19"/>
  <c r="CB65" i="19" s="1"/>
  <c r="BD65" i="19"/>
  <c r="BE103" i="19"/>
  <c r="CB103" i="19" s="1"/>
  <c r="BD103" i="19"/>
  <c r="BE55" i="19"/>
  <c r="CB55" i="19" s="1"/>
  <c r="BD55" i="19"/>
  <c r="BD64" i="19"/>
  <c r="BE64" i="19"/>
  <c r="CB64" i="19" s="1"/>
  <c r="BE54" i="19"/>
  <c r="CB54" i="19" s="1"/>
  <c r="BD54" i="19"/>
  <c r="BE67" i="19"/>
  <c r="CB67" i="19" s="1"/>
  <c r="BD67" i="19"/>
  <c r="BD25" i="19"/>
  <c r="BE25" i="19"/>
  <c r="CB25" i="19" s="1"/>
  <c r="BE13" i="19"/>
  <c r="CB13" i="19" s="1"/>
  <c r="BD13" i="19"/>
  <c r="BZ13" i="19"/>
  <c r="BZ26" i="19"/>
  <c r="BZ23" i="19"/>
  <c r="BE100" i="19"/>
  <c r="CB100" i="19" s="1"/>
  <c r="BD100" i="19"/>
  <c r="BE60" i="19"/>
  <c r="CB60" i="19" s="1"/>
  <c r="BD60" i="19"/>
  <c r="BE107" i="19"/>
  <c r="CB107" i="19" s="1"/>
  <c r="BD107" i="19"/>
  <c r="BD20" i="19"/>
  <c r="BE20" i="19"/>
  <c r="CB20" i="19" s="1"/>
  <c r="BE108" i="19"/>
  <c r="CB108" i="19" s="1"/>
  <c r="BD108" i="19"/>
  <c r="BD26" i="19"/>
  <c r="BE26" i="19"/>
  <c r="CB26" i="19" s="1"/>
  <c r="BD16" i="19"/>
  <c r="BE16" i="19"/>
  <c r="CB16" i="19" s="1"/>
  <c r="BD98" i="19"/>
  <c r="BE98" i="19"/>
  <c r="CB98" i="19" s="1"/>
  <c r="BE101" i="19"/>
  <c r="CB101" i="19" s="1"/>
  <c r="BD101" i="19"/>
  <c r="BD106" i="19"/>
  <c r="BE106" i="19"/>
  <c r="CB106" i="19" s="1"/>
  <c r="BE62" i="19"/>
  <c r="CB62" i="19" s="1"/>
  <c r="BD62" i="19"/>
  <c r="BZ22" i="19"/>
  <c r="BD18" i="19"/>
  <c r="BE18" i="19"/>
  <c r="CB18" i="19" s="1"/>
  <c r="BE109" i="19"/>
  <c r="CB109" i="19" s="1"/>
  <c r="BD109" i="19"/>
  <c r="BE96" i="19"/>
  <c r="CB96" i="19" s="1"/>
  <c r="BD96" i="19"/>
  <c r="BG14" i="19"/>
  <c r="AU16" i="19"/>
  <c r="BR16" i="19" s="1"/>
  <c r="AP108" i="19"/>
  <c r="BM108" i="19" s="1"/>
  <c r="BB105" i="19"/>
  <c r="BY105" i="19" s="1"/>
  <c r="BB23" i="19"/>
  <c r="BY23" i="19" s="1"/>
  <c r="BB26" i="19"/>
  <c r="BY26" i="19" s="1"/>
  <c r="BC101" i="19"/>
  <c r="BZ101" i="19" s="1"/>
  <c r="BB13" i="19"/>
  <c r="BY13" i="19" s="1"/>
  <c r="BB66" i="19"/>
  <c r="BY66" i="19" s="1"/>
  <c r="BG104" i="19"/>
  <c r="AZ101" i="19"/>
  <c r="BW101" i="19" s="1"/>
  <c r="BB104" i="19"/>
  <c r="BY104" i="19" s="1"/>
  <c r="BA68" i="19"/>
  <c r="AV25" i="19"/>
  <c r="BS25" i="19" s="1"/>
  <c r="AW25" i="19"/>
  <c r="BT25" i="19" s="1"/>
  <c r="AR18" i="19"/>
  <c r="BO18" i="19" s="1"/>
  <c r="AP61" i="19"/>
  <c r="BM61" i="19" s="1"/>
  <c r="AV22" i="19"/>
  <c r="BS22" i="19" s="1"/>
  <c r="AW22" i="19"/>
  <c r="BT22" i="19" s="1"/>
  <c r="AV19" i="19"/>
  <c r="BS19" i="19" s="1"/>
  <c r="AW19" i="19"/>
  <c r="BT19" i="19" s="1"/>
  <c r="AV20" i="19"/>
  <c r="BS20" i="19" s="1"/>
  <c r="AW20" i="19"/>
  <c r="BT20" i="19" s="1"/>
  <c r="AT54" i="19"/>
  <c r="BQ54" i="19" s="1"/>
  <c r="AP101" i="19"/>
  <c r="BM101" i="19" s="1"/>
  <c r="AZ16" i="19"/>
  <c r="BW16" i="19" s="1"/>
  <c r="AZ104" i="19"/>
  <c r="BW104" i="19" s="1"/>
  <c r="BC102" i="19"/>
  <c r="BZ102" i="19" s="1"/>
  <c r="AW13" i="19"/>
  <c r="BT13" i="19" s="1"/>
  <c r="AV13" i="19"/>
  <c r="BS13" i="19" s="1"/>
  <c r="AZ65" i="19"/>
  <c r="BW65" i="19" s="1"/>
  <c r="AP13" i="19"/>
  <c r="BM13" i="19" s="1"/>
  <c r="AV17" i="19"/>
  <c r="BS17" i="19" s="1"/>
  <c r="AW17" i="19"/>
  <c r="BT17" i="19" s="1"/>
  <c r="AV26" i="19"/>
  <c r="BS26" i="19" s="1"/>
  <c r="AW26" i="19"/>
  <c r="BT26" i="19" s="1"/>
  <c r="AV16" i="19"/>
  <c r="BS16" i="19" s="1"/>
  <c r="AW16" i="19"/>
  <c r="BT16" i="19" s="1"/>
  <c r="BF64" i="19"/>
  <c r="CC64" i="19" s="1"/>
  <c r="AZ97" i="19"/>
  <c r="BW97" i="19" s="1"/>
  <c r="AT68" i="19"/>
  <c r="BQ68" i="19" s="1"/>
  <c r="AT18" i="19"/>
  <c r="BQ18" i="19" s="1"/>
  <c r="AV21" i="19"/>
  <c r="BS21" i="19" s="1"/>
  <c r="AW21" i="19"/>
  <c r="BT21" i="19" s="1"/>
  <c r="AV18" i="19"/>
  <c r="BS18" i="19" s="1"/>
  <c r="AW18" i="19"/>
  <c r="BT18" i="19" s="1"/>
  <c r="AV23" i="19"/>
  <c r="BS23" i="19" s="1"/>
  <c r="AW23" i="19"/>
  <c r="BT23" i="19" s="1"/>
  <c r="AV24" i="19"/>
  <c r="BS24" i="19" s="1"/>
  <c r="AW24" i="19"/>
  <c r="BT24" i="19" s="1"/>
  <c r="BF17" i="19"/>
  <c r="CC17" i="19" s="1"/>
  <c r="BF65" i="19"/>
  <c r="CC65" i="19" s="1"/>
  <c r="AT65" i="19"/>
  <c r="BQ65" i="19" s="1"/>
  <c r="AU101" i="19"/>
  <c r="BR101" i="19" s="1"/>
  <c r="BF97" i="19"/>
  <c r="CC97" i="19" s="1"/>
  <c r="AP104" i="19"/>
  <c r="BM104" i="19" s="1"/>
  <c r="AQ57" i="19"/>
  <c r="BN57" i="19" s="1"/>
  <c r="BB97" i="19"/>
  <c r="BY97" i="19" s="1"/>
  <c r="BG108" i="19"/>
  <c r="AZ67" i="19"/>
  <c r="AT104" i="19"/>
  <c r="BQ104" i="19" s="1"/>
  <c r="AS55" i="19"/>
  <c r="BP55" i="19" s="1"/>
  <c r="AR108" i="19"/>
  <c r="BO108" i="19" s="1"/>
  <c r="AR101" i="19"/>
  <c r="BO101" i="19" s="1"/>
  <c r="AU108" i="19"/>
  <c r="BR108" i="19" s="1"/>
  <c r="AT97" i="19"/>
  <c r="BQ97" i="19" s="1"/>
  <c r="AP16" i="19"/>
  <c r="BM16" i="19" s="1"/>
  <c r="AS16" i="19"/>
  <c r="BP16" i="19" s="1"/>
  <c r="BC17" i="19"/>
  <c r="AT20" i="19"/>
  <c r="BQ20" i="19" s="1"/>
  <c r="AQ20" i="19"/>
  <c r="BN20" i="19" s="1"/>
  <c r="BB18" i="19"/>
  <c r="BY18" i="19" s="1"/>
  <c r="BF13" i="19"/>
  <c r="CC13" i="19" s="1"/>
  <c r="AT17" i="19"/>
  <c r="BQ17" i="19" s="1"/>
  <c r="AT14" i="19"/>
  <c r="BQ14" i="19" s="1"/>
  <c r="AT13" i="19"/>
  <c r="BQ13" i="19" s="1"/>
  <c r="AT26" i="19"/>
  <c r="BQ26" i="19" s="1"/>
  <c r="AZ21" i="19"/>
  <c r="BW21" i="19" s="1"/>
  <c r="BA17" i="19"/>
  <c r="BX17" i="19" s="1"/>
  <c r="AZ22" i="19"/>
  <c r="BW22" i="19" s="1"/>
  <c r="BG18" i="19"/>
  <c r="AZ66" i="19"/>
  <c r="BW66" i="19" s="1"/>
  <c r="AS64" i="19"/>
  <c r="BP64" i="19" s="1"/>
  <c r="BF22" i="19"/>
  <c r="CC22" i="19" s="1"/>
  <c r="AT22" i="19"/>
  <c r="BQ22" i="19" s="1"/>
  <c r="AZ55" i="19"/>
  <c r="BW55" i="19" s="1"/>
  <c r="BA64" i="19"/>
  <c r="AQ54" i="19"/>
  <c r="BN54" i="19" s="1"/>
  <c r="AT58" i="19"/>
  <c r="BQ58" i="19" s="1"/>
  <c r="AU56" i="19"/>
  <c r="BR56" i="19" s="1"/>
  <c r="BG57" i="19"/>
  <c r="AP22" i="19"/>
  <c r="BM22" i="19" s="1"/>
  <c r="AU66" i="19"/>
  <c r="BR66" i="19" s="1"/>
  <c r="AP21" i="19"/>
  <c r="BM21" i="19" s="1"/>
  <c r="AT61" i="19"/>
  <c r="BQ61" i="19" s="1"/>
  <c r="BF55" i="19"/>
  <c r="CC55" i="19" s="1"/>
  <c r="BB54" i="19"/>
  <c r="BY54" i="19" s="1"/>
  <c r="BA25" i="19"/>
  <c r="BX25" i="19" s="1"/>
  <c r="BG25" i="19"/>
  <c r="AS57" i="19"/>
  <c r="BP57" i="19" s="1"/>
  <c r="AR57" i="19"/>
  <c r="BO57" i="19" s="1"/>
  <c r="BA60" i="19"/>
  <c r="AZ60" i="19"/>
  <c r="AS56" i="19"/>
  <c r="BP56" i="19" s="1"/>
  <c r="AR56" i="19"/>
  <c r="BO56" i="19" s="1"/>
  <c r="AZ18" i="19"/>
  <c r="BW18" i="19" s="1"/>
  <c r="BA18" i="19"/>
  <c r="BX18" i="19" s="1"/>
  <c r="BB22" i="19"/>
  <c r="BY22" i="19" s="1"/>
  <c r="BB58" i="19"/>
  <c r="BY58" i="19" s="1"/>
  <c r="AT25" i="19"/>
  <c r="BQ25" i="19" s="1"/>
  <c r="AP64" i="19"/>
  <c r="BM64" i="19" s="1"/>
  <c r="AT21" i="19"/>
  <c r="BQ21" i="19" s="1"/>
  <c r="BF56" i="19"/>
  <c r="CC56" i="19" s="1"/>
  <c r="BG56" i="19"/>
  <c r="AU57" i="19"/>
  <c r="BR57" i="19" s="1"/>
  <c r="AT57" i="19"/>
  <c r="BQ57" i="19" s="1"/>
  <c r="BA56" i="19"/>
  <c r="BX56" i="19" s="1"/>
  <c r="AZ56" i="19"/>
  <c r="BW56" i="19" s="1"/>
  <c r="BC25" i="19"/>
  <c r="BB25" i="19"/>
  <c r="BY25" i="19" s="1"/>
  <c r="BG23" i="19"/>
  <c r="BF23" i="19"/>
  <c r="CC23" i="19" s="1"/>
  <c r="AS25" i="19"/>
  <c r="BP25" i="19" s="1"/>
  <c r="AR25" i="19"/>
  <c r="BO25" i="19" s="1"/>
  <c r="AQ18" i="19"/>
  <c r="BN18" i="19" s="1"/>
  <c r="AP18" i="19"/>
  <c r="BM18" i="19" s="1"/>
  <c r="BC61" i="19"/>
  <c r="BZ61" i="19" s="1"/>
  <c r="BB61" i="19"/>
  <c r="BY61" i="19" s="1"/>
  <c r="BC56" i="19"/>
  <c r="BZ56" i="19" s="1"/>
  <c r="AP58" i="19"/>
  <c r="BM58" i="19" s="1"/>
  <c r="BB64" i="19"/>
  <c r="BY64" i="19" s="1"/>
  <c r="BA57" i="19"/>
  <c r="BX57" i="19" s="1"/>
  <c r="AR61" i="19"/>
  <c r="BO61" i="19" s="1"/>
  <c r="BA61" i="19"/>
  <c r="BX61" i="19" s="1"/>
  <c r="AP25" i="19"/>
  <c r="BM25" i="19" s="1"/>
  <c r="AT55" i="19"/>
  <c r="BQ55" i="19" s="1"/>
  <c r="BG61" i="19"/>
  <c r="BF61" i="19"/>
  <c r="CC61" i="19" s="1"/>
  <c r="AS21" i="19"/>
  <c r="BP21" i="19" s="1"/>
  <c r="AP66" i="19"/>
  <c r="BM66" i="19" s="1"/>
  <c r="AQ56" i="19"/>
  <c r="BN56" i="19" s="1"/>
  <c r="BG54" i="19"/>
  <c r="BB57" i="19"/>
  <c r="BY57" i="19" s="1"/>
  <c r="AS54" i="19"/>
  <c r="BP54" i="19" s="1"/>
  <c r="AR22" i="19"/>
  <c r="BO22" i="19" s="1"/>
  <c r="AZ54" i="19"/>
  <c r="BW54" i="19" s="1"/>
  <c r="BA54" i="19"/>
  <c r="BX54" i="19" s="1"/>
  <c r="AS65" i="19"/>
  <c r="BP65" i="19" s="1"/>
  <c r="AR65" i="19"/>
  <c r="BO65" i="19" s="1"/>
  <c r="AP55" i="19"/>
  <c r="BM55" i="19" s="1"/>
  <c r="BC55" i="19"/>
  <c r="BZ55" i="19" s="1"/>
  <c r="BB55" i="19"/>
  <c r="BY55" i="19" s="1"/>
  <c r="AT109" i="19" l="1"/>
  <c r="BQ109" i="19" s="1"/>
  <c r="CJ29" i="19"/>
  <c r="CL123" i="19"/>
  <c r="CQ41" i="19" s="1"/>
  <c r="CL83" i="19"/>
  <c r="CP42" i="19" s="1"/>
  <c r="CL120" i="19"/>
  <c r="CQ38" i="19" s="1"/>
  <c r="CJ41" i="19"/>
  <c r="CL71" i="19"/>
  <c r="CP30" i="19" s="1"/>
  <c r="CL27" i="19"/>
  <c r="CO27" i="19" s="1"/>
  <c r="CL74" i="19"/>
  <c r="CP33" i="19" s="1"/>
  <c r="CL75" i="19"/>
  <c r="CP34" i="19" s="1"/>
  <c r="AQ68" i="19"/>
  <c r="BN68" i="19" s="1"/>
  <c r="CL69" i="19"/>
  <c r="CP28" i="19" s="1"/>
  <c r="AS68" i="19"/>
  <c r="BP68" i="19" s="1"/>
  <c r="CL81" i="19"/>
  <c r="CP40" i="19" s="1"/>
  <c r="CL78" i="19"/>
  <c r="CP37" i="19" s="1"/>
  <c r="CL124" i="19"/>
  <c r="CQ42" i="19" s="1"/>
  <c r="CI29" i="19"/>
  <c r="CL29" i="19" s="1"/>
  <c r="CO29" i="19" s="1"/>
  <c r="CJ35" i="19"/>
  <c r="CJ37" i="19"/>
  <c r="CL112" i="19"/>
  <c r="CQ30" i="19" s="1"/>
  <c r="CL110" i="19"/>
  <c r="CQ28" i="19" s="1"/>
  <c r="CI37" i="19"/>
  <c r="CI35" i="19"/>
  <c r="CL35" i="19" s="1"/>
  <c r="CO35" i="19" s="1"/>
  <c r="CS35" i="19" s="1"/>
  <c r="CL82" i="19"/>
  <c r="CP41" i="19" s="1"/>
  <c r="CL41" i="19"/>
  <c r="CO41" i="19" s="1"/>
  <c r="CJ31" i="19"/>
  <c r="CJ33" i="19"/>
  <c r="CL33" i="19" s="1"/>
  <c r="CO33" i="19" s="1"/>
  <c r="CS33" i="19" s="1"/>
  <c r="CJ36" i="19"/>
  <c r="CL70" i="19"/>
  <c r="CP29" i="19" s="1"/>
  <c r="CL72" i="19"/>
  <c r="CP31" i="19" s="1"/>
  <c r="CL31" i="19"/>
  <c r="CO31" i="19" s="1"/>
  <c r="CL39" i="19"/>
  <c r="CO39" i="19" s="1"/>
  <c r="CJ42" i="19"/>
  <c r="CL111" i="19"/>
  <c r="CQ29" i="19" s="1"/>
  <c r="BC68" i="19"/>
  <c r="BZ68" i="19" s="1"/>
  <c r="CI34" i="19"/>
  <c r="AP109" i="19"/>
  <c r="BM109" i="19" s="1"/>
  <c r="CL122" i="19"/>
  <c r="CQ40" i="19" s="1"/>
  <c r="CI28" i="19"/>
  <c r="CJ34" i="19"/>
  <c r="CI32" i="19"/>
  <c r="CI38" i="19"/>
  <c r="CJ28" i="19"/>
  <c r="CJ32" i="19"/>
  <c r="CJ38" i="19"/>
  <c r="CL40" i="19"/>
  <c r="CO40" i="19" s="1"/>
  <c r="CS40" i="19" s="1"/>
  <c r="CI30" i="19"/>
  <c r="BB109" i="19"/>
  <c r="BY109" i="19" s="1"/>
  <c r="CI42" i="19"/>
  <c r="CL42" i="19" s="1"/>
  <c r="CO42" i="19" s="1"/>
  <c r="CI36" i="19"/>
  <c r="CL36" i="19" s="1"/>
  <c r="CO36" i="19" s="1"/>
  <c r="CS36" i="19" s="1"/>
  <c r="CL80" i="19"/>
  <c r="CP39" i="19" s="1"/>
  <c r="CL116" i="19"/>
  <c r="CQ34" i="19" s="1"/>
  <c r="CJ30" i="19"/>
  <c r="CJ15" i="19"/>
  <c r="CJ67" i="19"/>
  <c r="CJ102" i="19"/>
  <c r="CJ65" i="19"/>
  <c r="CJ97" i="19"/>
  <c r="CJ63" i="19"/>
  <c r="CJ96" i="19"/>
  <c r="CJ13" i="19"/>
  <c r="CJ62" i="19"/>
  <c r="CJ98" i="19"/>
  <c r="CJ66" i="19"/>
  <c r="CJ107" i="19"/>
  <c r="CJ59" i="19"/>
  <c r="CJ101" i="19"/>
  <c r="CJ16" i="19"/>
  <c r="CJ103" i="19"/>
  <c r="CJ55" i="19"/>
  <c r="CJ26" i="19"/>
  <c r="CJ22" i="19"/>
  <c r="CJ58" i="19"/>
  <c r="CJ100" i="19"/>
  <c r="CI59" i="19"/>
  <c r="CJ95" i="19"/>
  <c r="CJ105" i="19"/>
  <c r="CI15" i="19"/>
  <c r="CL15" i="19" s="1"/>
  <c r="CJ109" i="19"/>
  <c r="CA24" i="19"/>
  <c r="CI24" i="19" s="1"/>
  <c r="CA18" i="19"/>
  <c r="CI18" i="19" s="1"/>
  <c r="CA55" i="19"/>
  <c r="CI55" i="19" s="1"/>
  <c r="CA66" i="19"/>
  <c r="CI66" i="19" s="1"/>
  <c r="CA63" i="19"/>
  <c r="CI63" i="19" s="1"/>
  <c r="CA104" i="19"/>
  <c r="CI104" i="19" s="1"/>
  <c r="CA97" i="19"/>
  <c r="CI97" i="19" s="1"/>
  <c r="CA21" i="19"/>
  <c r="CI21" i="19" s="1"/>
  <c r="CA95" i="19"/>
  <c r="CI95" i="19" s="1"/>
  <c r="CA99" i="19"/>
  <c r="CI99" i="19" s="1"/>
  <c r="CA23" i="19"/>
  <c r="CI23" i="19" s="1"/>
  <c r="CA20" i="19"/>
  <c r="CI20" i="19" s="1"/>
  <c r="CA67" i="19"/>
  <c r="CA103" i="19"/>
  <c r="CI103" i="19" s="1"/>
  <c r="CA96" i="19"/>
  <c r="CI96" i="19" s="1"/>
  <c r="CA62" i="19"/>
  <c r="CI62" i="19" s="1"/>
  <c r="CA107" i="19"/>
  <c r="CI107" i="19" s="1"/>
  <c r="CA102" i="19"/>
  <c r="CI102" i="19" s="1"/>
  <c r="CA16" i="19"/>
  <c r="CI16" i="19" s="1"/>
  <c r="CA13" i="19"/>
  <c r="CI13" i="19" s="1"/>
  <c r="CA54" i="19"/>
  <c r="CI54" i="19" s="1"/>
  <c r="CA65" i="19"/>
  <c r="CI65" i="19" s="1"/>
  <c r="CA105" i="19"/>
  <c r="CI105" i="19" s="1"/>
  <c r="CA17" i="19"/>
  <c r="CI17" i="19" s="1"/>
  <c r="CA19" i="19"/>
  <c r="CI19" i="19" s="1"/>
  <c r="CA57" i="19"/>
  <c r="CI57" i="19" s="1"/>
  <c r="CA68" i="19"/>
  <c r="CI68" i="19" s="1"/>
  <c r="CA98" i="19"/>
  <c r="CI98" i="19" s="1"/>
  <c r="CA109" i="19"/>
  <c r="CI109" i="19" s="1"/>
  <c r="CA60" i="19"/>
  <c r="CA22" i="19"/>
  <c r="CI22" i="19" s="1"/>
  <c r="CA61" i="19"/>
  <c r="CI61" i="19" s="1"/>
  <c r="CA106" i="19"/>
  <c r="CI106" i="19" s="1"/>
  <c r="CA26" i="19"/>
  <c r="CI26" i="19" s="1"/>
  <c r="CA58" i="19"/>
  <c r="CI58" i="19" s="1"/>
  <c r="CA101" i="19"/>
  <c r="CI101" i="19" s="1"/>
  <c r="CA108" i="19"/>
  <c r="CI108" i="19" s="1"/>
  <c r="CA100" i="19"/>
  <c r="CI100" i="19" s="1"/>
  <c r="CA25" i="19"/>
  <c r="CI25" i="19" s="1"/>
  <c r="CA64" i="19"/>
  <c r="CI64" i="19" s="1"/>
  <c r="CA56" i="19"/>
  <c r="CI56" i="19" s="1"/>
  <c r="CA14" i="19"/>
  <c r="CI14" i="19" s="1"/>
  <c r="CD54" i="19"/>
  <c r="CJ54" i="19" s="1"/>
  <c r="CD14" i="19"/>
  <c r="CJ14" i="19" s="1"/>
  <c r="CD19" i="19"/>
  <c r="CJ19" i="19" s="1"/>
  <c r="CD20" i="19"/>
  <c r="CJ20" i="19" s="1"/>
  <c r="CD61" i="19"/>
  <c r="CJ61" i="19" s="1"/>
  <c r="CD25" i="19"/>
  <c r="CD21" i="19"/>
  <c r="CJ21" i="19" s="1"/>
  <c r="CD99" i="19"/>
  <c r="CJ99" i="19" s="1"/>
  <c r="CD68" i="19"/>
  <c r="CD56" i="19"/>
  <c r="CJ56" i="19" s="1"/>
  <c r="CD57" i="19"/>
  <c r="CJ57" i="19" s="1"/>
  <c r="CD108" i="19"/>
  <c r="CJ108" i="19" s="1"/>
  <c r="CD23" i="19"/>
  <c r="CJ23" i="19" s="1"/>
  <c r="CD24" i="19"/>
  <c r="CJ24" i="19" s="1"/>
  <c r="CD18" i="19"/>
  <c r="CJ18" i="19" s="1"/>
  <c r="CD104" i="19"/>
  <c r="CJ104" i="19" s="1"/>
  <c r="CD106" i="19"/>
  <c r="CJ106" i="19" s="1"/>
  <c r="BZ25" i="19"/>
  <c r="BW60" i="19"/>
  <c r="BX64" i="19"/>
  <c r="CJ64" i="19" s="1"/>
  <c r="BZ17" i="19"/>
  <c r="CJ17" i="19" s="1"/>
  <c r="BX60" i="19"/>
  <c r="CJ60" i="19" s="1"/>
  <c r="BW67" i="19"/>
  <c r="BX68" i="19"/>
  <c r="CL37" i="19" l="1"/>
  <c r="CO37" i="19" s="1"/>
  <c r="CS37" i="19" s="1"/>
  <c r="CL38" i="19"/>
  <c r="CO38" i="19" s="1"/>
  <c r="CS38" i="19" s="1"/>
  <c r="CS42" i="19"/>
  <c r="CS29" i="19"/>
  <c r="CL34" i="19"/>
  <c r="CO34" i="19" s="1"/>
  <c r="CS34" i="19" s="1"/>
  <c r="CS31" i="19"/>
  <c r="CL30" i="19"/>
  <c r="CO30" i="19" s="1"/>
  <c r="CS30" i="19" s="1"/>
  <c r="CL28" i="19"/>
  <c r="CO28" i="19" s="1"/>
  <c r="CS28" i="19" s="1"/>
  <c r="CS41" i="19"/>
  <c r="CL32" i="19"/>
  <c r="CO32" i="19" s="1"/>
  <c r="CS32" i="19" s="1"/>
  <c r="CS39" i="19"/>
  <c r="CL105" i="19"/>
  <c r="CQ23" i="19" s="1"/>
  <c r="CJ25" i="19"/>
  <c r="CL25" i="19" s="1"/>
  <c r="CO25" i="19" s="1"/>
  <c r="CI67" i="19"/>
  <c r="CL67" i="19" s="1"/>
  <c r="CP26" i="19" s="1"/>
  <c r="CI60" i="19"/>
  <c r="CL60" i="19" s="1"/>
  <c r="CP19" i="19" s="1"/>
  <c r="CL59" i="19"/>
  <c r="CP18" i="19" s="1"/>
  <c r="CL101" i="19"/>
  <c r="CQ19" i="19" s="1"/>
  <c r="CL102" i="19"/>
  <c r="CQ20" i="19" s="1"/>
  <c r="CL62" i="19"/>
  <c r="CP21" i="19" s="1"/>
  <c r="CJ68" i="19"/>
  <c r="CL68" i="19" s="1"/>
  <c r="CP27" i="19" s="1"/>
  <c r="CL55" i="19"/>
  <c r="CP14" i="19" s="1"/>
  <c r="CL19" i="19"/>
  <c r="CO19" i="19" s="1"/>
  <c r="CL14" i="19"/>
  <c r="CO14" i="19" s="1"/>
  <c r="CL16" i="19"/>
  <c r="CO16" i="19" s="1"/>
  <c r="CL64" i="19"/>
  <c r="CP23" i="19" s="1"/>
  <c r="CL63" i="19"/>
  <c r="CP22" i="19" s="1"/>
  <c r="CL58" i="19"/>
  <c r="CP17" i="19" s="1"/>
  <c r="CL61" i="19"/>
  <c r="CP20" i="19" s="1"/>
  <c r="CL106" i="19"/>
  <c r="CQ24" i="19" s="1"/>
  <c r="CL104" i="19"/>
  <c r="CQ22" i="19" s="1"/>
  <c r="CL107" i="19"/>
  <c r="CQ25" i="19" s="1"/>
  <c r="CL13" i="19"/>
  <c r="CO13" i="19" s="1"/>
  <c r="CL66" i="19"/>
  <c r="CP25" i="19" s="1"/>
  <c r="CL99" i="19"/>
  <c r="CQ17" i="19" s="1"/>
  <c r="CL23" i="19"/>
  <c r="CO23" i="19" s="1"/>
  <c r="CL108" i="19"/>
  <c r="CQ26" i="19" s="1"/>
  <c r="CL21" i="19"/>
  <c r="CO21" i="19" s="1"/>
  <c r="CL20" i="19"/>
  <c r="CO20" i="19" s="1"/>
  <c r="CL100" i="19"/>
  <c r="CQ18" i="19" s="1"/>
  <c r="CL98" i="19"/>
  <c r="CQ16" i="19" s="1"/>
  <c r="CL103" i="19"/>
  <c r="CQ21" i="19" s="1"/>
  <c r="CL97" i="19"/>
  <c r="CQ15" i="19" s="1"/>
  <c r="CL96" i="19"/>
  <c r="CQ14" i="19" s="1"/>
  <c r="CL109" i="19"/>
  <c r="CQ27" i="19" s="1"/>
  <c r="CL54" i="19"/>
  <c r="CP13" i="19" s="1"/>
  <c r="CL65" i="19"/>
  <c r="CP24" i="19" s="1"/>
  <c r="CL26" i="19"/>
  <c r="CO26" i="19" s="1"/>
  <c r="CL95" i="19"/>
  <c r="CQ13" i="19" s="1"/>
  <c r="CL57" i="19"/>
  <c r="CP16" i="19" s="1"/>
  <c r="CL56" i="19"/>
  <c r="CP15" i="19" s="1"/>
  <c r="CL24" i="19"/>
  <c r="CO24" i="19" s="1"/>
  <c r="CL18" i="19"/>
  <c r="CO18" i="19" s="1"/>
  <c r="CL17" i="19"/>
  <c r="CO17" i="19" s="1"/>
  <c r="CL22" i="19"/>
  <c r="CO22" i="19" s="1"/>
  <c r="CO15" i="19"/>
  <c r="CS27" i="19" l="1"/>
  <c r="CS22" i="19"/>
  <c r="CS25" i="19"/>
  <c r="CS17" i="19"/>
  <c r="CS14" i="19"/>
  <c r="CS21" i="19"/>
  <c r="CS18" i="19"/>
  <c r="CS24" i="19"/>
  <c r="CS19" i="19"/>
  <c r="CS23" i="19"/>
  <c r="CS15" i="19"/>
  <c r="CS26" i="19"/>
  <c r="CS20" i="19"/>
  <c r="CS16" i="19"/>
  <c r="CS13" i="19"/>
</calcChain>
</file>

<file path=xl/sharedStrings.xml><?xml version="1.0" encoding="utf-8"?>
<sst xmlns="http://schemas.openxmlformats.org/spreadsheetml/2006/main" count="582" uniqueCount="115">
  <si>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</si>
  <si>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</si>
  <si>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</si>
  <si>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</si>
  <si>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</si>
  <si>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</si>
  <si>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</si>
  <si>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</si>
  <si>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</si>
  <si>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</si>
  <si>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</si>
  <si>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</si>
  <si>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</si>
  <si>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</si>
  <si>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</si>
  <si>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</si>
  <si>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</si>
  <si>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</si>
  <si>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</si>
  <si>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</si>
  <si>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</si>
  <si>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</si>
  <si>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</si>
  <si>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</si>
  <si>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</si>
  <si>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</si>
  <si>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</si>
  <si>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</si>
  <si>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</si>
  <si>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</si>
  <si>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</si>
  <si>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</si>
  <si>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</si>
  <si>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</si>
  <si>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</si>
  <si>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</si>
  <si>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</si>
  <si>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</si>
  <si>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</si>
  <si>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</si>
  <si>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</si>
  <si>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</si>
  <si>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</si>
  <si>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</si>
  <si>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</si>
  <si>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</si>
  <si>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</si>
  <si>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</si>
  <si>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</si>
  <si>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</si>
  <si>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</si>
  <si>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</si>
  <si>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</si>
  <si>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</si>
  <si>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</si>
  <si>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</si>
  <si>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</si>
  <si>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</si>
  <si>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</si>
  <si>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</si>
  <si>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</si>
  <si>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</si>
  <si>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</si>
  <si>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</si>
  <si>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</si>
  <si>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</si>
  <si>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</si>
  <si>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</si>
  <si>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</si>
  <si>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</si>
  <si>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</si>
  <si>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</si>
  <si>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</si>
  <si>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</si>
  <si>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</si>
  <si>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</si>
  <si>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</si>
  <si>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</si>
  <si>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</si>
  <si>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</si>
  <si>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</si>
  <si>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</si>
  <si>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</si>
  <si>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</si>
  <si>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</si>
  <si>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</si>
  <si>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</si>
  <si>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</si>
  <si>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</si>
  <si>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</si>
  <si>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</si>
  <si>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</si>
  <si>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</si>
  <si>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</si>
  <si>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</si>
  <si>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</si>
  <si>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</si>
  <si>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</si>
  <si>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</si>
  <si>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</si>
  <si>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</si>
  <si>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29</t>
  </si>
  <si>
    <t>Yer 30</t>
  </si>
  <si>
    <t>Yer 31</t>
  </si>
  <si>
    <t>Yer 32</t>
  </si>
  <si>
    <t>Yer 33</t>
  </si>
  <si>
    <t>Yer 34</t>
  </si>
  <si>
    <t>Yer 35</t>
  </si>
  <si>
    <t>Yer 36</t>
  </si>
  <si>
    <t>Yer 37</t>
  </si>
  <si>
    <t>Yer 38</t>
  </si>
  <si>
    <t>Yer 39</t>
  </si>
  <si>
    <t>Yer 40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</si>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</sst>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22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65" fontId="0" fillId="3" borderId="39" xfId="0" applyNumberFormat="1" applyFill="1" applyBorder="1" applyAlignment="1">
      <alignment horizontal="center" vertical="center"/>
    </xf>
    <xf numFmtId="165" fontId="0" fillId="3" borderId="31" xfId="0" applyNumberFormat="1" applyFill="1" applyBorder="1" applyAlignment="1">
      <alignment horizontal="center" vertical="center"/>
    </xf>
    <xf numFmtId="165" fontId="8" fillId="2" borderId="39" xfId="0" applyNumberFormat="1" applyFont="1" applyFill="1" applyBorder="1" applyAlignment="1">
      <alignment horizontal="center" vertical="center"/>
    </xf>
    <xf numFmtId="165" fontId="8" fillId="2" borderId="31" xfId="0" applyNumberFormat="1" applyFont="1" applyFill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31" xfId="0" applyNumberFormat="1" applyFill="1" applyBorder="1" applyAlignment="1">
      <alignment horizontal="center" vertical="center"/>
    </xf>
    <xf numFmtId="1" fontId="8" fillId="2" borderId="39" xfId="0" applyNumberFormat="1" applyFont="1" applyFill="1" applyBorder="1" applyAlignment="1">
      <alignment horizontal="center" vertical="center"/>
    </xf>
    <xf numFmtId="1" fontId="8" fillId="2" borderId="31" xfId="0" applyNumberFormat="1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8" fillId="2" borderId="41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8" fillId="2" borderId="41" xfId="0" applyNumberFormat="1" applyFont="1" applyFill="1" applyBorder="1" applyAlignment="1">
      <alignment horizontal="center" vertical="center"/>
    </xf>
    <xf numFmtId="1" fontId="8" fillId="2" borderId="26" xfId="0" applyNumberFormat="1" applyFont="1" applyFill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25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18" xfId="0" applyNumberFormat="1" applyFill="1" applyBorder="1" applyAlignment="1">
      <alignment horizontal="center" vertical="center"/>
    </xf>
    <xf numFmtId="1" fontId="0" fillId="3" borderId="43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7" borderId="14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38" xfId="0" applyNumberFormat="1" applyFill="1" applyBorder="1" applyAlignment="1">
      <alignment horizontal="center" vertical="center"/>
    </xf>
    <xf numFmtId="165" fontId="0" fillId="2" borderId="40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165" fontId="8" fillId="2" borderId="20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27" xfId="0" applyNumberFormat="1" applyFont="1" applyFill="1" applyBorder="1" applyAlignment="1">
      <alignment horizontal="center" vertical="center"/>
    </xf>
    <xf numFmtId="1" fontId="8" fillId="2" borderId="2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2" borderId="40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47" xfId="1" applyNumberFormat="1" applyFont="1" applyBorder="1" applyAlignment="1">
      <alignment horizontal="center" vertical="center"/>
    </xf>
    <xf numFmtId="165" fontId="8" fillId="2" borderId="46" xfId="0" applyNumberFormat="1" applyFont="1" applyFill="1" applyBorder="1" applyAlignment="1">
      <alignment horizontal="center" vertical="center"/>
    </xf>
    <xf numFmtId="165" fontId="0" fillId="2" borderId="48" xfId="0" applyNumberFormat="1" applyFill="1" applyBorder="1" applyAlignment="1">
      <alignment horizontal="center" vertical="center"/>
    </xf>
    <xf numFmtId="165" fontId="0" fillId="2" borderId="50" xfId="0" applyNumberForma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165" fontId="0" fillId="2" borderId="51" xfId="0" applyNumberFormat="1" applyFill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0" fillId="2" borderId="51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49" fontId="3" fillId="7" borderId="37" xfId="0" applyNumberFormat="1" applyFont="1" applyFill="1" applyBorder="1" applyAlignment="1">
      <alignment horizontal="center" vertical="center"/>
    </xf>
    <xf numFmtId="166" fontId="1" fillId="0" borderId="52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horizontal="center" vertical="center"/>
    </xf>
    <xf numFmtId="166" fontId="2" fillId="0" borderId="30" xfId="0" applyNumberFormat="1" applyFont="1" applyBorder="1" applyAlignment="1">
      <alignment horizontal="center" vertical="center"/>
    </xf>
    <xf numFmtId="166" fontId="2" fillId="0" borderId="45" xfId="0" applyNumberFormat="1" applyFont="1" applyBorder="1" applyAlignment="1">
      <alignment horizontal="center" vertical="center"/>
    </xf>
    <xf numFmtId="166" fontId="2" fillId="0" borderId="53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13">
        <v>2022</v>
      </c>
      <c r="D2" s="13">
        <v>2023</v>
      </c>
      <c r="E2" s="13">
        <v>2024</v>
      </c>
      <c r="F2" s="13">
        <v>2025</v>
      </c>
      <c r="G2" s="98">
        <v>2026</v>
      </c>
      <c r="H2" s="98">
        <v>2027</v>
      </c>
      <c r="I2" s="98">
        <v>2028</v>
      </c>
      <c r="J2" s="13">
        <v>2029</v>
      </c>
      <c r="K2" s="13">
        <v>2030</v>
      </c>
    </row>
    <row r="3" spans="2:11" x14ac:dyDescent="0.35">
      <c r="B3" s="99"/>
      <c r="C3" s="12"/>
      <c r="D3" s="12">
        <v>1.02</v>
      </c>
      <c r="E3" s="12">
        <v>1.02</v>
      </c>
      <c r="F3" s="12">
        <v>1.02</v>
      </c>
      <c r="G3" s="100">
        <v>1.02</v>
      </c>
      <c r="H3" s="100">
        <v>1.02</v>
      </c>
      <c r="I3" s="100">
        <v>1.02</v>
      </c>
      <c r="J3" s="12">
        <v>1.02</v>
      </c>
      <c r="K3" s="12">
        <v>1.02</v>
      </c>
    </row>
    <row r="4" spans="2:11" x14ac:dyDescent="0.35">
      <c r="B4" t="s">
        <v>70</v>
      </c>
      <c r="C4" s="12">
        <v>3000</v>
      </c>
      <c r="D4" s="12">
        <f>C4*D3</f>
        <v>3060</v>
      </c>
      <c r="E4" s="101">
        <f t="shared" ref="E4:K4" si="0">D4*E3</f>
        <v>3121.2000000000003</v>
      </c>
      <c r="F4" s="101">
        <f t="shared" si="0"/>
        <v>3183.6240000000003</v>
      </c>
      <c r="G4" s="102">
        <f t="shared" si="0"/>
        <v>3247.2964800000004</v>
      </c>
      <c r="H4" s="102">
        <f t="shared" si="0"/>
        <v>3312.2424096000004</v>
      </c>
      <c r="I4" s="102">
        <f t="shared" si="0"/>
        <v>3378.4872577920005</v>
      </c>
      <c r="J4" s="101">
        <f t="shared" si="0"/>
        <v>3446.0570029478404</v>
      </c>
      <c r="K4" s="101">
        <f t="shared" si="0"/>
        <v>3514.9781430067974</v>
      </c>
    </row>
    <row r="5" spans="2:11" x14ac:dyDescent="0.35">
      <c r="B5" t="s">
        <v>71</v>
      </c>
      <c r="C5" s="12">
        <v>9000</v>
      </c>
      <c r="D5" s="12">
        <f>C5*D3</f>
        <v>9180</v>
      </c>
      <c r="E5" s="101">
        <f t="shared" ref="E5:K5" si="1">D5*E3</f>
        <v>9363.6</v>
      </c>
      <c r="F5" s="101">
        <f t="shared" si="1"/>
        <v>9550.8720000000012</v>
      </c>
      <c r="G5" s="102">
        <f t="shared" si="1"/>
        <v>9741.8894400000008</v>
      </c>
      <c r="H5" s="102">
        <f t="shared" si="1"/>
        <v>9936.7272288000004</v>
      </c>
      <c r="I5" s="102">
        <f t="shared" si="1"/>
        <v>10135.461773376001</v>
      </c>
      <c r="J5" s="101">
        <f t="shared" si="1"/>
        <v>10338.171008843521</v>
      </c>
      <c r="K5" s="101">
        <f t="shared" si="1"/>
        <v>10544.934429020392</v>
      </c>
    </row>
    <row r="6" spans="2:11" x14ac:dyDescent="0.35">
      <c r="B6" t="s">
        <v>72</v>
      </c>
      <c r="C6" s="12">
        <v>5560</v>
      </c>
      <c r="D6" s="101">
        <f>C6*D3</f>
        <v>5671.2</v>
      </c>
      <c r="E6" s="101">
        <f t="shared" ref="E6:K6" si="2">D6*E3</f>
        <v>5784.6239999999998</v>
      </c>
      <c r="F6" s="101">
        <f t="shared" si="2"/>
        <v>5900.3164799999995</v>
      </c>
      <c r="G6" s="102">
        <f t="shared" si="2"/>
        <v>6018.3228095999993</v>
      </c>
      <c r="H6" s="102">
        <f t="shared" si="2"/>
        <v>6138.6892657919998</v>
      </c>
      <c r="I6" s="102">
        <f t="shared" si="2"/>
        <v>6261.4630511078403</v>
      </c>
      <c r="J6" s="101">
        <f t="shared" si="2"/>
        <v>6386.6923121299969</v>
      </c>
      <c r="K6" s="101">
        <f t="shared" si="2"/>
        <v>6514.4261583725965</v>
      </c>
    </row>
    <row r="7" spans="2:11" x14ac:dyDescent="0.35">
      <c r="B7" t="s">
        <v>73</v>
      </c>
      <c r="C7" s="12">
        <v>150</v>
      </c>
      <c r="D7" s="101">
        <f>C7*D3</f>
        <v>153</v>
      </c>
      <c r="E7" s="101">
        <f t="shared" ref="E7:K7" si="3">D7*E3</f>
        <v>156.06</v>
      </c>
      <c r="F7" s="101">
        <f t="shared" si="3"/>
        <v>159.18120000000002</v>
      </c>
      <c r="G7" s="102">
        <f t="shared" si="3"/>
        <v>162.36482400000003</v>
      </c>
      <c r="H7" s="102">
        <f t="shared" si="3"/>
        <v>165.61212048000004</v>
      </c>
      <c r="I7" s="102">
        <f t="shared" si="3"/>
        <v>168.92436288960005</v>
      </c>
      <c r="J7" s="101">
        <f t="shared" si="3"/>
        <v>172.30285014739206</v>
      </c>
      <c r="K7" s="101">
        <f t="shared" si="3"/>
        <v>175.7489071503399</v>
      </c>
    </row>
    <row r="8" spans="2:11" x14ac:dyDescent="0.35">
      <c r="B8" t="s">
        <v>74</v>
      </c>
      <c r="C8" s="12">
        <v>5750</v>
      </c>
      <c r="D8" s="101">
        <f>C8*D3</f>
        <v>5865</v>
      </c>
      <c r="E8" s="101">
        <f t="shared" ref="E8:K8" si="4">D8*E3</f>
        <v>5982.3</v>
      </c>
      <c r="F8" s="101">
        <f t="shared" si="4"/>
        <v>6101.9459999999999</v>
      </c>
      <c r="G8" s="102">
        <f t="shared" si="4"/>
        <v>6223.9849199999999</v>
      </c>
      <c r="H8" s="102">
        <f t="shared" si="4"/>
        <v>6348.4646184000003</v>
      </c>
      <c r="I8" s="102">
        <f t="shared" si="4"/>
        <v>6475.4339107680007</v>
      </c>
      <c r="J8" s="101">
        <f t="shared" si="4"/>
        <v>6604.942588983361</v>
      </c>
      <c r="K8" s="101">
        <f t="shared" si="4"/>
        <v>6737.0414407630287</v>
      </c>
    </row>
    <row r="9" spans="2:11" x14ac:dyDescent="0.35">
      <c r="B9" t="s">
        <v>75</v>
      </c>
      <c r="C9" s="12">
        <v>90</v>
      </c>
      <c r="D9" s="101">
        <f>C9*D3</f>
        <v>91.8</v>
      </c>
      <c r="E9" s="101">
        <f t="shared" ref="E9:K9" si="5">D9*E3</f>
        <v>93.635999999999996</v>
      </c>
      <c r="F9" s="101">
        <f t="shared" si="5"/>
        <v>95.508719999999997</v>
      </c>
      <c r="G9" s="102">
        <f t="shared" si="5"/>
        <v>97.418894399999999</v>
      </c>
      <c r="H9" s="102">
        <f t="shared" si="5"/>
        <v>99.367272287999995</v>
      </c>
      <c r="I9" s="102">
        <f t="shared" si="5"/>
        <v>101.35461773375999</v>
      </c>
      <c r="J9" s="101">
        <f t="shared" si="5"/>
        <v>103.3817100884352</v>
      </c>
      <c r="K9" s="101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GB12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2" width="14.6328125" style="1" customWidth="1"/>
    <col min="13" max="19" width="12.6328125" style="1" customWidth="1"/>
    <col min="20" max="20" width="8.7265625" style="1"/>
    <col min="21" max="21" width="3.36328125" style="1" bestFit="1" customWidth="1"/>
    <col min="22" max="22" width="21.81640625" style="1" bestFit="1" customWidth="1"/>
    <col min="23" max="24" width="3.36328125" style="1" hidden="1" customWidth="1"/>
    <col min="25" max="26" width="17.1796875" style="1" hidden="1" customWidth="1"/>
    <col min="27" max="27" width="8.36328125" style="1" customWidth="1"/>
    <col min="28" max="28" width="8.08984375" style="1" bestFit="1" customWidth="1"/>
    <col min="29" max="38" width="12.6328125" style="1" customWidth="1"/>
    <col min="39" max="39" width="2.08984375" style="1" bestFit="1" customWidth="1"/>
    <col min="40" max="41" width="8.7265625" style="1"/>
    <col min="42" max="61" width="6.6328125" style="1" customWidth="1"/>
    <col min="62" max="64" width="8.7265625" style="1"/>
    <col min="65" max="84" width="6.6328125" style="1" customWidth="1"/>
    <col min="85" max="89" width="8.7265625" style="1"/>
    <col min="90" max="90" width="13.453125" style="1" bestFit="1" customWidth="1"/>
    <col min="91" max="92" width="8.7265625" style="1"/>
    <col min="93" max="93" width="13.453125" style="1" bestFit="1" customWidth="1"/>
    <col min="94" max="95" width="14.453125" style="1" bestFit="1" customWidth="1"/>
    <col min="96" max="96" width="8.7265625" style="1"/>
    <col min="97" max="97" width="43.08984375" style="1" bestFit="1" customWidth="1"/>
    <col min="98" max="98" width="8.7265625" style="1"/>
    <col min="99" max="99" width="10" style="1" bestFit="1" customWidth="1"/>
    <col min="100" max="114" width="8.7265625" style="1"/>
    <col min="115" max="115" width="8.7265625" style="1" customWidth="1"/>
    <col min="116" max="181" width="8.7265625" style="1"/>
    <col min="182" max="182" width="224.7265625" style="1" bestFit="1" customWidth="1"/>
    <col min="183" max="183" width="8.7265625" style="1"/>
    <col min="184" max="184" width="23.36328125" style="1" bestFit="1" customWidth="1"/>
    <col min="185" max="16384" width="8.7265625" style="1"/>
  </cols>
  <sheetData>
    <row r="1" spans="1:184" ht="15" thickBot="1" x14ac:dyDescent="0.4">
      <c r="A1" s="1">
        <v>2</v>
      </c>
    </row>
    <row r="2" spans="1:184" x14ac:dyDescent="0.35">
      <c r="B2" s="193" t="s">
        <v>12</v>
      </c>
      <c r="C2" s="194"/>
      <c r="D2" s="194"/>
      <c r="E2" s="194"/>
      <c r="F2" s="194"/>
      <c r="G2" s="194"/>
      <c r="H2" s="194"/>
      <c r="I2" s="195"/>
      <c r="U2" s="193" t="s">
        <v>13</v>
      </c>
      <c r="V2" s="194"/>
      <c r="W2" s="194"/>
      <c r="X2" s="194"/>
      <c r="Y2" s="194"/>
      <c r="Z2" s="194"/>
      <c r="AA2" s="194"/>
      <c r="AB2" s="195"/>
      <c r="AN2" s="193" t="s">
        <v>12</v>
      </c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5"/>
      <c r="BK2" s="193" t="s">
        <v>13</v>
      </c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5"/>
    </row>
    <row r="3" spans="1:184" ht="15" thickBot="1" x14ac:dyDescent="0.4">
      <c r="B3" s="196"/>
      <c r="C3" s="197"/>
      <c r="D3" s="197"/>
      <c r="E3" s="197"/>
      <c r="F3" s="197"/>
      <c r="G3" s="197"/>
      <c r="H3" s="197"/>
      <c r="I3" s="198"/>
      <c r="U3" s="196"/>
      <c r="V3" s="197"/>
      <c r="W3" s="197"/>
      <c r="X3" s="197"/>
      <c r="Y3" s="197"/>
      <c r="Z3" s="197"/>
      <c r="AA3" s="197"/>
      <c r="AB3" s="198"/>
      <c r="AN3" s="196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8"/>
      <c r="BK3" s="196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8"/>
    </row>
    <row r="4" spans="1:184" ht="29.5" thickBot="1" x14ac:dyDescent="0.4">
      <c r="K4" s="97" t="s">
        <v>66</v>
      </c>
      <c r="L4" s="97" t="s">
        <v>67</v>
      </c>
      <c r="M4" s="97" t="s">
        <v>68</v>
      </c>
      <c r="N4" s="97"/>
      <c r="O4" s="97" t="s">
        <v>69</v>
      </c>
    </row>
    <row r="5" spans="1:184" ht="15" thickBot="1" x14ac:dyDescent="0.4">
      <c r="C5" s="191" t="s">
        <v>14</v>
      </c>
      <c r="H5" s="19" t="s">
        <v>4</v>
      </c>
      <c r="I5" s="20">
        <v>107407</v>
      </c>
      <c r="K5" s="1">
        <f>H43/C7</f>
        <v>1.5498898273323361E-3</v>
      </c>
      <c r="L5" s="1">
        <f>K5*$A$1</f>
        <v>3.0997796546646723E-3</v>
      </c>
      <c r="M5" s="1">
        <f>I5*L5</f>
        <v>332.93803336856848</v>
      </c>
      <c r="O5" s="1">
        <f>I6*L5</f>
        <v>166.47056657411156</v>
      </c>
      <c r="V5" s="191" t="s">
        <v>14</v>
      </c>
      <c r="AA5" s="19" t="s">
        <v>4</v>
      </c>
      <c r="AB5" s="20">
        <f>I5</f>
        <v>107407</v>
      </c>
      <c r="AM5" s="1" t="s">
        <v>0</v>
      </c>
      <c r="AN5" s="1" t="s">
        <v>25</v>
      </c>
      <c r="AO5" s="9">
        <v>1</v>
      </c>
      <c r="AZ5" s="1" t="s">
        <v>25</v>
      </c>
      <c r="BA5" s="9">
        <v>0.8</v>
      </c>
      <c r="BK5" s="1" t="s">
        <v>25</v>
      </c>
      <c r="BL5" s="9">
        <v>1</v>
      </c>
      <c r="BW5" s="1" t="s">
        <v>25</v>
      </c>
      <c r="BX5" s="9">
        <v>0.8</v>
      </c>
    </row>
    <row r="6" spans="1:184" ht="15" thickBot="1" x14ac:dyDescent="0.4">
      <c r="C6" s="192"/>
      <c r="H6" s="21" t="s">
        <v>15</v>
      </c>
      <c r="I6" s="22">
        <v>53704</v>
      </c>
      <c r="V6" s="192"/>
      <c r="AA6" s="21" t="s">
        <v>15</v>
      </c>
      <c r="AB6" s="20">
        <f>I6</f>
        <v>53704</v>
      </c>
      <c r="AN6" s="1" t="s">
        <v>26</v>
      </c>
      <c r="AO6" s="9">
        <v>0</v>
      </c>
      <c r="AZ6" s="1" t="s">
        <v>26</v>
      </c>
      <c r="BA6" s="9">
        <v>0.2</v>
      </c>
      <c r="BK6" s="1" t="s">
        <v>26</v>
      </c>
      <c r="BL6" s="9">
        <v>0</v>
      </c>
      <c r="BW6" s="1" t="s">
        <v>26</v>
      </c>
      <c r="BX6" s="9">
        <v>0.2</v>
      </c>
    </row>
    <row r="7" spans="1:184" ht="15" thickBot="1" x14ac:dyDescent="0.4">
      <c r="C7" s="85">
        <v>86182900</v>
      </c>
      <c r="J7" s="9"/>
      <c r="K7" s="9"/>
      <c r="L7" s="9"/>
      <c r="M7" s="9"/>
      <c r="N7" s="9"/>
      <c r="O7" s="9"/>
      <c r="P7" s="9"/>
      <c r="Q7" s="9"/>
      <c r="R7" s="9"/>
      <c r="S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184" ht="48" customHeight="1" thickBot="1" x14ac:dyDescent="0.4">
      <c r="J8" s="176" t="s">
        <v>16</v>
      </c>
      <c r="K8" s="177"/>
      <c r="L8" s="177"/>
      <c r="M8" s="177"/>
      <c r="N8" s="178"/>
      <c r="O8" s="167" t="s">
        <v>17</v>
      </c>
      <c r="P8" s="168"/>
      <c r="Q8" s="168"/>
      <c r="R8" s="168"/>
      <c r="S8" s="169"/>
      <c r="AC8" s="176" t="s">
        <v>16</v>
      </c>
      <c r="AD8" s="177"/>
      <c r="AE8" s="177"/>
      <c r="AF8" s="177"/>
      <c r="AG8" s="178"/>
      <c r="AH8" s="167" t="s">
        <v>17</v>
      </c>
      <c r="AI8" s="168"/>
      <c r="AJ8" s="168"/>
      <c r="AK8" s="168"/>
      <c r="AL8" s="169"/>
      <c r="AP8" s="176" t="s">
        <v>16</v>
      </c>
      <c r="AQ8" s="177"/>
      <c r="AR8" s="177"/>
      <c r="AS8" s="177"/>
      <c r="AT8" s="177"/>
      <c r="AU8" s="177"/>
      <c r="AV8" s="177"/>
      <c r="AW8" s="177"/>
      <c r="AX8" s="177"/>
      <c r="AY8" s="178"/>
      <c r="AZ8" s="167" t="s">
        <v>17</v>
      </c>
      <c r="BA8" s="168"/>
      <c r="BB8" s="168"/>
      <c r="BC8" s="168"/>
      <c r="BD8" s="168"/>
      <c r="BE8" s="168"/>
      <c r="BF8" s="168"/>
      <c r="BG8" s="168"/>
      <c r="BH8" s="168"/>
      <c r="BI8" s="169"/>
      <c r="BM8" s="176" t="s">
        <v>16</v>
      </c>
      <c r="BN8" s="177"/>
      <c r="BO8" s="177"/>
      <c r="BP8" s="177"/>
      <c r="BQ8" s="177"/>
      <c r="BR8" s="177"/>
      <c r="BS8" s="177"/>
      <c r="BT8" s="177"/>
      <c r="BU8" s="177"/>
      <c r="BV8" s="178"/>
      <c r="BW8" s="167" t="s">
        <v>17</v>
      </c>
      <c r="BX8" s="168"/>
      <c r="BY8" s="168"/>
      <c r="BZ8" s="168"/>
      <c r="CA8" s="168"/>
      <c r="CB8" s="168"/>
      <c r="CC8" s="168"/>
      <c r="CD8" s="168"/>
      <c r="CE8" s="168"/>
      <c r="CF8" s="169"/>
    </row>
    <row r="9" spans="1:184" ht="15" thickBot="1" x14ac:dyDescent="0.4">
      <c r="H9" s="189" t="s">
        <v>18</v>
      </c>
      <c r="I9" s="190"/>
      <c r="J9" s="23">
        <v>1</v>
      </c>
      <c r="K9" s="23">
        <v>3</v>
      </c>
      <c r="L9" s="24">
        <v>4</v>
      </c>
      <c r="M9" s="23">
        <v>7</v>
      </c>
      <c r="N9" s="123">
        <v>11</v>
      </c>
      <c r="O9" s="25">
        <v>15</v>
      </c>
      <c r="P9" s="26">
        <v>16</v>
      </c>
      <c r="Q9" s="25">
        <v>18</v>
      </c>
      <c r="R9" s="122">
        <v>19</v>
      </c>
      <c r="S9" s="122">
        <v>22</v>
      </c>
      <c r="AA9" s="189" t="s">
        <v>18</v>
      </c>
      <c r="AB9" s="190"/>
      <c r="AC9" s="23">
        <v>1</v>
      </c>
      <c r="AD9" s="23">
        <v>3</v>
      </c>
      <c r="AE9" s="24">
        <v>4</v>
      </c>
      <c r="AF9" s="23">
        <v>7</v>
      </c>
      <c r="AG9" s="123">
        <v>11</v>
      </c>
      <c r="AH9" s="25">
        <v>15</v>
      </c>
      <c r="AI9" s="26">
        <v>16</v>
      </c>
      <c r="AJ9" s="25">
        <v>18</v>
      </c>
      <c r="AK9" s="122">
        <v>19</v>
      </c>
      <c r="AL9" s="25">
        <v>22</v>
      </c>
      <c r="AN9" s="84"/>
      <c r="AO9" s="84"/>
      <c r="AP9" s="174">
        <v>1</v>
      </c>
      <c r="AQ9" s="175"/>
      <c r="AR9" s="174">
        <v>3</v>
      </c>
      <c r="AS9" s="175"/>
      <c r="AT9" s="174">
        <v>4</v>
      </c>
      <c r="AU9" s="175"/>
      <c r="AV9" s="174">
        <v>7</v>
      </c>
      <c r="AW9" s="175"/>
      <c r="AX9" s="174">
        <v>11</v>
      </c>
      <c r="AY9" s="175"/>
      <c r="AZ9" s="179">
        <v>15</v>
      </c>
      <c r="BA9" s="180"/>
      <c r="BB9" s="179">
        <v>16</v>
      </c>
      <c r="BC9" s="180"/>
      <c r="BD9" s="179">
        <v>18</v>
      </c>
      <c r="BE9" s="180"/>
      <c r="BF9" s="179">
        <v>19</v>
      </c>
      <c r="BG9" s="180"/>
      <c r="BH9" s="170">
        <v>22</v>
      </c>
      <c r="BI9" s="171"/>
      <c r="BK9" s="84"/>
      <c r="BL9" s="84"/>
      <c r="BM9" s="174">
        <v>1</v>
      </c>
      <c r="BN9" s="175"/>
      <c r="BO9" s="174">
        <v>3</v>
      </c>
      <c r="BP9" s="175"/>
      <c r="BQ9" s="174">
        <v>4</v>
      </c>
      <c r="BR9" s="175"/>
      <c r="BS9" s="174">
        <v>7</v>
      </c>
      <c r="BT9" s="175"/>
      <c r="BU9" s="174">
        <v>11</v>
      </c>
      <c r="BV9" s="175"/>
      <c r="BW9" s="170">
        <v>15</v>
      </c>
      <c r="BX9" s="171"/>
      <c r="BY9" s="170">
        <v>16</v>
      </c>
      <c r="BZ9" s="171"/>
      <c r="CA9" s="170">
        <v>18</v>
      </c>
      <c r="CB9" s="171"/>
      <c r="CC9" s="170">
        <v>19</v>
      </c>
      <c r="CD9" s="171"/>
      <c r="CE9" s="170">
        <v>22</v>
      </c>
      <c r="CF9" s="171"/>
    </row>
    <row r="10" spans="1:184" ht="29.5" customHeight="1" thickBot="1" x14ac:dyDescent="0.4">
      <c r="H10" s="8" t="s">
        <v>19</v>
      </c>
      <c r="I10" s="18" t="s">
        <v>20</v>
      </c>
      <c r="J10" s="27" t="s">
        <v>9</v>
      </c>
      <c r="K10" s="27" t="s">
        <v>10</v>
      </c>
      <c r="L10" s="28" t="s">
        <v>11</v>
      </c>
      <c r="M10" s="27" t="s">
        <v>65</v>
      </c>
      <c r="N10" s="29" t="s">
        <v>80</v>
      </c>
      <c r="O10" s="27" t="s">
        <v>5</v>
      </c>
      <c r="P10" s="30" t="s">
        <v>6</v>
      </c>
      <c r="Q10" s="27" t="s">
        <v>7</v>
      </c>
      <c r="R10" s="29" t="s">
        <v>8</v>
      </c>
      <c r="S10" s="126" t="s">
        <v>81</v>
      </c>
      <c r="AA10" s="8" t="s">
        <v>19</v>
      </c>
      <c r="AB10" s="18" t="s">
        <v>20</v>
      </c>
      <c r="AC10" s="27" t="s">
        <v>9</v>
      </c>
      <c r="AD10" s="27" t="s">
        <v>10</v>
      </c>
      <c r="AE10" s="28" t="s">
        <v>11</v>
      </c>
      <c r="AF10" s="27" t="s">
        <v>65</v>
      </c>
      <c r="AG10" s="29" t="s">
        <v>80</v>
      </c>
      <c r="AH10" s="27" t="s">
        <v>5</v>
      </c>
      <c r="AI10" s="30" t="s">
        <v>6</v>
      </c>
      <c r="AJ10" s="27" t="s">
        <v>7</v>
      </c>
      <c r="AK10" s="29" t="s">
        <v>8</v>
      </c>
      <c r="AL10" s="126" t="s">
        <v>81</v>
      </c>
      <c r="AP10" s="172" t="s">
        <v>9</v>
      </c>
      <c r="AQ10" s="173"/>
      <c r="AR10" s="172" t="s">
        <v>10</v>
      </c>
      <c r="AS10" s="173"/>
      <c r="AT10" s="172" t="s">
        <v>11</v>
      </c>
      <c r="AU10" s="173"/>
      <c r="AV10" s="172" t="s">
        <v>65</v>
      </c>
      <c r="AW10" s="173"/>
      <c r="AX10" s="172" t="s">
        <v>80</v>
      </c>
      <c r="AY10" s="173"/>
      <c r="AZ10" s="172" t="s">
        <v>5</v>
      </c>
      <c r="BA10" s="173"/>
      <c r="BB10" s="172" t="s">
        <v>6</v>
      </c>
      <c r="BC10" s="173"/>
      <c r="BD10" s="172" t="s">
        <v>7</v>
      </c>
      <c r="BE10" s="173"/>
      <c r="BF10" s="172" t="s">
        <v>8</v>
      </c>
      <c r="BG10" s="173"/>
      <c r="BH10" s="172" t="s">
        <v>81</v>
      </c>
      <c r="BI10" s="173"/>
      <c r="BM10" s="172" t="s">
        <v>9</v>
      </c>
      <c r="BN10" s="173"/>
      <c r="BO10" s="172" t="s">
        <v>10</v>
      </c>
      <c r="BP10" s="173"/>
      <c r="BQ10" s="172" t="s">
        <v>11</v>
      </c>
      <c r="BR10" s="173"/>
      <c r="BS10" s="172" t="s">
        <v>65</v>
      </c>
      <c r="BT10" s="173"/>
      <c r="BU10" s="172" t="s">
        <v>80</v>
      </c>
      <c r="BV10" s="173"/>
      <c r="BW10" s="172" t="s">
        <v>5</v>
      </c>
      <c r="BX10" s="173"/>
      <c r="BY10" s="172" t="s">
        <v>6</v>
      </c>
      <c r="BZ10" s="173"/>
      <c r="CA10" s="172" t="s">
        <v>7</v>
      </c>
      <c r="CB10" s="173"/>
      <c r="CC10" s="172" t="s">
        <v>8</v>
      </c>
      <c r="CD10" s="173"/>
      <c r="CE10" s="172" t="s">
        <v>81</v>
      </c>
      <c r="CF10" s="173"/>
      <c r="CS10" s="11" t="s">
        <v>113</v>
      </c>
      <c r="EJ10" s="1" t="s">
        <v>0</v>
      </c>
      <c r="FZ10" s="11" t="s">
        <v>114</v>
      </c>
    </row>
    <row r="11" spans="1:184" ht="15" thickBot="1" x14ac:dyDescent="0.4">
      <c r="H11" s="185" t="s">
        <v>21</v>
      </c>
      <c r="I11" s="186"/>
      <c r="J11" s="19" t="s">
        <v>4</v>
      </c>
      <c r="K11" s="19" t="s">
        <v>15</v>
      </c>
      <c r="L11" s="31" t="s">
        <v>15</v>
      </c>
      <c r="M11" s="19" t="s">
        <v>15</v>
      </c>
      <c r="N11" s="32" t="s">
        <v>15</v>
      </c>
      <c r="O11" s="33" t="s">
        <v>4</v>
      </c>
      <c r="P11" s="20" t="s">
        <v>4</v>
      </c>
      <c r="Q11" s="19" t="s">
        <v>4</v>
      </c>
      <c r="R11" s="32" t="s">
        <v>4</v>
      </c>
      <c r="S11" s="19" t="s">
        <v>4</v>
      </c>
      <c r="AA11" s="185" t="s">
        <v>21</v>
      </c>
      <c r="AB11" s="186"/>
      <c r="AC11" s="19" t="s">
        <v>4</v>
      </c>
      <c r="AD11" s="19" t="s">
        <v>15</v>
      </c>
      <c r="AE11" s="31" t="s">
        <v>15</v>
      </c>
      <c r="AF11" s="19" t="s">
        <v>15</v>
      </c>
      <c r="AG11" s="32" t="s">
        <v>15</v>
      </c>
      <c r="AH11" s="33" t="s">
        <v>4</v>
      </c>
      <c r="AI11" s="20" t="s">
        <v>4</v>
      </c>
      <c r="AJ11" s="19" t="s">
        <v>4</v>
      </c>
      <c r="AK11" s="32" t="s">
        <v>4</v>
      </c>
      <c r="AL11" s="19" t="s">
        <v>4</v>
      </c>
      <c r="AN11" s="1" t="s">
        <v>0</v>
      </c>
      <c r="AP11" s="1" t="s">
        <v>27</v>
      </c>
      <c r="AQ11" s="1" t="s">
        <v>28</v>
      </c>
      <c r="AR11" s="1" t="s">
        <v>27</v>
      </c>
      <c r="AS11" s="1" t="s">
        <v>28</v>
      </c>
      <c r="AT11" s="1" t="s">
        <v>27</v>
      </c>
      <c r="AU11" s="1" t="s">
        <v>28</v>
      </c>
      <c r="AV11" s="1" t="s">
        <v>27</v>
      </c>
      <c r="AW11" s="1" t="s">
        <v>28</v>
      </c>
      <c r="AX11" s="1" t="s">
        <v>27</v>
      </c>
      <c r="AY11" s="1" t="s">
        <v>28</v>
      </c>
      <c r="AZ11" s="1" t="s">
        <v>27</v>
      </c>
      <c r="BA11" s="1" t="s">
        <v>28</v>
      </c>
      <c r="BB11" s="1" t="s">
        <v>27</v>
      </c>
      <c r="BC11" s="1" t="s">
        <v>28</v>
      </c>
      <c r="BD11" s="1" t="s">
        <v>27</v>
      </c>
      <c r="BE11" s="1" t="s">
        <v>28</v>
      </c>
      <c r="BF11" s="1" t="s">
        <v>27</v>
      </c>
      <c r="BG11" s="1" t="s">
        <v>28</v>
      </c>
      <c r="BH11" s="1" t="s">
        <v>27</v>
      </c>
      <c r="BI11" s="1" t="s">
        <v>28</v>
      </c>
      <c r="BK11" s="1" t="s">
        <v>0</v>
      </c>
      <c r="BM11" s="1" t="s">
        <v>27</v>
      </c>
      <c r="BN11" s="1" t="s">
        <v>28</v>
      </c>
      <c r="BO11" s="1" t="s">
        <v>27</v>
      </c>
      <c r="BP11" s="1" t="s">
        <v>28</v>
      </c>
      <c r="BQ11" s="1" t="s">
        <v>27</v>
      </c>
      <c r="BR11" s="1" t="s">
        <v>28</v>
      </c>
      <c r="BS11" s="1" t="s">
        <v>27</v>
      </c>
      <c r="BT11" s="1" t="s">
        <v>28</v>
      </c>
      <c r="BU11" s="1" t="s">
        <v>27</v>
      </c>
      <c r="BV11" s="1" t="s">
        <v>28</v>
      </c>
      <c r="BW11" s="1" t="s">
        <v>27</v>
      </c>
      <c r="BX11" s="1" t="s">
        <v>28</v>
      </c>
      <c r="BY11" s="1" t="s">
        <v>27</v>
      </c>
      <c r="BZ11" s="1" t="s">
        <v>28</v>
      </c>
      <c r="CA11" s="1" t="s">
        <v>27</v>
      </c>
      <c r="CB11" s="1" t="s">
        <v>28</v>
      </c>
      <c r="CC11" s="1" t="s">
        <v>27</v>
      </c>
      <c r="CD11" s="1" t="s">
        <v>28</v>
      </c>
      <c r="CE11" s="1" t="s">
        <v>27</v>
      </c>
      <c r="CF11" s="1" t="s">
        <v>28</v>
      </c>
    </row>
    <row r="12" spans="1:184" ht="15" thickBot="1" x14ac:dyDescent="0.4">
      <c r="H12" s="187" t="s">
        <v>22</v>
      </c>
      <c r="I12" s="188"/>
      <c r="J12" s="34">
        <v>3.0046948356807511E-2</v>
      </c>
      <c r="K12" s="34">
        <v>0.6348122866894198</v>
      </c>
      <c r="L12" s="35">
        <v>6.1433447098976107E-2</v>
      </c>
      <c r="M12" s="34">
        <v>0.13310580204778158</v>
      </c>
      <c r="N12" s="34">
        <v>0.17064846416382254</v>
      </c>
      <c r="O12" s="34">
        <v>4.1314553990610327E-2</v>
      </c>
      <c r="P12" s="132">
        <v>0.28262910798122065</v>
      </c>
      <c r="Q12" s="34">
        <v>0.62253521126760558</v>
      </c>
      <c r="R12" s="124">
        <v>2.8169014084507044E-3</v>
      </c>
      <c r="S12" s="127">
        <v>2.0657276995305163E-2</v>
      </c>
      <c r="AA12" s="187" t="s">
        <v>22</v>
      </c>
      <c r="AB12" s="188"/>
      <c r="AC12" s="34">
        <v>3.0046948356807511E-2</v>
      </c>
      <c r="AD12" s="34">
        <v>0.6348122866894198</v>
      </c>
      <c r="AE12" s="35">
        <v>6.1433447098976107E-2</v>
      </c>
      <c r="AF12" s="34">
        <v>0.13310580204778158</v>
      </c>
      <c r="AG12" s="34">
        <v>0.17064846416382254</v>
      </c>
      <c r="AH12" s="34">
        <v>4.1314553990610327E-2</v>
      </c>
      <c r="AI12" s="132">
        <v>0.28262910798122065</v>
      </c>
      <c r="AJ12" s="34">
        <v>0.62253521126760558</v>
      </c>
      <c r="AK12" s="124">
        <v>2.8169014084507044E-3</v>
      </c>
      <c r="AL12" s="127">
        <v>2.0657276995305163E-2</v>
      </c>
      <c r="BM12" s="14">
        <v>0.53</v>
      </c>
      <c r="BN12" s="14">
        <v>0</v>
      </c>
      <c r="BO12" s="14">
        <v>1.78</v>
      </c>
      <c r="BP12" s="14">
        <v>0</v>
      </c>
      <c r="BQ12" s="14">
        <v>1.4</v>
      </c>
      <c r="BR12" s="14">
        <v>0</v>
      </c>
      <c r="BS12" s="105">
        <v>0.94594594594594594</v>
      </c>
      <c r="BT12" s="14">
        <v>0</v>
      </c>
      <c r="BU12" s="1">
        <v>1.58</v>
      </c>
      <c r="BV12" s="1">
        <v>0</v>
      </c>
      <c r="BW12" s="14">
        <v>2.75</v>
      </c>
      <c r="BX12" s="14">
        <v>0.61</v>
      </c>
      <c r="BY12" s="14">
        <v>2.41</v>
      </c>
      <c r="BZ12" s="14">
        <v>0.54</v>
      </c>
      <c r="CA12" s="14">
        <v>4.709090909090909</v>
      </c>
      <c r="CB12" s="14">
        <v>0.51800000000000002</v>
      </c>
      <c r="CC12" s="14">
        <v>2.86</v>
      </c>
      <c r="CD12" s="14">
        <v>0.32</v>
      </c>
      <c r="CE12" s="1">
        <v>3.02</v>
      </c>
      <c r="CF12" s="1">
        <v>0.36</v>
      </c>
      <c r="CH12" s="1" t="s">
        <v>29</v>
      </c>
      <c r="CI12" s="1" t="s">
        <v>27</v>
      </c>
      <c r="CJ12" s="1" t="s">
        <v>28</v>
      </c>
      <c r="CO12" s="1" t="s">
        <v>1</v>
      </c>
      <c r="CP12" s="1" t="s">
        <v>2</v>
      </c>
      <c r="CQ12" s="1" t="s">
        <v>3</v>
      </c>
      <c r="CV12" s="117" t="s">
        <v>45</v>
      </c>
      <c r="CW12" s="158" t="s">
        <v>46</v>
      </c>
      <c r="CX12" s="109" t="s">
        <v>47</v>
      </c>
      <c r="CY12" s="115" t="s">
        <v>48</v>
      </c>
      <c r="CZ12" s="109" t="s">
        <v>49</v>
      </c>
      <c r="DA12" s="115" t="s">
        <v>50</v>
      </c>
      <c r="DB12" s="109" t="s">
        <v>51</v>
      </c>
      <c r="DC12" s="115" t="s">
        <v>52</v>
      </c>
      <c r="DD12" s="109" t="s">
        <v>53</v>
      </c>
      <c r="DE12" s="115" t="s">
        <v>54</v>
      </c>
      <c r="DF12" s="109" t="s">
        <v>55</v>
      </c>
      <c r="DG12" s="115" t="s">
        <v>56</v>
      </c>
      <c r="DH12" s="109" t="s">
        <v>57</v>
      </c>
      <c r="DI12" s="115" t="s">
        <v>58</v>
      </c>
      <c r="DJ12" s="109" t="s">
        <v>59</v>
      </c>
      <c r="DK12" s="115" t="s">
        <v>60</v>
      </c>
      <c r="DL12" s="109" t="s">
        <v>61</v>
      </c>
      <c r="DM12" s="115" t="s">
        <v>62</v>
      </c>
      <c r="DN12" s="109" t="s">
        <v>63</v>
      </c>
      <c r="DO12" s="115" t="s">
        <v>64</v>
      </c>
      <c r="DP12" s="117" t="s">
        <v>76</v>
      </c>
      <c r="DQ12" s="112" t="s">
        <v>77</v>
      </c>
      <c r="DR12" s="116" t="s">
        <v>78</v>
      </c>
      <c r="DS12" s="112" t="s">
        <v>79</v>
      </c>
      <c r="DT12" s="116" t="s">
        <v>82</v>
      </c>
      <c r="DU12" s="112" t="s">
        <v>83</v>
      </c>
      <c r="DV12" s="116" t="s">
        <v>84</v>
      </c>
      <c r="DW12" s="112" t="s">
        <v>85</v>
      </c>
      <c r="DX12" s="116" t="s">
        <v>101</v>
      </c>
      <c r="DY12" s="112" t="s">
        <v>102</v>
      </c>
      <c r="DZ12" s="116" t="s">
        <v>103</v>
      </c>
      <c r="EA12" s="112" t="s">
        <v>104</v>
      </c>
      <c r="EB12" s="116" t="s">
        <v>105</v>
      </c>
      <c r="EC12" s="112" t="s">
        <v>106</v>
      </c>
      <c r="ED12" s="116" t="s">
        <v>107</v>
      </c>
      <c r="EE12" s="112" t="s">
        <v>108</v>
      </c>
      <c r="EF12" s="116" t="s">
        <v>109</v>
      </c>
      <c r="EG12" s="112" t="s">
        <v>110</v>
      </c>
      <c r="EH12" s="116" t="s">
        <v>111</v>
      </c>
      <c r="EI12" s="112" t="s">
        <v>112</v>
      </c>
      <c r="EK12" s="86" t="s">
        <v>45</v>
      </c>
      <c r="EL12" s="87" t="s">
        <v>46</v>
      </c>
      <c r="EM12" s="86" t="s">
        <v>47</v>
      </c>
      <c r="EN12" s="87" t="s">
        <v>48</v>
      </c>
      <c r="EO12" s="86" t="s">
        <v>49</v>
      </c>
      <c r="EP12" s="87" t="s">
        <v>50</v>
      </c>
      <c r="EQ12" s="86" t="s">
        <v>51</v>
      </c>
      <c r="ER12" s="87" t="s">
        <v>52</v>
      </c>
      <c r="ES12" s="86" t="s">
        <v>53</v>
      </c>
      <c r="ET12" s="87" t="s">
        <v>54</v>
      </c>
      <c r="EU12" s="86" t="s">
        <v>55</v>
      </c>
      <c r="EV12" s="87" t="s">
        <v>56</v>
      </c>
      <c r="EW12" s="86" t="s">
        <v>57</v>
      </c>
      <c r="EX12" s="87" t="s">
        <v>58</v>
      </c>
      <c r="EY12" s="86" t="s">
        <v>59</v>
      </c>
      <c r="EZ12" s="87" t="s">
        <v>60</v>
      </c>
      <c r="FA12" s="86" t="s">
        <v>61</v>
      </c>
      <c r="FB12" s="87" t="s">
        <v>62</v>
      </c>
      <c r="FC12" s="109" t="s">
        <v>63</v>
      </c>
      <c r="FD12" s="121" t="s">
        <v>64</v>
      </c>
      <c r="FE12" s="120" t="s">
        <v>76</v>
      </c>
      <c r="FF12" s="121" t="s">
        <v>77</v>
      </c>
      <c r="FG12" s="117" t="s">
        <v>78</v>
      </c>
      <c r="FH12" s="112" t="s">
        <v>79</v>
      </c>
      <c r="FI12" s="116" t="s">
        <v>82</v>
      </c>
      <c r="FJ12" s="112" t="s">
        <v>83</v>
      </c>
      <c r="FK12" s="116" t="s">
        <v>84</v>
      </c>
      <c r="FL12" s="112" t="s">
        <v>85</v>
      </c>
      <c r="FM12" s="116" t="s">
        <v>101</v>
      </c>
      <c r="FN12" s="112" t="s">
        <v>102</v>
      </c>
      <c r="FO12" s="116" t="s">
        <v>103</v>
      </c>
      <c r="FP12" s="112" t="s">
        <v>104</v>
      </c>
      <c r="FQ12" s="116" t="s">
        <v>105</v>
      </c>
      <c r="FR12" s="112" t="s">
        <v>106</v>
      </c>
      <c r="FS12" s="116" t="s">
        <v>107</v>
      </c>
      <c r="FT12" s="112" t="s">
        <v>108</v>
      </c>
      <c r="FU12" s="116" t="s">
        <v>109</v>
      </c>
      <c r="FV12" s="112" t="s">
        <v>110</v>
      </c>
      <c r="FW12" s="116" t="s">
        <v>111</v>
      </c>
      <c r="FX12" s="112" t="s">
        <v>112</v>
      </c>
      <c r="GB12" s="11"/>
    </row>
    <row r="13" spans="1:184" x14ac:dyDescent="0.35">
      <c r="B13" s="15">
        <v>1</v>
      </c>
      <c r="C13" s="36" t="s">
        <v>30</v>
      </c>
      <c r="D13" s="37"/>
      <c r="E13" s="37"/>
      <c r="F13" s="37"/>
      <c r="G13" s="38"/>
      <c r="H13" s="6">
        <v>3496</v>
      </c>
      <c r="I13" s="39">
        <f t="shared" ref="I13:I27" si="0">H13/$H$43</f>
        <v>2.6172758171500443E-2</v>
      </c>
      <c r="J13" s="40">
        <f t="shared" ref="J13:S26" si="1">IF(J$11="EV",$I$5*($H$43/$C$7)*$A$1*J$12*$I13,IF(J$11="PHEV",$I$6*($H$43/$C$7)*$A$1*J$12*$I13))</f>
        <v>0.26182630260132922</v>
      </c>
      <c r="K13" s="41">
        <f t="shared" si="1"/>
        <v>2.7658732490810269</v>
      </c>
      <c r="L13" s="41">
        <f t="shared" si="1"/>
        <v>0.26766515313687361</v>
      </c>
      <c r="M13" s="41">
        <f t="shared" si="1"/>
        <v>0.5799411651298928</v>
      </c>
      <c r="N13" s="41">
        <f t="shared" si="1"/>
        <v>0.74351431426909342</v>
      </c>
      <c r="O13" s="42">
        <f t="shared" si="1"/>
        <v>0.36001116607682765</v>
      </c>
      <c r="P13" s="43">
        <f t="shared" si="1"/>
        <v>2.462803658843753</v>
      </c>
      <c r="Q13" s="140">
        <f t="shared" si="1"/>
        <v>5.4247137070212892</v>
      </c>
      <c r="R13" s="89">
        <f t="shared" si="1"/>
        <v>2.4546215868874614E-2</v>
      </c>
      <c r="S13" s="141">
        <f t="shared" si="1"/>
        <v>0.18000558303841382</v>
      </c>
      <c r="U13" s="15">
        <v>1</v>
      </c>
      <c r="V13" s="36" t="s">
        <v>30</v>
      </c>
      <c r="W13" s="37"/>
      <c r="X13" s="37"/>
      <c r="Y13" s="37"/>
      <c r="Z13" s="38"/>
      <c r="AA13" s="6">
        <v>3496</v>
      </c>
      <c r="AB13" s="39">
        <f t="shared" ref="AB13:AB42" si="2">I13</f>
        <v>2.6172758171500443E-2</v>
      </c>
      <c r="AC13" s="44">
        <f t="shared" ref="AC13:AL13" si="3">ROUND(J13,0)</f>
        <v>0</v>
      </c>
      <c r="AD13" s="45">
        <f t="shared" si="3"/>
        <v>3</v>
      </c>
      <c r="AE13" s="45">
        <f t="shared" si="3"/>
        <v>0</v>
      </c>
      <c r="AF13" s="45">
        <f t="shared" si="3"/>
        <v>1</v>
      </c>
      <c r="AG13" s="45">
        <f t="shared" si="3"/>
        <v>1</v>
      </c>
      <c r="AH13" s="46">
        <f t="shared" si="3"/>
        <v>0</v>
      </c>
      <c r="AI13" s="47">
        <f t="shared" si="3"/>
        <v>2</v>
      </c>
      <c r="AJ13" s="95">
        <f t="shared" si="3"/>
        <v>5</v>
      </c>
      <c r="AK13" s="128">
        <f t="shared" si="3"/>
        <v>0</v>
      </c>
      <c r="AL13" s="129">
        <f t="shared" si="3"/>
        <v>0</v>
      </c>
      <c r="AP13" s="10">
        <f t="shared" ref="AP13:AP26" si="4">AC13*$AO$5</f>
        <v>0</v>
      </c>
      <c r="AQ13" s="10">
        <f t="shared" ref="AQ13:AQ26" si="5">AC13*$AO$6</f>
        <v>0</v>
      </c>
      <c r="AR13" s="10">
        <f t="shared" ref="AR13:AR26" si="6">AD13*$AO$5</f>
        <v>3</v>
      </c>
      <c r="AS13" s="10">
        <f t="shared" ref="AS13:AS26" si="7">AD13*$AO$6</f>
        <v>0</v>
      </c>
      <c r="AT13" s="10">
        <f t="shared" ref="AT13:AT26" si="8">AE13*$AO$5</f>
        <v>0</v>
      </c>
      <c r="AU13" s="10">
        <f t="shared" ref="AU13:AU26" si="9">AE13*$AO$6</f>
        <v>0</v>
      </c>
      <c r="AV13" s="10">
        <f>AF13*$AO$5</f>
        <v>1</v>
      </c>
      <c r="AW13" s="10">
        <f>AF13*$AO$6</f>
        <v>0</v>
      </c>
      <c r="AX13" s="10">
        <f>AG13*$AO$5</f>
        <v>1</v>
      </c>
      <c r="AY13" s="10">
        <f>AG13*$AO$6</f>
        <v>0</v>
      </c>
      <c r="AZ13" s="1">
        <f t="shared" ref="AZ13:AZ26" si="10">AH13*$BA$5</f>
        <v>0</v>
      </c>
      <c r="BA13" s="1">
        <f t="shared" ref="BA13:BA26" si="11">AH13*$BA$6</f>
        <v>0</v>
      </c>
      <c r="BB13" s="1">
        <f t="shared" ref="BB13:BB26" si="12">AI13*$BA$5</f>
        <v>1.6</v>
      </c>
      <c r="BC13" s="1">
        <f t="shared" ref="BC13:BC26" si="13">AI13*$BA$6</f>
        <v>0.4</v>
      </c>
      <c r="BD13" s="1">
        <f>AJ13*$BA$5</f>
        <v>4</v>
      </c>
      <c r="BE13" s="1">
        <f>AJ13*$BA$6</f>
        <v>1</v>
      </c>
      <c r="BF13" s="1">
        <f t="shared" ref="BF13:BF26" si="14">AK13*$BA$5</f>
        <v>0</v>
      </c>
      <c r="BG13" s="1">
        <f t="shared" ref="BG13:BG26" si="15">AK13*$BA$6</f>
        <v>0</v>
      </c>
      <c r="BH13" s="1">
        <f>AL13*$BA$5</f>
        <v>0</v>
      </c>
      <c r="BI13" s="1">
        <f>AL13*$BA$6</f>
        <v>0</v>
      </c>
      <c r="BM13" s="10">
        <f t="shared" ref="BM13:BM26" si="16">ROUND(AP13,0)</f>
        <v>0</v>
      </c>
      <c r="BN13" s="10">
        <f t="shared" ref="BN13:BN26" si="17">ROUND(AQ13,0)</f>
        <v>0</v>
      </c>
      <c r="BO13" s="10">
        <f t="shared" ref="BO13:BO26" si="18">ROUND(AR13,0)</f>
        <v>3</v>
      </c>
      <c r="BP13" s="10">
        <f t="shared" ref="BP13:BP26" si="19">ROUND(AS13,0)</f>
        <v>0</v>
      </c>
      <c r="BQ13" s="10">
        <f t="shared" ref="BQ13:BQ26" si="20">ROUND(AT13,0)</f>
        <v>0</v>
      </c>
      <c r="BR13" s="10">
        <f t="shared" ref="BR13:BR26" si="21">ROUND(AU13,0)</f>
        <v>0</v>
      </c>
      <c r="BS13" s="10">
        <f t="shared" ref="BS13:BS26" si="22">ROUND(AV13,0)</f>
        <v>1</v>
      </c>
      <c r="BT13" s="10">
        <f t="shared" ref="BT13:BT26" si="23">ROUND(AW13,0)</f>
        <v>0</v>
      </c>
      <c r="BU13" s="10">
        <f t="shared" ref="BU13" si="24">ROUND(AX13,0)</f>
        <v>1</v>
      </c>
      <c r="BV13" s="10">
        <f t="shared" ref="BV13" si="25">ROUND(AY13,0)</f>
        <v>0</v>
      </c>
      <c r="BW13" s="10">
        <f t="shared" ref="BW13:BW26" si="26">ROUND(AZ13,0)</f>
        <v>0</v>
      </c>
      <c r="BX13" s="10">
        <f t="shared" ref="BX13:BX26" si="27">ROUND(BA13,0)</f>
        <v>0</v>
      </c>
      <c r="BY13" s="10">
        <f t="shared" ref="BY13:BY26" si="28">ROUND(BB13,0)</f>
        <v>2</v>
      </c>
      <c r="BZ13" s="10">
        <f t="shared" ref="BZ13:BZ26" si="29">ROUND(BC13,0)</f>
        <v>0</v>
      </c>
      <c r="CA13" s="10">
        <f t="shared" ref="CA13:CA26" si="30">ROUND(BD13,0)</f>
        <v>4</v>
      </c>
      <c r="CB13" s="10">
        <f t="shared" ref="CB13:CB26" si="31">ROUND(BE13,0)</f>
        <v>1</v>
      </c>
      <c r="CC13" s="10">
        <f t="shared" ref="CC13:CC26" si="32">ROUND(BF13,0)</f>
        <v>0</v>
      </c>
      <c r="CD13" s="10">
        <f t="shared" ref="CD13:CD26" si="33">ROUND(BG13,0)</f>
        <v>0</v>
      </c>
      <c r="CE13" s="10">
        <f t="shared" ref="CE13" si="34">ROUND(BH13,0)</f>
        <v>0</v>
      </c>
      <c r="CF13" s="10">
        <f t="shared" ref="CF13" si="35">ROUND(BI13,0)</f>
        <v>0</v>
      </c>
      <c r="CH13" s="1">
        <v>1</v>
      </c>
      <c r="CI13" s="14">
        <f>SUM($BM$12*BM13,$BO$12*BO13,$BQ$12*BQ13,$BS$12*BS13,$BU$12*BU13,$BW$12*BW13,$BY$12*BY13,$CA$12*CA13,$CC$12*CC13,$CE$12*CE13)</f>
        <v>31.522309582309582</v>
      </c>
      <c r="CJ13" s="14">
        <f>SUM($BN$12*BN13,$BP$12*BP13,$BR$12*BR13,$BT$12*BT13,$BV$12*BV13,$BX$12*BX13,$BZ$12*BZ13,$CB$12*CB13,$CD$12*CD13,$CF$12*CF13)</f>
        <v>0.51800000000000002</v>
      </c>
      <c r="CL13" s="1" t="str">
        <f>"["&amp;ROUND(CI13,2)&amp;", "&amp;ROUND(CJ13,2)&amp;"]"</f>
        <v>[31.52, 0.52]</v>
      </c>
      <c r="CO13" s="1" t="str">
        <f>CL13</f>
        <v>[31.52, 0.52]</v>
      </c>
      <c r="CP13" s="1" t="str">
        <f t="shared" ref="CP13:CP26" si="36">CL54</f>
        <v>[54.37, 1.58]</v>
      </c>
      <c r="CQ13" s="1" t="str">
        <f t="shared" ref="CQ13:CQ26" si="37">CL95</f>
        <v>[109.16, 3.15]</v>
      </c>
      <c r="CS13" s="1" t="str">
        <f>"["&amp;CO13&amp;", "&amp;CP13&amp;", "&amp;CQ13&amp;"]"&amp;", "</f>
        <v xml:space="preserve">[[31.52, 0.52], [54.37, 1.58], [109.16, 3.15]], </v>
      </c>
      <c r="CU13" s="106" t="s">
        <v>30</v>
      </c>
      <c r="CV13" s="153">
        <v>1.3601118666396272</v>
      </c>
      <c r="CW13" s="159">
        <v>9.8441805090929169</v>
      </c>
      <c r="CX13" s="152">
        <v>3.2637960295067217</v>
      </c>
      <c r="CY13" s="152">
        <v>6.9994076769828526</v>
      </c>
      <c r="CZ13" s="152">
        <v>6.8713618281504472</v>
      </c>
      <c r="DA13" s="152">
        <v>5.9511558566494083</v>
      </c>
      <c r="DB13" s="152">
        <v>5.9565561502558664</v>
      </c>
      <c r="DC13" s="152">
        <v>7.1255068254391363</v>
      </c>
      <c r="DD13" s="152">
        <v>3.4271438772287635</v>
      </c>
      <c r="DE13" s="152">
        <v>8.2081164703856242</v>
      </c>
      <c r="DF13" s="152">
        <v>4.165469674079036</v>
      </c>
      <c r="DG13" s="152">
        <v>4.1302381867337505</v>
      </c>
      <c r="DH13" s="152">
        <v>3.6277624530996819</v>
      </c>
      <c r="DI13" s="152">
        <v>3.186846218133609</v>
      </c>
      <c r="DJ13" s="152">
        <v>6.4537923304745926</v>
      </c>
      <c r="DK13" s="152">
        <v>9.1266762533436765</v>
      </c>
      <c r="DL13" s="152">
        <v>3.5702041422923738</v>
      </c>
      <c r="DM13" s="152">
        <v>7.3389242981290428</v>
      </c>
      <c r="DN13" s="152">
        <v>0.9814064627511232</v>
      </c>
      <c r="DO13" s="152">
        <v>4.0435409740764294</v>
      </c>
      <c r="DP13" s="153">
        <v>6.883</v>
      </c>
      <c r="DQ13" s="154">
        <v>6.7530000000000001</v>
      </c>
      <c r="DR13" s="154">
        <v>1.9650000000000001</v>
      </c>
      <c r="DS13" s="154">
        <v>5.5780000000000003</v>
      </c>
      <c r="DT13" s="154">
        <v>2.9830000000000001</v>
      </c>
      <c r="DU13" s="154">
        <v>5.5510000000000002</v>
      </c>
      <c r="DV13" s="154">
        <v>2.71</v>
      </c>
      <c r="DW13" s="154">
        <v>2.1419999999999999</v>
      </c>
      <c r="DX13" s="154">
        <v>3.9169999999999998</v>
      </c>
      <c r="DY13" s="154">
        <v>5.9089999999999998</v>
      </c>
      <c r="DZ13" s="154">
        <v>8.5869999999999997</v>
      </c>
      <c r="EA13" s="154">
        <v>1.9219999999999999</v>
      </c>
      <c r="EB13" s="154">
        <v>8.9890000000000008</v>
      </c>
      <c r="EC13" s="154">
        <v>8.7569999999999997</v>
      </c>
      <c r="ED13" s="154">
        <v>0.628</v>
      </c>
      <c r="EE13" s="154">
        <v>1.371</v>
      </c>
      <c r="EF13" s="154">
        <v>6.2990000000000004</v>
      </c>
      <c r="EG13" s="154">
        <v>9.2989999999999995</v>
      </c>
      <c r="EH13" s="154">
        <v>3.8639999999999999</v>
      </c>
      <c r="EI13" s="154">
        <v>6.5709999999999997</v>
      </c>
      <c r="EK13" s="88">
        <f t="shared" ref="EK13:EK26" si="38">ROUND(CV13,3)</f>
        <v>1.36</v>
      </c>
      <c r="EL13" s="88">
        <f t="shared" ref="EL13:EL26" si="39">ROUND(CW13,3)</f>
        <v>9.8439999999999994</v>
      </c>
      <c r="EM13" s="88">
        <f t="shared" ref="EM13:EM26" si="40">ROUND(CX13,3)</f>
        <v>3.2639999999999998</v>
      </c>
      <c r="EN13" s="88">
        <f t="shared" ref="EN13:EN26" si="41">ROUND(CY13,3)</f>
        <v>6.9989999999999997</v>
      </c>
      <c r="EO13" s="88">
        <f t="shared" ref="EO13:EO26" si="42">ROUND(CZ13,3)</f>
        <v>6.8710000000000004</v>
      </c>
      <c r="EP13" s="88">
        <f t="shared" ref="EP13:EP26" si="43">ROUND(DA13,3)</f>
        <v>5.9509999999999996</v>
      </c>
      <c r="EQ13" s="88">
        <f t="shared" ref="EQ13:EQ26" si="44">ROUND(DB13,3)</f>
        <v>5.9569999999999999</v>
      </c>
      <c r="ER13" s="88">
        <f t="shared" ref="ER13:ER26" si="45">ROUND(DC13,3)</f>
        <v>7.1260000000000003</v>
      </c>
      <c r="ES13" s="88">
        <f t="shared" ref="ES13:ES26" si="46">ROUND(DD13,3)</f>
        <v>3.427</v>
      </c>
      <c r="ET13" s="88">
        <f t="shared" ref="ET13:ET26" si="47">ROUND(DE13,3)</f>
        <v>8.2080000000000002</v>
      </c>
      <c r="EU13" s="88">
        <f t="shared" ref="EU13:EU26" si="48">ROUND(DF13,3)</f>
        <v>4.165</v>
      </c>
      <c r="EV13" s="88">
        <f t="shared" ref="EV13:EV26" si="49">ROUND(DG13,3)</f>
        <v>4.13</v>
      </c>
      <c r="EW13" s="88">
        <f t="shared" ref="EW13:EW26" si="50">ROUND(DH13,3)</f>
        <v>3.6280000000000001</v>
      </c>
      <c r="EX13" s="88">
        <f t="shared" ref="EX13:EX26" si="51">ROUND(DI13,3)</f>
        <v>3.1869999999999998</v>
      </c>
      <c r="EY13" s="88">
        <f t="shared" ref="EY13:EY26" si="52">ROUND(DJ13,3)</f>
        <v>6.4539999999999997</v>
      </c>
      <c r="EZ13" s="88">
        <f t="shared" ref="EZ13:EZ26" si="53">ROUND(DK13,3)</f>
        <v>9.1270000000000007</v>
      </c>
      <c r="FA13" s="88">
        <f t="shared" ref="FA13:FA26" si="54">ROUND(DL13,3)</f>
        <v>3.57</v>
      </c>
      <c r="FB13" s="88">
        <f t="shared" ref="FB13:FB26" si="55">ROUND(DM13,3)</f>
        <v>7.3390000000000004</v>
      </c>
      <c r="FC13" s="88">
        <f t="shared" ref="FC13:FC26" si="56">ROUND(DN13,3)</f>
        <v>0.98099999999999998</v>
      </c>
      <c r="FD13" s="88">
        <f t="shared" ref="FD13:FD26" si="57">ROUND(DO13,3)</f>
        <v>4.0439999999999996</v>
      </c>
      <c r="FE13" s="88">
        <f t="shared" ref="FE13:FE26" si="58">ROUND(DP13,3)</f>
        <v>6.883</v>
      </c>
      <c r="FF13" s="88">
        <f t="shared" ref="FF13:FF26" si="59">ROUND(DQ13,3)</f>
        <v>6.7530000000000001</v>
      </c>
      <c r="FG13" s="88">
        <f t="shared" ref="FG13:FG26" si="60">ROUND(DR13,3)</f>
        <v>1.9650000000000001</v>
      </c>
      <c r="FH13" s="88">
        <f t="shared" ref="FH13:FH26" si="61">ROUND(DS13,3)</f>
        <v>5.5780000000000003</v>
      </c>
      <c r="FI13" s="88">
        <f t="shared" ref="FI13:FI26" si="62">ROUND(DT13,3)</f>
        <v>2.9830000000000001</v>
      </c>
      <c r="FJ13" s="88">
        <f t="shared" ref="FJ13:FJ26" si="63">ROUND(DU13,3)</f>
        <v>5.5510000000000002</v>
      </c>
      <c r="FK13" s="88">
        <f t="shared" ref="FK13:FK26" si="64">ROUND(DV13,3)</f>
        <v>2.71</v>
      </c>
      <c r="FL13" s="88">
        <f t="shared" ref="FL13:FL26" si="65">ROUND(DW13,3)</f>
        <v>2.1419999999999999</v>
      </c>
      <c r="FM13" s="88">
        <f t="shared" ref="FM13:FM26" si="66">ROUND(DX13,3)</f>
        <v>3.9169999999999998</v>
      </c>
      <c r="FN13" s="88">
        <f t="shared" ref="FN13:FN26" si="67">ROUND(DY13,3)</f>
        <v>5.9089999999999998</v>
      </c>
      <c r="FO13" s="88">
        <f t="shared" ref="FO13:FO26" si="68">ROUND(DZ13,3)</f>
        <v>8.5869999999999997</v>
      </c>
      <c r="FP13" s="88">
        <f t="shared" ref="FP13:FP26" si="69">ROUND(EA13,3)</f>
        <v>1.9219999999999999</v>
      </c>
      <c r="FQ13" s="88">
        <f t="shared" ref="FQ13:FQ26" si="70">ROUND(EB13,3)</f>
        <v>8.9890000000000008</v>
      </c>
      <c r="FR13" s="88">
        <f t="shared" ref="FR13:FR26" si="71">ROUND(EC13,3)</f>
        <v>8.7569999999999997</v>
      </c>
      <c r="FS13" s="88">
        <f t="shared" ref="FS13:FS26" si="72">ROUND(ED13,3)</f>
        <v>0.628</v>
      </c>
      <c r="FT13" s="88">
        <f t="shared" ref="FT13:FT26" si="73">ROUND(EE13,3)</f>
        <v>1.371</v>
      </c>
      <c r="FU13" s="88">
        <f t="shared" ref="FU13:FU26" si="74">ROUND(EF13,3)</f>
        <v>6.2990000000000004</v>
      </c>
      <c r="FV13" s="88">
        <f t="shared" ref="FV13:FV26" si="75">ROUND(EG13,3)</f>
        <v>9.2989999999999995</v>
      </c>
      <c r="FW13" s="88">
        <f t="shared" ref="FW13:FW26" si="76">ROUND(EH13,3)</f>
        <v>3.8639999999999999</v>
      </c>
      <c r="FX13" s="88">
        <f t="shared" ref="FX13:FX26" si="77">ROUND(EI13,3)</f>
        <v>6.5709999999999997</v>
      </c>
      <c r="FZ13" s="1" t="str">
        <f>"["&amp;EK13&amp;$EJ$10&amp;EL13&amp;$EJ$10&amp;EM13&amp;$EJ$10&amp;EN13&amp;$EJ$10&amp;EO13&amp;$EJ$10&amp;EP13&amp;$EJ$10&amp;EQ13&amp;$EJ$10&amp;ER13&amp;$EJ$10&amp;ES13&amp;$EJ$10&amp;ET13&amp;$EJ$10&amp;EU13&amp;$EJ$10&amp;EV13&amp;$EJ$10&amp;EW13&amp;$EJ$10&amp;EX13&amp;$EJ$10&amp;EY13&amp;$EJ$10&amp;EZ13&amp;$EJ$10&amp;FA13&amp;$EJ$10&amp;FB13&amp;$EJ$10&amp;FC13&amp;$EJ$10&amp;FD13&amp;$EJ$10&amp;FE13&amp;$EJ$10&amp;FF13&amp;$EJ$10&amp;FG13&amp;$EJ$10&amp;FH13&amp;$EJ$10&amp;FI13&amp;$EJ$10&amp;FJ13&amp;$EJ$10&amp;FK13&amp;$EJ$10&amp;FL13&amp;$EJ$10&amp;FM13&amp;$EJ$10&amp;FN13&amp;$EJ$10&amp;FO13&amp;$EJ$10&amp;FP13&amp;$EJ$10&amp;FQ13&amp;$EJ$10&amp;FR13&amp;$EJ$10&amp;FS13&amp;$EJ$10&amp;FT13&amp;$EJ$10&amp;FU13&amp;$EJ$10&amp;FV13&amp;$EJ$10&amp;FW13&amp;$EJ$10&amp;FX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6.571],</v>
      </c>
    </row>
    <row r="14" spans="1:184" x14ac:dyDescent="0.35">
      <c r="B14" s="16">
        <v>2</v>
      </c>
      <c r="C14" s="48" t="s">
        <v>31</v>
      </c>
      <c r="D14" s="49"/>
      <c r="E14" s="49"/>
      <c r="F14" s="49"/>
      <c r="G14" s="50"/>
      <c r="H14" s="2">
        <v>3100</v>
      </c>
      <c r="I14" s="51">
        <f t="shared" si="0"/>
        <v>2.3208109362600506E-2</v>
      </c>
      <c r="J14" s="52">
        <f t="shared" si="1"/>
        <v>0.23216863216937086</v>
      </c>
      <c r="K14" s="53">
        <f t="shared" si="1"/>
        <v>2.4525763936359222</v>
      </c>
      <c r="L14" s="53">
        <f t="shared" si="1"/>
        <v>0.23734610260992794</v>
      </c>
      <c r="M14" s="53">
        <f t="shared" si="1"/>
        <v>0.51424988898817725</v>
      </c>
      <c r="N14" s="53">
        <f t="shared" si="1"/>
        <v>0.65929472947202217</v>
      </c>
      <c r="O14" s="54">
        <f t="shared" si="1"/>
        <v>0.31923186923288493</v>
      </c>
      <c r="P14" s="55">
        <f t="shared" si="1"/>
        <v>2.1838361963431447</v>
      </c>
      <c r="Q14" s="92">
        <f t="shared" si="1"/>
        <v>4.8102438477591525</v>
      </c>
      <c r="R14" s="90">
        <f t="shared" si="1"/>
        <v>2.1765809265878518E-2</v>
      </c>
      <c r="S14" s="76">
        <f t="shared" si="1"/>
        <v>0.15961593461644247</v>
      </c>
      <c r="U14" s="16">
        <v>2</v>
      </c>
      <c r="V14" s="48" t="s">
        <v>31</v>
      </c>
      <c r="W14" s="49"/>
      <c r="X14" s="49"/>
      <c r="Y14" s="49"/>
      <c r="Z14" s="50"/>
      <c r="AA14" s="2">
        <v>3100</v>
      </c>
      <c r="AB14" s="51">
        <f t="shared" si="2"/>
        <v>2.3208109362600506E-2</v>
      </c>
      <c r="AC14" s="56">
        <f t="shared" ref="AC14:AC26" si="78">ROUND(J14,0)</f>
        <v>0</v>
      </c>
      <c r="AD14" s="57">
        <f t="shared" ref="AD14:AD26" si="79">ROUND(K14,0)</f>
        <v>2</v>
      </c>
      <c r="AE14" s="57">
        <f t="shared" ref="AE14:AE26" si="80">ROUND(L14,0)</f>
        <v>0</v>
      </c>
      <c r="AF14" s="57">
        <f t="shared" ref="AF14:AF26" si="81">ROUND(M14,0)</f>
        <v>1</v>
      </c>
      <c r="AG14" s="57">
        <f t="shared" ref="AG14:AG26" si="82">ROUND(N14,0)</f>
        <v>1</v>
      </c>
      <c r="AH14" s="58">
        <f t="shared" ref="AH14:AH26" si="83">ROUND(O14,0)</f>
        <v>0</v>
      </c>
      <c r="AI14" s="59">
        <f t="shared" ref="AI14:AI26" si="84">ROUND(P14,0)</f>
        <v>2</v>
      </c>
      <c r="AJ14" s="94">
        <f t="shared" ref="AJ14:AJ26" si="85">ROUND(Q14,0)</f>
        <v>5</v>
      </c>
      <c r="AK14" s="130">
        <f t="shared" ref="AK14:AK26" si="86">ROUND(R14,0)</f>
        <v>0</v>
      </c>
      <c r="AL14" s="79">
        <f t="shared" ref="AL14:AL26" si="87">ROUND(S14,0)</f>
        <v>0</v>
      </c>
      <c r="AP14" s="10">
        <f t="shared" si="4"/>
        <v>0</v>
      </c>
      <c r="AQ14" s="10">
        <f t="shared" si="5"/>
        <v>0</v>
      </c>
      <c r="AR14" s="10">
        <f t="shared" si="6"/>
        <v>2</v>
      </c>
      <c r="AS14" s="10">
        <f t="shared" si="7"/>
        <v>0</v>
      </c>
      <c r="AT14" s="10">
        <f t="shared" si="8"/>
        <v>0</v>
      </c>
      <c r="AU14" s="10">
        <f t="shared" si="9"/>
        <v>0</v>
      </c>
      <c r="AV14" s="10">
        <f t="shared" ref="AV14:AV26" si="88">AF14*$AO$5</f>
        <v>1</v>
      </c>
      <c r="AW14" s="10">
        <f t="shared" ref="AW14:AW26" si="89">AF14*$AO$6</f>
        <v>0</v>
      </c>
      <c r="AX14" s="10">
        <f t="shared" ref="AX14:AX26" si="90">AG14*$AO$5</f>
        <v>1</v>
      </c>
      <c r="AY14" s="10">
        <f t="shared" ref="AY14:AY26" si="91">AG14*$AO$6</f>
        <v>0</v>
      </c>
      <c r="AZ14" s="1">
        <f t="shared" si="10"/>
        <v>0</v>
      </c>
      <c r="BA14" s="1">
        <f t="shared" si="11"/>
        <v>0</v>
      </c>
      <c r="BB14" s="1">
        <f t="shared" si="12"/>
        <v>1.6</v>
      </c>
      <c r="BC14" s="1">
        <f t="shared" si="13"/>
        <v>0.4</v>
      </c>
      <c r="BD14" s="1">
        <f t="shared" ref="BD14:BD26" si="92">AJ14*$BA$5</f>
        <v>4</v>
      </c>
      <c r="BE14" s="1">
        <f t="shared" ref="BE14:BE26" si="93">AJ14*$BA$6</f>
        <v>1</v>
      </c>
      <c r="BF14" s="1">
        <f t="shared" si="14"/>
        <v>0</v>
      </c>
      <c r="BG14" s="1">
        <f t="shared" si="15"/>
        <v>0</v>
      </c>
      <c r="BH14" s="1">
        <f t="shared" ref="BH14:BH26" si="94">AL14*$BA$5</f>
        <v>0</v>
      </c>
      <c r="BI14" s="1">
        <f t="shared" ref="BI14:BI26" si="95">AL14*$BA$6</f>
        <v>0</v>
      </c>
      <c r="BM14" s="10">
        <f t="shared" si="16"/>
        <v>0</v>
      </c>
      <c r="BN14" s="10">
        <f t="shared" si="17"/>
        <v>0</v>
      </c>
      <c r="BO14" s="10">
        <f t="shared" si="18"/>
        <v>2</v>
      </c>
      <c r="BP14" s="10">
        <f t="shared" si="19"/>
        <v>0</v>
      </c>
      <c r="BQ14" s="10">
        <f t="shared" si="20"/>
        <v>0</v>
      </c>
      <c r="BR14" s="10">
        <f t="shared" si="21"/>
        <v>0</v>
      </c>
      <c r="BS14" s="10">
        <f t="shared" si="22"/>
        <v>1</v>
      </c>
      <c r="BT14" s="10">
        <f t="shared" si="23"/>
        <v>0</v>
      </c>
      <c r="BU14" s="10">
        <f t="shared" ref="BU14:BU26" si="96">ROUND(AX14,0)</f>
        <v>1</v>
      </c>
      <c r="BV14" s="10">
        <f t="shared" ref="BV14:BV26" si="97">ROUND(AY14,0)</f>
        <v>0</v>
      </c>
      <c r="BW14" s="10">
        <f t="shared" si="26"/>
        <v>0</v>
      </c>
      <c r="BX14" s="10">
        <f t="shared" si="27"/>
        <v>0</v>
      </c>
      <c r="BY14" s="10">
        <f t="shared" si="28"/>
        <v>2</v>
      </c>
      <c r="BZ14" s="10">
        <f t="shared" si="29"/>
        <v>0</v>
      </c>
      <c r="CA14" s="10">
        <f t="shared" si="30"/>
        <v>4</v>
      </c>
      <c r="CB14" s="10">
        <f t="shared" si="31"/>
        <v>1</v>
      </c>
      <c r="CC14" s="10">
        <f t="shared" si="32"/>
        <v>0</v>
      </c>
      <c r="CD14" s="10">
        <f t="shared" si="33"/>
        <v>0</v>
      </c>
      <c r="CE14" s="10">
        <f t="shared" ref="CE14:CE26" si="98">ROUND(BH14,0)</f>
        <v>0</v>
      </c>
      <c r="CF14" s="10">
        <f t="shared" ref="CF14:CF26" si="99">ROUND(BI14,0)</f>
        <v>0</v>
      </c>
      <c r="CH14" s="1">
        <v>2</v>
      </c>
      <c r="CI14" s="14">
        <f t="shared" ref="CI14:CI26" si="100">SUM($BM$12*BM14,$BO$12*BO14,$BQ$12*BQ14,$BS$12*BS14,$BU$12*BU14,$BW$12*BW14,$BY$12*BY14,$CA$12*CA14,$CC$12*CC14,$CE$12*CE14)</f>
        <v>29.742309582309581</v>
      </c>
      <c r="CJ14" s="14">
        <f t="shared" ref="CJ14:CJ26" si="101">SUM($BN$12*BN14,$BP$12*BP14,$BR$12*BR14,$BT$12*BT14,$BV$12*BV14,$BX$12*BX14,$BZ$12*BZ14,$CB$12*CB14,$CD$12*CD14,$CF$12*CF14)</f>
        <v>0.51800000000000002</v>
      </c>
      <c r="CL14" s="1" t="str">
        <f t="shared" ref="CL14:CL42" si="102">"["&amp;ROUND(CI14,2)&amp;", "&amp;ROUND(CJ14,2)&amp;"]"</f>
        <v>[29.74, 0.52]</v>
      </c>
      <c r="CO14" s="1" t="str">
        <f t="shared" ref="CO14:CO26" si="103">CL14</f>
        <v>[29.74, 0.52]</v>
      </c>
      <c r="CP14" s="1" t="str">
        <f t="shared" si="36"/>
        <v>[47.88, 1.58]</v>
      </c>
      <c r="CQ14" s="1" t="str">
        <f t="shared" si="37"/>
        <v>[102.67, 2.09]</v>
      </c>
      <c r="CS14" s="1" t="str">
        <f t="shared" ref="CS14:CS42" si="104">"["&amp;CO14&amp;", "&amp;CP14&amp;", "&amp;CQ14&amp;"]"&amp;", "</f>
        <v xml:space="preserve">[[29.74, 0.52], [47.88, 1.58], [102.67, 2.09]], </v>
      </c>
      <c r="CU14" s="107" t="s">
        <v>31</v>
      </c>
      <c r="CV14" s="150">
        <v>8.7189341366308124</v>
      </c>
      <c r="CW14" s="160">
        <v>8.7198681627362191</v>
      </c>
      <c r="CX14" s="149">
        <v>7.5703545243575832</v>
      </c>
      <c r="CY14" s="149">
        <v>6.8247052461031386</v>
      </c>
      <c r="CZ14" s="149">
        <v>6.2015767791610656</v>
      </c>
      <c r="DA14" s="149">
        <v>7.4497288485640754</v>
      </c>
      <c r="DB14" s="149">
        <v>2.4292570358589938</v>
      </c>
      <c r="DC14" s="149">
        <v>7.9202977499639253</v>
      </c>
      <c r="DD14" s="149">
        <v>1.843091355531834</v>
      </c>
      <c r="DE14" s="149">
        <v>6.9725463422589007</v>
      </c>
      <c r="DF14" s="149">
        <v>0.78738024540476181</v>
      </c>
      <c r="DG14" s="149">
        <v>0.45147510187239837</v>
      </c>
      <c r="DH14" s="149">
        <v>9.5190323023020191</v>
      </c>
      <c r="DI14" s="149">
        <v>5.8569017810501833</v>
      </c>
      <c r="DJ14" s="149">
        <v>7.536505884978558</v>
      </c>
      <c r="DK14" s="149">
        <v>0.30132807674345341</v>
      </c>
      <c r="DL14" s="149">
        <v>3.5558514153826373</v>
      </c>
      <c r="DM14" s="149">
        <v>7.9320009939082166</v>
      </c>
      <c r="DN14" s="149">
        <v>0.76629705925294167</v>
      </c>
      <c r="DO14" s="149">
        <v>3.1302430780782595</v>
      </c>
      <c r="DP14" s="150">
        <v>2.8069999999999999</v>
      </c>
      <c r="DQ14" s="151">
        <v>2.7730000000000001</v>
      </c>
      <c r="DR14" s="151">
        <v>5.9059999999999997</v>
      </c>
      <c r="DS14" s="151">
        <v>7.8550000000000004</v>
      </c>
      <c r="DT14" s="151">
        <v>6.3109999999999999</v>
      </c>
      <c r="DU14" s="151">
        <v>0.71199999999999997</v>
      </c>
      <c r="DV14" s="151">
        <v>2.9740000000000002</v>
      </c>
      <c r="DW14" s="151">
        <v>9.5250000000000004</v>
      </c>
      <c r="DX14" s="151">
        <v>0.85</v>
      </c>
      <c r="DY14" s="151">
        <v>4.8029999999999999</v>
      </c>
      <c r="DZ14" s="151">
        <v>9.4960000000000004</v>
      </c>
      <c r="EA14" s="151">
        <v>7.8159999999999998</v>
      </c>
      <c r="EB14" s="151">
        <v>9.3979999999999997</v>
      </c>
      <c r="EC14" s="151">
        <v>6.6159999999999997</v>
      </c>
      <c r="ED14" s="151">
        <v>5.407</v>
      </c>
      <c r="EE14" s="151">
        <v>8.8829999999999991</v>
      </c>
      <c r="EF14" s="151">
        <v>5.1920000000000002</v>
      </c>
      <c r="EG14" s="151">
        <v>6.8090000000000002</v>
      </c>
      <c r="EH14" s="151">
        <v>6.8540000000000001</v>
      </c>
      <c r="EI14" s="151">
        <v>3.895</v>
      </c>
      <c r="EK14" s="88">
        <f t="shared" si="38"/>
        <v>8.7189999999999994</v>
      </c>
      <c r="EL14" s="88">
        <f t="shared" si="39"/>
        <v>8.7200000000000006</v>
      </c>
      <c r="EM14" s="88">
        <f t="shared" si="40"/>
        <v>7.57</v>
      </c>
      <c r="EN14" s="88">
        <f t="shared" si="41"/>
        <v>6.8250000000000002</v>
      </c>
      <c r="EO14" s="88">
        <f t="shared" si="42"/>
        <v>6.202</v>
      </c>
      <c r="EP14" s="88">
        <f t="shared" si="43"/>
        <v>7.45</v>
      </c>
      <c r="EQ14" s="88">
        <f t="shared" si="44"/>
        <v>2.4289999999999998</v>
      </c>
      <c r="ER14" s="88">
        <f t="shared" si="45"/>
        <v>7.92</v>
      </c>
      <c r="ES14" s="88">
        <f t="shared" si="46"/>
        <v>1.843</v>
      </c>
      <c r="ET14" s="88">
        <f t="shared" si="47"/>
        <v>6.9729999999999999</v>
      </c>
      <c r="EU14" s="88">
        <f t="shared" si="48"/>
        <v>0.78700000000000003</v>
      </c>
      <c r="EV14" s="88">
        <f t="shared" si="49"/>
        <v>0.45100000000000001</v>
      </c>
      <c r="EW14" s="88">
        <f t="shared" si="50"/>
        <v>9.5190000000000001</v>
      </c>
      <c r="EX14" s="88">
        <f t="shared" si="51"/>
        <v>5.8570000000000002</v>
      </c>
      <c r="EY14" s="88">
        <f t="shared" si="52"/>
        <v>7.5369999999999999</v>
      </c>
      <c r="EZ14" s="88">
        <f t="shared" si="53"/>
        <v>0.30099999999999999</v>
      </c>
      <c r="FA14" s="88">
        <f t="shared" si="54"/>
        <v>3.556</v>
      </c>
      <c r="FB14" s="88">
        <f t="shared" si="55"/>
        <v>7.9320000000000004</v>
      </c>
      <c r="FC14" s="88">
        <f t="shared" si="56"/>
        <v>0.76600000000000001</v>
      </c>
      <c r="FD14" s="88">
        <f t="shared" si="57"/>
        <v>3.13</v>
      </c>
      <c r="FE14" s="88">
        <f t="shared" si="58"/>
        <v>2.8069999999999999</v>
      </c>
      <c r="FF14" s="88">
        <f t="shared" si="59"/>
        <v>2.7730000000000001</v>
      </c>
      <c r="FG14" s="88">
        <f t="shared" si="60"/>
        <v>5.9059999999999997</v>
      </c>
      <c r="FH14" s="88">
        <f t="shared" si="61"/>
        <v>7.8550000000000004</v>
      </c>
      <c r="FI14" s="88">
        <f t="shared" si="62"/>
        <v>6.3109999999999999</v>
      </c>
      <c r="FJ14" s="88">
        <f t="shared" si="63"/>
        <v>0.71199999999999997</v>
      </c>
      <c r="FK14" s="88">
        <f t="shared" si="64"/>
        <v>2.9740000000000002</v>
      </c>
      <c r="FL14" s="88">
        <f t="shared" si="65"/>
        <v>9.5250000000000004</v>
      </c>
      <c r="FM14" s="88">
        <f t="shared" si="66"/>
        <v>0.85</v>
      </c>
      <c r="FN14" s="88">
        <f t="shared" si="67"/>
        <v>4.8029999999999999</v>
      </c>
      <c r="FO14" s="88">
        <f t="shared" si="68"/>
        <v>9.4960000000000004</v>
      </c>
      <c r="FP14" s="88">
        <f t="shared" si="69"/>
        <v>7.8159999999999998</v>
      </c>
      <c r="FQ14" s="88">
        <f t="shared" si="70"/>
        <v>9.3979999999999997</v>
      </c>
      <c r="FR14" s="88">
        <f t="shared" si="71"/>
        <v>6.6159999999999997</v>
      </c>
      <c r="FS14" s="88">
        <f t="shared" si="72"/>
        <v>5.407</v>
      </c>
      <c r="FT14" s="88">
        <f t="shared" si="73"/>
        <v>8.8829999999999991</v>
      </c>
      <c r="FU14" s="88">
        <f t="shared" si="74"/>
        <v>5.1920000000000002</v>
      </c>
      <c r="FV14" s="88">
        <f t="shared" si="75"/>
        <v>6.8090000000000002</v>
      </c>
      <c r="FW14" s="88">
        <f t="shared" si="76"/>
        <v>6.8540000000000001</v>
      </c>
      <c r="FX14" s="88">
        <f t="shared" si="77"/>
        <v>3.895</v>
      </c>
      <c r="FZ14" s="1" t="str">
        <f t="shared" ref="FZ14:FZ42" si="105">"["&amp;EK14&amp;$EJ$10&amp;EL14&amp;$EJ$10&amp;EM14&amp;$EJ$10&amp;EN14&amp;$EJ$10&amp;EO14&amp;$EJ$10&amp;EP14&amp;$EJ$10&amp;EQ14&amp;$EJ$10&amp;ER14&amp;$EJ$10&amp;ES14&amp;$EJ$10&amp;ET14&amp;$EJ$10&amp;EU14&amp;$EJ$10&amp;EV14&amp;$EJ$10&amp;EW14&amp;$EJ$10&amp;EX14&amp;$EJ$10&amp;EY14&amp;$EJ$10&amp;EZ14&amp;$EJ$10&amp;FA14&amp;$EJ$10&amp;FB14&amp;$EJ$10&amp;FC14&amp;$EJ$10&amp;FD14&amp;$EJ$10&amp;FE14&amp;$EJ$10&amp;FF14&amp;$EJ$10&amp;FG14&amp;$EJ$10&amp;FH14&amp;$EJ$10&amp;FI14&amp;$EJ$10&amp;FJ14&amp;$EJ$10&amp;FK14&amp;$EJ$10&amp;FL14&amp;$EJ$10&amp;FM14&amp;$EJ$10&amp;FN14&amp;$EJ$10&amp;FO14&amp;$EJ$10&amp;FP14&amp;$EJ$10&amp;FQ14&amp;$EJ$10&amp;FR14&amp;$EJ$10&amp;FS14&amp;$EJ$10&amp;FT14&amp;$EJ$10&amp;FU14&amp;$EJ$10&amp;FV14&amp;$EJ$10&amp;FW14&amp;$EJ$10&amp;FX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3.895],</v>
      </c>
    </row>
    <row r="15" spans="1:184" x14ac:dyDescent="0.35">
      <c r="B15" s="16">
        <v>3</v>
      </c>
      <c r="C15" s="60" t="s">
        <v>32</v>
      </c>
      <c r="D15" s="49"/>
      <c r="E15" s="49"/>
      <c r="F15" s="49"/>
      <c r="G15" s="50"/>
      <c r="H15" s="2">
        <v>3237</v>
      </c>
      <c r="I15" s="51">
        <f t="shared" si="0"/>
        <v>2.4233758066689624E-2</v>
      </c>
      <c r="J15" s="52">
        <f t="shared" si="1"/>
        <v>0.24242898784911401</v>
      </c>
      <c r="K15" s="53">
        <f t="shared" si="1"/>
        <v>2.5609644471611221</v>
      </c>
      <c r="L15" s="53">
        <f t="shared" si="1"/>
        <v>0.24783526908010861</v>
      </c>
      <c r="M15" s="53">
        <f t="shared" si="1"/>
        <v>0.53697641634023541</v>
      </c>
      <c r="N15" s="53">
        <f t="shared" si="1"/>
        <v>0.68843130300030175</v>
      </c>
      <c r="O15" s="54">
        <f t="shared" si="1"/>
        <v>0.33333985829253177</v>
      </c>
      <c r="P15" s="55">
        <f t="shared" si="1"/>
        <v>2.2803476669557288</v>
      </c>
      <c r="Q15" s="92">
        <f t="shared" si="1"/>
        <v>5.0228255919988305</v>
      </c>
      <c r="R15" s="90">
        <f t="shared" si="1"/>
        <v>2.2727717610854438E-2</v>
      </c>
      <c r="S15" s="76">
        <f t="shared" si="1"/>
        <v>0.16666992914626588</v>
      </c>
      <c r="U15" s="16">
        <v>3</v>
      </c>
      <c r="V15" s="60" t="s">
        <v>32</v>
      </c>
      <c r="W15" s="49"/>
      <c r="X15" s="49"/>
      <c r="Y15" s="49"/>
      <c r="Z15" s="50"/>
      <c r="AA15" s="2">
        <v>3237</v>
      </c>
      <c r="AB15" s="51">
        <f t="shared" si="2"/>
        <v>2.4233758066689624E-2</v>
      </c>
      <c r="AC15" s="56">
        <f t="shared" si="78"/>
        <v>0</v>
      </c>
      <c r="AD15" s="57">
        <f t="shared" si="79"/>
        <v>3</v>
      </c>
      <c r="AE15" s="57">
        <f t="shared" si="80"/>
        <v>0</v>
      </c>
      <c r="AF15" s="57">
        <f t="shared" si="81"/>
        <v>1</v>
      </c>
      <c r="AG15" s="57">
        <f t="shared" si="82"/>
        <v>1</v>
      </c>
      <c r="AH15" s="58">
        <f t="shared" si="83"/>
        <v>0</v>
      </c>
      <c r="AI15" s="59">
        <f t="shared" si="84"/>
        <v>2</v>
      </c>
      <c r="AJ15" s="94">
        <f t="shared" si="85"/>
        <v>5</v>
      </c>
      <c r="AK15" s="130">
        <f t="shared" si="86"/>
        <v>0</v>
      </c>
      <c r="AL15" s="79">
        <f t="shared" si="87"/>
        <v>0</v>
      </c>
      <c r="AP15" s="10">
        <f t="shared" si="4"/>
        <v>0</v>
      </c>
      <c r="AQ15" s="10">
        <f t="shared" si="5"/>
        <v>0</v>
      </c>
      <c r="AR15" s="10">
        <f t="shared" si="6"/>
        <v>3</v>
      </c>
      <c r="AS15" s="10">
        <f t="shared" si="7"/>
        <v>0</v>
      </c>
      <c r="AT15" s="10">
        <f t="shared" si="8"/>
        <v>0</v>
      </c>
      <c r="AU15" s="10">
        <f t="shared" si="9"/>
        <v>0</v>
      </c>
      <c r="AV15" s="10">
        <f t="shared" si="88"/>
        <v>1</v>
      </c>
      <c r="AW15" s="10">
        <f t="shared" si="89"/>
        <v>0</v>
      </c>
      <c r="AX15" s="10">
        <f t="shared" si="90"/>
        <v>1</v>
      </c>
      <c r="AY15" s="10">
        <f t="shared" si="91"/>
        <v>0</v>
      </c>
      <c r="AZ15" s="1">
        <f t="shared" si="10"/>
        <v>0</v>
      </c>
      <c r="BA15" s="1">
        <f t="shared" si="11"/>
        <v>0</v>
      </c>
      <c r="BB15" s="1">
        <f t="shared" si="12"/>
        <v>1.6</v>
      </c>
      <c r="BC15" s="1">
        <f t="shared" si="13"/>
        <v>0.4</v>
      </c>
      <c r="BD15" s="1">
        <f t="shared" si="92"/>
        <v>4</v>
      </c>
      <c r="BE15" s="1">
        <f t="shared" si="93"/>
        <v>1</v>
      </c>
      <c r="BF15" s="1">
        <f t="shared" si="14"/>
        <v>0</v>
      </c>
      <c r="BG15" s="1">
        <f t="shared" si="15"/>
        <v>0</v>
      </c>
      <c r="BH15" s="1">
        <f t="shared" si="94"/>
        <v>0</v>
      </c>
      <c r="BI15" s="1">
        <f t="shared" si="95"/>
        <v>0</v>
      </c>
      <c r="BM15" s="10">
        <f t="shared" si="16"/>
        <v>0</v>
      </c>
      <c r="BN15" s="10">
        <f t="shared" si="17"/>
        <v>0</v>
      </c>
      <c r="BO15" s="10">
        <f t="shared" si="18"/>
        <v>3</v>
      </c>
      <c r="BP15" s="10">
        <f t="shared" si="19"/>
        <v>0</v>
      </c>
      <c r="BQ15" s="10">
        <f t="shared" si="20"/>
        <v>0</v>
      </c>
      <c r="BR15" s="10">
        <f t="shared" si="21"/>
        <v>0</v>
      </c>
      <c r="BS15" s="10">
        <f t="shared" si="22"/>
        <v>1</v>
      </c>
      <c r="BT15" s="10">
        <f t="shared" si="23"/>
        <v>0</v>
      </c>
      <c r="BU15" s="10">
        <f t="shared" si="96"/>
        <v>1</v>
      </c>
      <c r="BV15" s="10">
        <f t="shared" si="97"/>
        <v>0</v>
      </c>
      <c r="BW15" s="10">
        <f t="shared" si="26"/>
        <v>0</v>
      </c>
      <c r="BX15" s="10">
        <f t="shared" si="27"/>
        <v>0</v>
      </c>
      <c r="BY15" s="10">
        <f t="shared" si="28"/>
        <v>2</v>
      </c>
      <c r="BZ15" s="10">
        <f t="shared" si="29"/>
        <v>0</v>
      </c>
      <c r="CA15" s="10">
        <f t="shared" si="30"/>
        <v>4</v>
      </c>
      <c r="CB15" s="10">
        <f t="shared" si="31"/>
        <v>1</v>
      </c>
      <c r="CC15" s="10">
        <f t="shared" si="32"/>
        <v>0</v>
      </c>
      <c r="CD15" s="10">
        <f t="shared" si="33"/>
        <v>0</v>
      </c>
      <c r="CE15" s="10">
        <f t="shared" si="98"/>
        <v>0</v>
      </c>
      <c r="CF15" s="10">
        <f t="shared" si="99"/>
        <v>0</v>
      </c>
      <c r="CH15" s="1">
        <v>3</v>
      </c>
      <c r="CI15" s="14">
        <f t="shared" si="100"/>
        <v>31.522309582309582</v>
      </c>
      <c r="CJ15" s="14">
        <f t="shared" si="101"/>
        <v>0.51800000000000002</v>
      </c>
      <c r="CL15" s="1" t="str">
        <f t="shared" si="102"/>
        <v>[31.52, 0.52]</v>
      </c>
      <c r="CO15" s="1" t="str">
        <f t="shared" si="103"/>
        <v>[31.52, 0.52]</v>
      </c>
      <c r="CP15" s="1" t="str">
        <f t="shared" si="36"/>
        <v>[52.59, 1.58]</v>
      </c>
      <c r="CQ15" s="1" t="str">
        <f t="shared" si="37"/>
        <v>[109.16, 2.63]</v>
      </c>
      <c r="CS15" s="1" t="str">
        <f t="shared" si="104"/>
        <v xml:space="preserve">[[31.52, 0.52], [52.59, 1.58], [109.16, 2.63]], </v>
      </c>
      <c r="CU15" s="108" t="s">
        <v>32</v>
      </c>
      <c r="CV15" s="150">
        <v>4.0219761076150409</v>
      </c>
      <c r="CW15" s="160">
        <v>7.7045754249125276</v>
      </c>
      <c r="CX15" s="149">
        <v>6.350321108972226</v>
      </c>
      <c r="CY15" s="149">
        <v>0.8210692763812466</v>
      </c>
      <c r="CZ15" s="149">
        <v>5.3246449095656363</v>
      </c>
      <c r="DA15" s="149">
        <v>9.9638482538170763</v>
      </c>
      <c r="DB15" s="149">
        <v>1.1499561656697832</v>
      </c>
      <c r="DC15" s="149">
        <v>5.8686619091884769</v>
      </c>
      <c r="DD15" s="149">
        <v>8.3437797195392207</v>
      </c>
      <c r="DE15" s="149">
        <v>0.70476777209888986</v>
      </c>
      <c r="DF15" s="149">
        <v>2.4051302130227601</v>
      </c>
      <c r="DG15" s="149">
        <v>7.5671242427847645</v>
      </c>
      <c r="DH15" s="149">
        <v>0.3389881221219726</v>
      </c>
      <c r="DI15" s="149">
        <v>5.7014537257955489</v>
      </c>
      <c r="DJ15" s="149">
        <v>7.1549450535190608</v>
      </c>
      <c r="DK15" s="149">
        <v>7.8197481548856569</v>
      </c>
      <c r="DL15" s="149">
        <v>1.1275072781238604</v>
      </c>
      <c r="DM15" s="149">
        <v>3.1044587403872717</v>
      </c>
      <c r="DN15" s="149">
        <v>4.7869063944043644</v>
      </c>
      <c r="DO15" s="149">
        <v>1.5034906622828725</v>
      </c>
      <c r="DP15" s="150">
        <v>6.1280000000000001</v>
      </c>
      <c r="DQ15" s="151">
        <v>4.4390000000000001</v>
      </c>
      <c r="DR15" s="151">
        <v>9.1720000000000006</v>
      </c>
      <c r="DS15" s="151">
        <v>0.34499999999999997</v>
      </c>
      <c r="DT15" s="151">
        <v>3.5219999999999998</v>
      </c>
      <c r="DU15" s="151">
        <v>7.2110000000000003</v>
      </c>
      <c r="DV15" s="151">
        <v>8.9779999999999998</v>
      </c>
      <c r="DW15" s="151">
        <v>1.4590000000000001</v>
      </c>
      <c r="DX15" s="151">
        <v>8.7430000000000003</v>
      </c>
      <c r="DY15" s="151">
        <v>9.5519999999999996</v>
      </c>
      <c r="DZ15" s="151">
        <v>9.3729999999999993</v>
      </c>
      <c r="EA15" s="151">
        <v>0.375</v>
      </c>
      <c r="EB15" s="151">
        <v>6.3579999999999997</v>
      </c>
      <c r="EC15" s="151">
        <v>8.4019999999999992</v>
      </c>
      <c r="ED15" s="151">
        <v>7.7729999999999997</v>
      </c>
      <c r="EE15" s="151">
        <v>8.5719999999999992</v>
      </c>
      <c r="EF15" s="151">
        <v>8.8960000000000008</v>
      </c>
      <c r="EG15" s="151">
        <v>8.8680000000000003</v>
      </c>
      <c r="EH15" s="151">
        <v>0.34200000000000003</v>
      </c>
      <c r="EI15" s="151">
        <v>7.2850000000000001</v>
      </c>
      <c r="EK15" s="88">
        <f t="shared" si="38"/>
        <v>4.0220000000000002</v>
      </c>
      <c r="EL15" s="88">
        <f t="shared" si="39"/>
        <v>7.7050000000000001</v>
      </c>
      <c r="EM15" s="88">
        <f t="shared" si="40"/>
        <v>6.35</v>
      </c>
      <c r="EN15" s="88">
        <f t="shared" si="41"/>
        <v>0.82099999999999995</v>
      </c>
      <c r="EO15" s="88">
        <f t="shared" si="42"/>
        <v>5.3250000000000002</v>
      </c>
      <c r="EP15" s="88">
        <f t="shared" si="43"/>
        <v>9.9640000000000004</v>
      </c>
      <c r="EQ15" s="88">
        <f t="shared" si="44"/>
        <v>1.1499999999999999</v>
      </c>
      <c r="ER15" s="88">
        <f t="shared" si="45"/>
        <v>5.8689999999999998</v>
      </c>
      <c r="ES15" s="88">
        <f t="shared" si="46"/>
        <v>8.3439999999999994</v>
      </c>
      <c r="ET15" s="88">
        <f t="shared" si="47"/>
        <v>0.70499999999999996</v>
      </c>
      <c r="EU15" s="88">
        <f t="shared" si="48"/>
        <v>2.4049999999999998</v>
      </c>
      <c r="EV15" s="88">
        <f t="shared" si="49"/>
        <v>7.5670000000000002</v>
      </c>
      <c r="EW15" s="88">
        <f t="shared" si="50"/>
        <v>0.33900000000000002</v>
      </c>
      <c r="EX15" s="88">
        <f t="shared" si="51"/>
        <v>5.7009999999999996</v>
      </c>
      <c r="EY15" s="88">
        <f t="shared" si="52"/>
        <v>7.1550000000000002</v>
      </c>
      <c r="EZ15" s="88">
        <f t="shared" si="53"/>
        <v>7.82</v>
      </c>
      <c r="FA15" s="88">
        <f t="shared" si="54"/>
        <v>1.1279999999999999</v>
      </c>
      <c r="FB15" s="88">
        <f t="shared" si="55"/>
        <v>3.1040000000000001</v>
      </c>
      <c r="FC15" s="88">
        <f t="shared" si="56"/>
        <v>4.7869999999999999</v>
      </c>
      <c r="FD15" s="88">
        <f t="shared" si="57"/>
        <v>1.5029999999999999</v>
      </c>
      <c r="FE15" s="88">
        <f t="shared" si="58"/>
        <v>6.1280000000000001</v>
      </c>
      <c r="FF15" s="88">
        <f t="shared" si="59"/>
        <v>4.4390000000000001</v>
      </c>
      <c r="FG15" s="88">
        <f t="shared" si="60"/>
        <v>9.1720000000000006</v>
      </c>
      <c r="FH15" s="88">
        <f t="shared" si="61"/>
        <v>0.34499999999999997</v>
      </c>
      <c r="FI15" s="88">
        <f t="shared" si="62"/>
        <v>3.5219999999999998</v>
      </c>
      <c r="FJ15" s="88">
        <f t="shared" si="63"/>
        <v>7.2110000000000003</v>
      </c>
      <c r="FK15" s="88">
        <f t="shared" si="64"/>
        <v>8.9779999999999998</v>
      </c>
      <c r="FL15" s="88">
        <f t="shared" si="65"/>
        <v>1.4590000000000001</v>
      </c>
      <c r="FM15" s="88">
        <f t="shared" si="66"/>
        <v>8.7430000000000003</v>
      </c>
      <c r="FN15" s="88">
        <f t="shared" si="67"/>
        <v>9.5519999999999996</v>
      </c>
      <c r="FO15" s="88">
        <f t="shared" si="68"/>
        <v>9.3729999999999993</v>
      </c>
      <c r="FP15" s="88">
        <f t="shared" si="69"/>
        <v>0.375</v>
      </c>
      <c r="FQ15" s="88">
        <f t="shared" si="70"/>
        <v>6.3579999999999997</v>
      </c>
      <c r="FR15" s="88">
        <f t="shared" si="71"/>
        <v>8.4019999999999992</v>
      </c>
      <c r="FS15" s="88">
        <f t="shared" si="72"/>
        <v>7.7729999999999997</v>
      </c>
      <c r="FT15" s="88">
        <f t="shared" si="73"/>
        <v>8.5719999999999992</v>
      </c>
      <c r="FU15" s="88">
        <f t="shared" si="74"/>
        <v>8.8960000000000008</v>
      </c>
      <c r="FV15" s="88">
        <f t="shared" si="75"/>
        <v>8.8680000000000003</v>
      </c>
      <c r="FW15" s="88">
        <f t="shared" si="76"/>
        <v>0.34200000000000003</v>
      </c>
      <c r="FX15" s="88">
        <f t="shared" si="77"/>
        <v>7.2850000000000001</v>
      </c>
      <c r="FZ15" s="1" t="str">
        <f t="shared" si="105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7.285],</v>
      </c>
    </row>
    <row r="16" spans="1:184" x14ac:dyDescent="0.35">
      <c r="B16" s="16">
        <v>4</v>
      </c>
      <c r="C16" s="60" t="s">
        <v>33</v>
      </c>
      <c r="D16" s="49"/>
      <c r="E16" s="49"/>
      <c r="F16" s="49"/>
      <c r="G16" s="50"/>
      <c r="H16" s="2">
        <v>4216</v>
      </c>
      <c r="I16" s="51">
        <f t="shared" si="0"/>
        <v>3.156302873313669E-2</v>
      </c>
      <c r="J16" s="52">
        <f t="shared" si="1"/>
        <v>0.31574933975034442</v>
      </c>
      <c r="K16" s="53">
        <f t="shared" si="1"/>
        <v>3.3355038953448544</v>
      </c>
      <c r="L16" s="53">
        <f t="shared" si="1"/>
        <v>0.32279069954950201</v>
      </c>
      <c r="M16" s="53">
        <f t="shared" si="1"/>
        <v>0.69937984902392103</v>
      </c>
      <c r="N16" s="53">
        <f t="shared" si="1"/>
        <v>0.89664083208195022</v>
      </c>
      <c r="O16" s="54">
        <f t="shared" si="1"/>
        <v>0.43415534215672352</v>
      </c>
      <c r="P16" s="55">
        <f t="shared" si="1"/>
        <v>2.9700172270266769</v>
      </c>
      <c r="Q16" s="92">
        <f t="shared" si="1"/>
        <v>6.5419316329524477</v>
      </c>
      <c r="R16" s="90">
        <f t="shared" si="1"/>
        <v>2.9601500601594787E-2</v>
      </c>
      <c r="S16" s="76">
        <f t="shared" si="1"/>
        <v>0.21707767107836176</v>
      </c>
      <c r="U16" s="16">
        <v>4</v>
      </c>
      <c r="V16" s="60" t="s">
        <v>33</v>
      </c>
      <c r="W16" s="49"/>
      <c r="X16" s="49"/>
      <c r="Y16" s="49"/>
      <c r="Z16" s="50"/>
      <c r="AA16" s="2">
        <v>4216</v>
      </c>
      <c r="AB16" s="51">
        <f t="shared" si="2"/>
        <v>3.156302873313669E-2</v>
      </c>
      <c r="AC16" s="56">
        <f t="shared" si="78"/>
        <v>0</v>
      </c>
      <c r="AD16" s="57">
        <f t="shared" si="79"/>
        <v>3</v>
      </c>
      <c r="AE16" s="57">
        <f t="shared" si="80"/>
        <v>0</v>
      </c>
      <c r="AF16" s="57">
        <f t="shared" si="81"/>
        <v>1</v>
      </c>
      <c r="AG16" s="57">
        <f t="shared" si="82"/>
        <v>1</v>
      </c>
      <c r="AH16" s="58">
        <f t="shared" si="83"/>
        <v>0</v>
      </c>
      <c r="AI16" s="59">
        <f t="shared" si="84"/>
        <v>3</v>
      </c>
      <c r="AJ16" s="94">
        <f t="shared" si="85"/>
        <v>7</v>
      </c>
      <c r="AK16" s="130">
        <f t="shared" si="86"/>
        <v>0</v>
      </c>
      <c r="AL16" s="79">
        <f t="shared" si="87"/>
        <v>0</v>
      </c>
      <c r="AP16" s="10">
        <f t="shared" si="4"/>
        <v>0</v>
      </c>
      <c r="AQ16" s="10">
        <f t="shared" si="5"/>
        <v>0</v>
      </c>
      <c r="AR16" s="10">
        <f t="shared" si="6"/>
        <v>3</v>
      </c>
      <c r="AS16" s="10">
        <f t="shared" si="7"/>
        <v>0</v>
      </c>
      <c r="AT16" s="10">
        <f t="shared" si="8"/>
        <v>0</v>
      </c>
      <c r="AU16" s="10">
        <f t="shared" si="9"/>
        <v>0</v>
      </c>
      <c r="AV16" s="10">
        <f t="shared" si="88"/>
        <v>1</v>
      </c>
      <c r="AW16" s="10">
        <f t="shared" si="89"/>
        <v>0</v>
      </c>
      <c r="AX16" s="10">
        <f t="shared" si="90"/>
        <v>1</v>
      </c>
      <c r="AY16" s="10">
        <f t="shared" si="91"/>
        <v>0</v>
      </c>
      <c r="AZ16" s="1">
        <f t="shared" si="10"/>
        <v>0</v>
      </c>
      <c r="BA16" s="1">
        <f t="shared" si="11"/>
        <v>0</v>
      </c>
      <c r="BB16" s="1">
        <f t="shared" si="12"/>
        <v>2.4000000000000004</v>
      </c>
      <c r="BC16" s="1">
        <f t="shared" si="13"/>
        <v>0.60000000000000009</v>
      </c>
      <c r="BD16" s="1">
        <f t="shared" si="92"/>
        <v>5.6000000000000005</v>
      </c>
      <c r="BE16" s="1">
        <f t="shared" si="93"/>
        <v>1.4000000000000001</v>
      </c>
      <c r="BF16" s="1">
        <f t="shared" si="14"/>
        <v>0</v>
      </c>
      <c r="BG16" s="1">
        <f t="shared" si="15"/>
        <v>0</v>
      </c>
      <c r="BH16" s="1">
        <f t="shared" si="94"/>
        <v>0</v>
      </c>
      <c r="BI16" s="1">
        <f t="shared" si="95"/>
        <v>0</v>
      </c>
      <c r="BM16" s="10">
        <f t="shared" si="16"/>
        <v>0</v>
      </c>
      <c r="BN16" s="10">
        <f t="shared" si="17"/>
        <v>0</v>
      </c>
      <c r="BO16" s="10">
        <f t="shared" si="18"/>
        <v>3</v>
      </c>
      <c r="BP16" s="10">
        <f t="shared" si="19"/>
        <v>0</v>
      </c>
      <c r="BQ16" s="10">
        <f t="shared" si="20"/>
        <v>0</v>
      </c>
      <c r="BR16" s="10">
        <f t="shared" si="21"/>
        <v>0</v>
      </c>
      <c r="BS16" s="10">
        <f t="shared" si="22"/>
        <v>1</v>
      </c>
      <c r="BT16" s="10">
        <f t="shared" si="23"/>
        <v>0</v>
      </c>
      <c r="BU16" s="10">
        <f t="shared" si="96"/>
        <v>1</v>
      </c>
      <c r="BV16" s="10">
        <f t="shared" si="97"/>
        <v>0</v>
      </c>
      <c r="BW16" s="10">
        <f t="shared" si="26"/>
        <v>0</v>
      </c>
      <c r="BX16" s="10">
        <f t="shared" si="27"/>
        <v>0</v>
      </c>
      <c r="BY16" s="10">
        <f t="shared" si="28"/>
        <v>2</v>
      </c>
      <c r="BZ16" s="10">
        <f t="shared" si="29"/>
        <v>1</v>
      </c>
      <c r="CA16" s="10">
        <f t="shared" si="30"/>
        <v>6</v>
      </c>
      <c r="CB16" s="10">
        <f t="shared" si="31"/>
        <v>1</v>
      </c>
      <c r="CC16" s="10">
        <f t="shared" si="32"/>
        <v>0</v>
      </c>
      <c r="CD16" s="10">
        <f t="shared" si="33"/>
        <v>0</v>
      </c>
      <c r="CE16" s="10">
        <f t="shared" si="98"/>
        <v>0</v>
      </c>
      <c r="CF16" s="10">
        <f t="shared" si="99"/>
        <v>0</v>
      </c>
      <c r="CH16" s="1">
        <v>4</v>
      </c>
      <c r="CI16" s="14">
        <f t="shared" si="100"/>
        <v>40.940491400491396</v>
      </c>
      <c r="CJ16" s="14">
        <f t="shared" si="101"/>
        <v>1.0580000000000001</v>
      </c>
      <c r="CL16" s="1" t="str">
        <f t="shared" si="102"/>
        <v>[40.94, 1.06]</v>
      </c>
      <c r="CO16" s="1" t="str">
        <f t="shared" si="103"/>
        <v>[40.94, 1.06]</v>
      </c>
      <c r="CP16" s="1" t="str">
        <f t="shared" si="36"/>
        <v>[71.49, 1.58]</v>
      </c>
      <c r="CQ16" s="1" t="str">
        <f t="shared" si="37"/>
        <v>[137.96, 3.15]</v>
      </c>
      <c r="CS16" s="1" t="str">
        <f t="shared" si="104"/>
        <v xml:space="preserve">[[40.94, 1.06], [71.49, 1.58], [137.96, 3.15]], </v>
      </c>
      <c r="CU16" s="107" t="s">
        <v>33</v>
      </c>
      <c r="CV16" s="150">
        <v>5.008008120272609</v>
      </c>
      <c r="CW16" s="160">
        <v>0.47935173772548967</v>
      </c>
      <c r="CX16" s="149">
        <v>4.2502084885866669</v>
      </c>
      <c r="CY16" s="149">
        <v>9.1718315934419756</v>
      </c>
      <c r="CZ16" s="149">
        <v>0.9368085969412776</v>
      </c>
      <c r="DA16" s="149">
        <v>6.8004563241134832</v>
      </c>
      <c r="DB16" s="149">
        <v>5.5196469032950821</v>
      </c>
      <c r="DC16" s="149">
        <v>9.511688025177266</v>
      </c>
      <c r="DD16" s="149">
        <v>3.8944141261900023</v>
      </c>
      <c r="DE16" s="149">
        <v>3.0810418424479136</v>
      </c>
      <c r="DF16" s="149">
        <v>6.5322130487673888</v>
      </c>
      <c r="DG16" s="149">
        <v>8.9073429195668758</v>
      </c>
      <c r="DH16" s="149">
        <v>8.4728318036134489</v>
      </c>
      <c r="DI16" s="149">
        <v>9.9049143109525275</v>
      </c>
      <c r="DJ16" s="149">
        <v>1.0333925694358093</v>
      </c>
      <c r="DK16" s="149">
        <v>4.5775876658298102</v>
      </c>
      <c r="DL16" s="149">
        <v>8.2010499905888086</v>
      </c>
      <c r="DM16" s="149">
        <v>9.2538916917077234</v>
      </c>
      <c r="DN16" s="149">
        <v>5.9294257123914118E-2</v>
      </c>
      <c r="DO16" s="149">
        <v>2.3192119097346087E-2</v>
      </c>
      <c r="DP16" s="150">
        <v>0.73499999999999999</v>
      </c>
      <c r="DQ16" s="151">
        <v>4.6609999999999996</v>
      </c>
      <c r="DR16" s="151">
        <v>5.9489999999999998</v>
      </c>
      <c r="DS16" s="151">
        <v>7.36</v>
      </c>
      <c r="DT16" s="151">
        <v>7.5540000000000003</v>
      </c>
      <c r="DU16" s="151">
        <v>3.177</v>
      </c>
      <c r="DV16" s="151">
        <v>0.76100000000000001</v>
      </c>
      <c r="DW16" s="151">
        <v>6.5670000000000002</v>
      </c>
      <c r="DX16" s="151">
        <v>6.4320000000000004</v>
      </c>
      <c r="DY16" s="151">
        <v>4.069</v>
      </c>
      <c r="DZ16" s="151">
        <v>9.8829999999999991</v>
      </c>
      <c r="EA16" s="151">
        <v>8.1609999999999996</v>
      </c>
      <c r="EB16" s="151">
        <v>0.98499999999999999</v>
      </c>
      <c r="EC16" s="151">
        <v>2.6709999999999998</v>
      </c>
      <c r="ED16" s="151">
        <v>4.8940000000000001</v>
      </c>
      <c r="EE16" s="151">
        <v>7.4530000000000003</v>
      </c>
      <c r="EF16" s="151">
        <v>0.56599999999999995</v>
      </c>
      <c r="EG16" s="151">
        <v>7.5529999999999999</v>
      </c>
      <c r="EH16" s="151">
        <v>7.0640000000000001</v>
      </c>
      <c r="EI16" s="151">
        <v>9.1449999999999996</v>
      </c>
      <c r="EK16" s="88">
        <f t="shared" si="38"/>
        <v>5.008</v>
      </c>
      <c r="EL16" s="88">
        <f t="shared" si="39"/>
        <v>0.47899999999999998</v>
      </c>
      <c r="EM16" s="88">
        <f t="shared" si="40"/>
        <v>4.25</v>
      </c>
      <c r="EN16" s="88">
        <f t="shared" si="41"/>
        <v>9.1720000000000006</v>
      </c>
      <c r="EO16" s="88">
        <f t="shared" si="42"/>
        <v>0.93700000000000006</v>
      </c>
      <c r="EP16" s="88">
        <f t="shared" si="43"/>
        <v>6.8</v>
      </c>
      <c r="EQ16" s="88">
        <f t="shared" si="44"/>
        <v>5.52</v>
      </c>
      <c r="ER16" s="88">
        <f t="shared" si="45"/>
        <v>9.5120000000000005</v>
      </c>
      <c r="ES16" s="88">
        <f t="shared" si="46"/>
        <v>3.8940000000000001</v>
      </c>
      <c r="ET16" s="88">
        <f t="shared" si="47"/>
        <v>3.081</v>
      </c>
      <c r="EU16" s="88">
        <f t="shared" si="48"/>
        <v>6.532</v>
      </c>
      <c r="EV16" s="88">
        <f t="shared" si="49"/>
        <v>8.907</v>
      </c>
      <c r="EW16" s="88">
        <f t="shared" si="50"/>
        <v>8.4730000000000008</v>
      </c>
      <c r="EX16" s="88">
        <f t="shared" si="51"/>
        <v>9.9049999999999994</v>
      </c>
      <c r="EY16" s="88">
        <f t="shared" si="52"/>
        <v>1.0329999999999999</v>
      </c>
      <c r="EZ16" s="88">
        <f t="shared" si="53"/>
        <v>4.5780000000000003</v>
      </c>
      <c r="FA16" s="88">
        <f t="shared" si="54"/>
        <v>8.2010000000000005</v>
      </c>
      <c r="FB16" s="88">
        <f t="shared" si="55"/>
        <v>9.2539999999999996</v>
      </c>
      <c r="FC16" s="88">
        <f t="shared" si="56"/>
        <v>5.8999999999999997E-2</v>
      </c>
      <c r="FD16" s="88">
        <f t="shared" si="57"/>
        <v>2.3E-2</v>
      </c>
      <c r="FE16" s="88">
        <f t="shared" si="58"/>
        <v>0.73499999999999999</v>
      </c>
      <c r="FF16" s="88">
        <f t="shared" si="59"/>
        <v>4.6609999999999996</v>
      </c>
      <c r="FG16" s="88">
        <f t="shared" si="60"/>
        <v>5.9489999999999998</v>
      </c>
      <c r="FH16" s="88">
        <f t="shared" si="61"/>
        <v>7.36</v>
      </c>
      <c r="FI16" s="88">
        <f t="shared" si="62"/>
        <v>7.5540000000000003</v>
      </c>
      <c r="FJ16" s="88">
        <f t="shared" si="63"/>
        <v>3.177</v>
      </c>
      <c r="FK16" s="88">
        <f t="shared" si="64"/>
        <v>0.76100000000000001</v>
      </c>
      <c r="FL16" s="88">
        <f t="shared" si="65"/>
        <v>6.5670000000000002</v>
      </c>
      <c r="FM16" s="88">
        <f t="shared" si="66"/>
        <v>6.4320000000000004</v>
      </c>
      <c r="FN16" s="88">
        <f t="shared" si="67"/>
        <v>4.069</v>
      </c>
      <c r="FO16" s="88">
        <f t="shared" si="68"/>
        <v>9.8829999999999991</v>
      </c>
      <c r="FP16" s="88">
        <f t="shared" si="69"/>
        <v>8.1609999999999996</v>
      </c>
      <c r="FQ16" s="88">
        <f t="shared" si="70"/>
        <v>0.98499999999999999</v>
      </c>
      <c r="FR16" s="88">
        <f t="shared" si="71"/>
        <v>2.6709999999999998</v>
      </c>
      <c r="FS16" s="88">
        <f t="shared" si="72"/>
        <v>4.8940000000000001</v>
      </c>
      <c r="FT16" s="88">
        <f t="shared" si="73"/>
        <v>7.4530000000000003</v>
      </c>
      <c r="FU16" s="88">
        <f t="shared" si="74"/>
        <v>0.56599999999999995</v>
      </c>
      <c r="FV16" s="88">
        <f t="shared" si="75"/>
        <v>7.5529999999999999</v>
      </c>
      <c r="FW16" s="88">
        <f t="shared" si="76"/>
        <v>7.0640000000000001</v>
      </c>
      <c r="FX16" s="88">
        <f t="shared" si="77"/>
        <v>9.1449999999999996</v>
      </c>
      <c r="FZ16" s="1" t="str">
        <f t="shared" si="105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9.145],</v>
      </c>
    </row>
    <row r="17" spans="2:182" x14ac:dyDescent="0.35">
      <c r="B17" s="16">
        <v>5</v>
      </c>
      <c r="C17" s="48" t="s">
        <v>34</v>
      </c>
      <c r="D17" s="49"/>
      <c r="E17" s="49"/>
      <c r="F17" s="49"/>
      <c r="G17" s="50"/>
      <c r="H17" s="2">
        <v>3315</v>
      </c>
      <c r="I17" s="51">
        <f t="shared" si="0"/>
        <v>2.4817704044200219E-2</v>
      </c>
      <c r="J17" s="52">
        <f t="shared" si="1"/>
        <v>0.24827065020692402</v>
      </c>
      <c r="K17" s="53">
        <f t="shared" si="1"/>
        <v>2.6226744338397037</v>
      </c>
      <c r="L17" s="53">
        <f t="shared" si="1"/>
        <v>0.25380720327481004</v>
      </c>
      <c r="M17" s="53">
        <f t="shared" si="1"/>
        <v>0.54991560709542175</v>
      </c>
      <c r="N17" s="53">
        <f t="shared" si="1"/>
        <v>0.70502000909669471</v>
      </c>
      <c r="O17" s="54">
        <f t="shared" si="1"/>
        <v>0.34137214403452049</v>
      </c>
      <c r="P17" s="55">
        <f t="shared" si="1"/>
        <v>2.3352958035088789</v>
      </c>
      <c r="Q17" s="92">
        <f t="shared" si="1"/>
        <v>5.1438575339747068</v>
      </c>
      <c r="R17" s="90">
        <f t="shared" si="1"/>
        <v>2.3275373456899125E-2</v>
      </c>
      <c r="S17" s="76">
        <f t="shared" si="1"/>
        <v>0.17068607201726024</v>
      </c>
      <c r="U17" s="16">
        <v>5</v>
      </c>
      <c r="V17" s="48" t="s">
        <v>34</v>
      </c>
      <c r="W17" s="49"/>
      <c r="X17" s="49"/>
      <c r="Y17" s="49"/>
      <c r="Z17" s="50"/>
      <c r="AA17" s="2">
        <v>3315</v>
      </c>
      <c r="AB17" s="51">
        <f t="shared" si="2"/>
        <v>2.4817704044200219E-2</v>
      </c>
      <c r="AC17" s="56">
        <f t="shared" si="78"/>
        <v>0</v>
      </c>
      <c r="AD17" s="57">
        <f t="shared" si="79"/>
        <v>3</v>
      </c>
      <c r="AE17" s="57">
        <f t="shared" si="80"/>
        <v>0</v>
      </c>
      <c r="AF17" s="57">
        <f t="shared" si="81"/>
        <v>1</v>
      </c>
      <c r="AG17" s="57">
        <f t="shared" si="82"/>
        <v>1</v>
      </c>
      <c r="AH17" s="58">
        <f t="shared" si="83"/>
        <v>0</v>
      </c>
      <c r="AI17" s="59">
        <f t="shared" si="84"/>
        <v>2</v>
      </c>
      <c r="AJ17" s="94">
        <f t="shared" si="85"/>
        <v>5</v>
      </c>
      <c r="AK17" s="130">
        <f t="shared" si="86"/>
        <v>0</v>
      </c>
      <c r="AL17" s="79">
        <f t="shared" si="87"/>
        <v>0</v>
      </c>
      <c r="AP17" s="10">
        <f t="shared" si="4"/>
        <v>0</v>
      </c>
      <c r="AQ17" s="10">
        <f t="shared" si="5"/>
        <v>0</v>
      </c>
      <c r="AR17" s="10">
        <f t="shared" si="6"/>
        <v>3</v>
      </c>
      <c r="AS17" s="10">
        <f t="shared" si="7"/>
        <v>0</v>
      </c>
      <c r="AT17" s="10">
        <f t="shared" si="8"/>
        <v>0</v>
      </c>
      <c r="AU17" s="10">
        <f t="shared" si="9"/>
        <v>0</v>
      </c>
      <c r="AV17" s="10">
        <f t="shared" si="88"/>
        <v>1</v>
      </c>
      <c r="AW17" s="10">
        <f t="shared" si="89"/>
        <v>0</v>
      </c>
      <c r="AX17" s="10">
        <f t="shared" si="90"/>
        <v>1</v>
      </c>
      <c r="AY17" s="10">
        <f t="shared" si="91"/>
        <v>0</v>
      </c>
      <c r="AZ17" s="1">
        <f t="shared" si="10"/>
        <v>0</v>
      </c>
      <c r="BA17" s="1">
        <f t="shared" si="11"/>
        <v>0</v>
      </c>
      <c r="BB17" s="1">
        <f t="shared" si="12"/>
        <v>1.6</v>
      </c>
      <c r="BC17" s="1">
        <f t="shared" si="13"/>
        <v>0.4</v>
      </c>
      <c r="BD17" s="1">
        <f t="shared" si="92"/>
        <v>4</v>
      </c>
      <c r="BE17" s="1">
        <f t="shared" si="93"/>
        <v>1</v>
      </c>
      <c r="BF17" s="1">
        <f t="shared" si="14"/>
        <v>0</v>
      </c>
      <c r="BG17" s="1">
        <f t="shared" si="15"/>
        <v>0</v>
      </c>
      <c r="BH17" s="1">
        <f t="shared" si="94"/>
        <v>0</v>
      </c>
      <c r="BI17" s="1">
        <f t="shared" si="95"/>
        <v>0</v>
      </c>
      <c r="BM17" s="10">
        <f t="shared" si="16"/>
        <v>0</v>
      </c>
      <c r="BN17" s="10">
        <f t="shared" si="17"/>
        <v>0</v>
      </c>
      <c r="BO17" s="10">
        <f t="shared" si="18"/>
        <v>3</v>
      </c>
      <c r="BP17" s="10">
        <f t="shared" si="19"/>
        <v>0</v>
      </c>
      <c r="BQ17" s="10">
        <f t="shared" si="20"/>
        <v>0</v>
      </c>
      <c r="BR17" s="10">
        <f t="shared" si="21"/>
        <v>0</v>
      </c>
      <c r="BS17" s="10">
        <f t="shared" si="22"/>
        <v>1</v>
      </c>
      <c r="BT17" s="10">
        <f t="shared" si="23"/>
        <v>0</v>
      </c>
      <c r="BU17" s="10">
        <f t="shared" si="96"/>
        <v>1</v>
      </c>
      <c r="BV17" s="10">
        <f t="shared" si="97"/>
        <v>0</v>
      </c>
      <c r="BW17" s="10">
        <f t="shared" si="26"/>
        <v>0</v>
      </c>
      <c r="BX17" s="10">
        <f t="shared" si="27"/>
        <v>0</v>
      </c>
      <c r="BY17" s="10">
        <f t="shared" si="28"/>
        <v>2</v>
      </c>
      <c r="BZ17" s="10">
        <f t="shared" si="29"/>
        <v>0</v>
      </c>
      <c r="CA17" s="10">
        <f t="shared" si="30"/>
        <v>4</v>
      </c>
      <c r="CB17" s="10">
        <f t="shared" si="31"/>
        <v>1</v>
      </c>
      <c r="CC17" s="10">
        <f t="shared" si="32"/>
        <v>0</v>
      </c>
      <c r="CD17" s="10">
        <f t="shared" si="33"/>
        <v>0</v>
      </c>
      <c r="CE17" s="10">
        <f t="shared" si="98"/>
        <v>0</v>
      </c>
      <c r="CF17" s="10">
        <f t="shared" si="99"/>
        <v>0</v>
      </c>
      <c r="CH17" s="1">
        <v>5</v>
      </c>
      <c r="CI17" s="14">
        <f t="shared" si="100"/>
        <v>31.522309582309582</v>
      </c>
      <c r="CJ17" s="14">
        <f t="shared" si="101"/>
        <v>0.51800000000000002</v>
      </c>
      <c r="CL17" s="1" t="str">
        <f t="shared" si="102"/>
        <v>[31.52, 0.52]</v>
      </c>
      <c r="CO17" s="1" t="str">
        <f t="shared" si="103"/>
        <v>[31.52, 0.52]</v>
      </c>
      <c r="CP17" s="1" t="str">
        <f t="shared" si="36"/>
        <v>[52.59, 1.58]</v>
      </c>
      <c r="CQ17" s="1" t="str">
        <f t="shared" si="37"/>
        <v>[109.16, 2.63]</v>
      </c>
      <c r="CS17" s="1" t="str">
        <f t="shared" si="104"/>
        <v xml:space="preserve">[[31.52, 0.52], [52.59, 1.58], [109.16, 2.63]], </v>
      </c>
      <c r="CU17" s="108" t="s">
        <v>34</v>
      </c>
      <c r="CV17" s="150">
        <v>7.0920102646079419</v>
      </c>
      <c r="CW17" s="160">
        <v>8.8141358063056625</v>
      </c>
      <c r="CX17" s="149">
        <v>8.0301606624385595</v>
      </c>
      <c r="CY17" s="149">
        <v>1.8345204969520401</v>
      </c>
      <c r="CZ17" s="149">
        <v>8.9506507158796929</v>
      </c>
      <c r="DA17" s="149">
        <v>6.8465942089170708</v>
      </c>
      <c r="DB17" s="149">
        <v>5.3872413527606575</v>
      </c>
      <c r="DC17" s="149">
        <v>4.7576528993570815</v>
      </c>
      <c r="DD17" s="149">
        <v>2.5798688813846118</v>
      </c>
      <c r="DE17" s="149">
        <v>1.7521412411773762</v>
      </c>
      <c r="DF17" s="149">
        <v>7.5293272392481896</v>
      </c>
      <c r="DG17" s="149">
        <v>7.0884644720073773</v>
      </c>
      <c r="DH17" s="149">
        <v>5.0676193341873095</v>
      </c>
      <c r="DI17" s="149">
        <v>7.7852167179739826</v>
      </c>
      <c r="DJ17" s="149">
        <v>0.24419108121987998</v>
      </c>
      <c r="DK17" s="149">
        <v>6.1436839938347951</v>
      </c>
      <c r="DL17" s="149">
        <v>5.6442366872966439</v>
      </c>
      <c r="DM17" s="149">
        <v>5.833328597933086</v>
      </c>
      <c r="DN17" s="149">
        <v>0.57476958510156662</v>
      </c>
      <c r="DO17" s="149">
        <v>9.2371914589268336</v>
      </c>
      <c r="DP17" s="150">
        <v>6.9539999999999997</v>
      </c>
      <c r="DQ17" s="151">
        <v>3.6419999999999999</v>
      </c>
      <c r="DR17" s="151">
        <v>4.6470000000000002</v>
      </c>
      <c r="DS17" s="151">
        <v>3.2040000000000002</v>
      </c>
      <c r="DT17" s="151">
        <v>5.0490000000000004</v>
      </c>
      <c r="DU17" s="151">
        <v>2.0150000000000001</v>
      </c>
      <c r="DV17" s="151">
        <v>0.22700000000000001</v>
      </c>
      <c r="DW17" s="151">
        <v>2.3130000000000002</v>
      </c>
      <c r="DX17" s="151">
        <v>4.9980000000000002</v>
      </c>
      <c r="DY17" s="151">
        <v>2.7930000000000001</v>
      </c>
      <c r="DZ17" s="151">
        <v>0.32</v>
      </c>
      <c r="EA17" s="151">
        <v>9.5169999999999995</v>
      </c>
      <c r="EB17" s="151">
        <v>0.38100000000000001</v>
      </c>
      <c r="EC17" s="151">
        <v>8.0190000000000001</v>
      </c>
      <c r="ED17" s="151">
        <v>6.1050000000000004</v>
      </c>
      <c r="EE17" s="151">
        <v>5.9610000000000003</v>
      </c>
      <c r="EF17" s="151">
        <v>8.3260000000000005</v>
      </c>
      <c r="EG17" s="151">
        <v>2.2919999999999998</v>
      </c>
      <c r="EH17" s="151">
        <v>5.9560000000000004</v>
      </c>
      <c r="EI17" s="151">
        <v>9.1820000000000004</v>
      </c>
      <c r="EK17" s="88">
        <f t="shared" si="38"/>
        <v>7.0919999999999996</v>
      </c>
      <c r="EL17" s="88">
        <f t="shared" si="39"/>
        <v>8.8140000000000001</v>
      </c>
      <c r="EM17" s="88">
        <f t="shared" si="40"/>
        <v>8.0299999999999994</v>
      </c>
      <c r="EN17" s="88">
        <f t="shared" si="41"/>
        <v>1.835</v>
      </c>
      <c r="EO17" s="88">
        <f t="shared" si="42"/>
        <v>8.9510000000000005</v>
      </c>
      <c r="EP17" s="88">
        <f t="shared" si="43"/>
        <v>6.8470000000000004</v>
      </c>
      <c r="EQ17" s="88">
        <f t="shared" si="44"/>
        <v>5.3869999999999996</v>
      </c>
      <c r="ER17" s="88">
        <f t="shared" si="45"/>
        <v>4.758</v>
      </c>
      <c r="ES17" s="88">
        <f t="shared" si="46"/>
        <v>2.58</v>
      </c>
      <c r="ET17" s="88">
        <f t="shared" si="47"/>
        <v>1.752</v>
      </c>
      <c r="EU17" s="88">
        <f t="shared" si="48"/>
        <v>7.5289999999999999</v>
      </c>
      <c r="EV17" s="88">
        <f t="shared" si="49"/>
        <v>7.0880000000000001</v>
      </c>
      <c r="EW17" s="88">
        <f t="shared" si="50"/>
        <v>5.0679999999999996</v>
      </c>
      <c r="EX17" s="88">
        <f t="shared" si="51"/>
        <v>7.7850000000000001</v>
      </c>
      <c r="EY17" s="88">
        <f t="shared" si="52"/>
        <v>0.24399999999999999</v>
      </c>
      <c r="EZ17" s="88">
        <f t="shared" si="53"/>
        <v>6.1440000000000001</v>
      </c>
      <c r="FA17" s="88">
        <f t="shared" si="54"/>
        <v>5.6440000000000001</v>
      </c>
      <c r="FB17" s="88">
        <f t="shared" si="55"/>
        <v>5.8330000000000002</v>
      </c>
      <c r="FC17" s="88">
        <f t="shared" si="56"/>
        <v>0.57499999999999996</v>
      </c>
      <c r="FD17" s="88">
        <f t="shared" si="57"/>
        <v>9.2370000000000001</v>
      </c>
      <c r="FE17" s="88">
        <f t="shared" si="58"/>
        <v>6.9539999999999997</v>
      </c>
      <c r="FF17" s="88">
        <f t="shared" si="59"/>
        <v>3.6419999999999999</v>
      </c>
      <c r="FG17" s="88">
        <f t="shared" si="60"/>
        <v>4.6470000000000002</v>
      </c>
      <c r="FH17" s="88">
        <f t="shared" si="61"/>
        <v>3.2040000000000002</v>
      </c>
      <c r="FI17" s="88">
        <f t="shared" si="62"/>
        <v>5.0490000000000004</v>
      </c>
      <c r="FJ17" s="88">
        <f t="shared" si="63"/>
        <v>2.0150000000000001</v>
      </c>
      <c r="FK17" s="88">
        <f t="shared" si="64"/>
        <v>0.22700000000000001</v>
      </c>
      <c r="FL17" s="88">
        <f t="shared" si="65"/>
        <v>2.3130000000000002</v>
      </c>
      <c r="FM17" s="88">
        <f t="shared" si="66"/>
        <v>4.9980000000000002</v>
      </c>
      <c r="FN17" s="88">
        <f t="shared" si="67"/>
        <v>2.7930000000000001</v>
      </c>
      <c r="FO17" s="88">
        <f t="shared" si="68"/>
        <v>0.32</v>
      </c>
      <c r="FP17" s="88">
        <f t="shared" si="69"/>
        <v>9.5169999999999995</v>
      </c>
      <c r="FQ17" s="88">
        <f t="shared" si="70"/>
        <v>0.38100000000000001</v>
      </c>
      <c r="FR17" s="88">
        <f t="shared" si="71"/>
        <v>8.0190000000000001</v>
      </c>
      <c r="FS17" s="88">
        <f t="shared" si="72"/>
        <v>6.1050000000000004</v>
      </c>
      <c r="FT17" s="88">
        <f t="shared" si="73"/>
        <v>5.9610000000000003</v>
      </c>
      <c r="FU17" s="88">
        <f t="shared" si="74"/>
        <v>8.3260000000000005</v>
      </c>
      <c r="FV17" s="88">
        <f t="shared" si="75"/>
        <v>2.2919999999999998</v>
      </c>
      <c r="FW17" s="88">
        <f t="shared" si="76"/>
        <v>5.9560000000000004</v>
      </c>
      <c r="FX17" s="88">
        <f t="shared" si="77"/>
        <v>9.1820000000000004</v>
      </c>
      <c r="FZ17" s="1" t="str">
        <f t="shared" si="105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9.182],</v>
      </c>
    </row>
    <row r="18" spans="2:182" x14ac:dyDescent="0.35">
      <c r="B18" s="16">
        <v>6</v>
      </c>
      <c r="C18" s="60" t="s">
        <v>35</v>
      </c>
      <c r="D18" s="49"/>
      <c r="E18" s="49"/>
      <c r="F18" s="49"/>
      <c r="G18" s="50"/>
      <c r="H18" s="2">
        <v>4046</v>
      </c>
      <c r="I18" s="51">
        <f t="shared" si="0"/>
        <v>3.029032596163924E-2</v>
      </c>
      <c r="J18" s="52">
        <f t="shared" si="1"/>
        <v>0.30301751153460466</v>
      </c>
      <c r="K18" s="53">
        <f t="shared" si="1"/>
        <v>3.2010077705325615</v>
      </c>
      <c r="L18" s="53">
        <f t="shared" si="1"/>
        <v>0.30977494553540919</v>
      </c>
      <c r="M18" s="53">
        <f t="shared" si="1"/>
        <v>0.67117904866005329</v>
      </c>
      <c r="N18" s="53">
        <f t="shared" si="1"/>
        <v>0.86048595982058118</v>
      </c>
      <c r="O18" s="54">
        <f t="shared" si="1"/>
        <v>0.41664907836008142</v>
      </c>
      <c r="P18" s="55">
        <f t="shared" si="1"/>
        <v>2.8502584678723752</v>
      </c>
      <c r="Q18" s="92">
        <f t="shared" si="1"/>
        <v>6.2781440671075899</v>
      </c>
      <c r="R18" s="90">
        <f t="shared" si="1"/>
        <v>2.8407891706369186E-2</v>
      </c>
      <c r="S18" s="76">
        <f t="shared" si="1"/>
        <v>0.20832453918004071</v>
      </c>
      <c r="U18" s="16">
        <v>6</v>
      </c>
      <c r="V18" s="60" t="s">
        <v>35</v>
      </c>
      <c r="W18" s="49"/>
      <c r="X18" s="49"/>
      <c r="Y18" s="49"/>
      <c r="Z18" s="50"/>
      <c r="AA18" s="2">
        <v>4046</v>
      </c>
      <c r="AB18" s="51">
        <f t="shared" si="2"/>
        <v>3.029032596163924E-2</v>
      </c>
      <c r="AC18" s="56">
        <f t="shared" si="78"/>
        <v>0</v>
      </c>
      <c r="AD18" s="57">
        <f t="shared" si="79"/>
        <v>3</v>
      </c>
      <c r="AE18" s="57">
        <f t="shared" si="80"/>
        <v>0</v>
      </c>
      <c r="AF18" s="57">
        <f t="shared" si="81"/>
        <v>1</v>
      </c>
      <c r="AG18" s="57">
        <f t="shared" si="82"/>
        <v>1</v>
      </c>
      <c r="AH18" s="58">
        <f t="shared" si="83"/>
        <v>0</v>
      </c>
      <c r="AI18" s="59">
        <f t="shared" si="84"/>
        <v>3</v>
      </c>
      <c r="AJ18" s="94">
        <f t="shared" si="85"/>
        <v>6</v>
      </c>
      <c r="AK18" s="130">
        <f t="shared" si="86"/>
        <v>0</v>
      </c>
      <c r="AL18" s="79">
        <f t="shared" si="87"/>
        <v>0</v>
      </c>
      <c r="AP18" s="10">
        <f t="shared" si="4"/>
        <v>0</v>
      </c>
      <c r="AQ18" s="10">
        <f t="shared" si="5"/>
        <v>0</v>
      </c>
      <c r="AR18" s="10">
        <f t="shared" si="6"/>
        <v>3</v>
      </c>
      <c r="AS18" s="10">
        <f t="shared" si="7"/>
        <v>0</v>
      </c>
      <c r="AT18" s="10">
        <f t="shared" si="8"/>
        <v>0</v>
      </c>
      <c r="AU18" s="10">
        <f t="shared" si="9"/>
        <v>0</v>
      </c>
      <c r="AV18" s="10">
        <f t="shared" si="88"/>
        <v>1</v>
      </c>
      <c r="AW18" s="10">
        <f t="shared" si="89"/>
        <v>0</v>
      </c>
      <c r="AX18" s="10">
        <f t="shared" si="90"/>
        <v>1</v>
      </c>
      <c r="AY18" s="10">
        <f t="shared" si="91"/>
        <v>0</v>
      </c>
      <c r="AZ18" s="1">
        <f t="shared" si="10"/>
        <v>0</v>
      </c>
      <c r="BA18" s="1">
        <f t="shared" si="11"/>
        <v>0</v>
      </c>
      <c r="BB18" s="1">
        <f t="shared" si="12"/>
        <v>2.4000000000000004</v>
      </c>
      <c r="BC18" s="1">
        <f t="shared" si="13"/>
        <v>0.60000000000000009</v>
      </c>
      <c r="BD18" s="1">
        <f t="shared" si="92"/>
        <v>4.8000000000000007</v>
      </c>
      <c r="BE18" s="1">
        <f t="shared" si="93"/>
        <v>1.2000000000000002</v>
      </c>
      <c r="BF18" s="1">
        <f t="shared" si="14"/>
        <v>0</v>
      </c>
      <c r="BG18" s="1">
        <f t="shared" si="15"/>
        <v>0</v>
      </c>
      <c r="BH18" s="1">
        <f t="shared" si="94"/>
        <v>0</v>
      </c>
      <c r="BI18" s="1">
        <f t="shared" si="95"/>
        <v>0</v>
      </c>
      <c r="BM18" s="10">
        <f t="shared" si="16"/>
        <v>0</v>
      </c>
      <c r="BN18" s="10">
        <f t="shared" si="17"/>
        <v>0</v>
      </c>
      <c r="BO18" s="10">
        <f t="shared" si="18"/>
        <v>3</v>
      </c>
      <c r="BP18" s="10">
        <f t="shared" si="19"/>
        <v>0</v>
      </c>
      <c r="BQ18" s="10">
        <f t="shared" si="20"/>
        <v>0</v>
      </c>
      <c r="BR18" s="10">
        <f t="shared" si="21"/>
        <v>0</v>
      </c>
      <c r="BS18" s="10">
        <f t="shared" si="22"/>
        <v>1</v>
      </c>
      <c r="BT18" s="10">
        <f t="shared" si="23"/>
        <v>0</v>
      </c>
      <c r="BU18" s="10">
        <f t="shared" si="96"/>
        <v>1</v>
      </c>
      <c r="BV18" s="10">
        <f t="shared" si="97"/>
        <v>0</v>
      </c>
      <c r="BW18" s="10">
        <f t="shared" si="26"/>
        <v>0</v>
      </c>
      <c r="BX18" s="10">
        <f t="shared" si="27"/>
        <v>0</v>
      </c>
      <c r="BY18" s="10">
        <f t="shared" si="28"/>
        <v>2</v>
      </c>
      <c r="BZ18" s="10">
        <f t="shared" si="29"/>
        <v>1</v>
      </c>
      <c r="CA18" s="10">
        <f t="shared" si="30"/>
        <v>5</v>
      </c>
      <c r="CB18" s="10">
        <f t="shared" si="31"/>
        <v>1</v>
      </c>
      <c r="CC18" s="10">
        <f t="shared" si="32"/>
        <v>0</v>
      </c>
      <c r="CD18" s="10">
        <f t="shared" si="33"/>
        <v>0</v>
      </c>
      <c r="CE18" s="10">
        <f t="shared" si="98"/>
        <v>0</v>
      </c>
      <c r="CF18" s="10">
        <f t="shared" si="99"/>
        <v>0</v>
      </c>
      <c r="CH18" s="1">
        <v>6</v>
      </c>
      <c r="CI18" s="14">
        <f t="shared" si="100"/>
        <v>36.231400491400493</v>
      </c>
      <c r="CJ18" s="14">
        <f t="shared" si="101"/>
        <v>1.0580000000000001</v>
      </c>
      <c r="CL18" s="1" t="str">
        <f t="shared" si="102"/>
        <v>[36.23, 1.06]</v>
      </c>
      <c r="CO18" s="1" t="str">
        <f t="shared" si="103"/>
        <v>[36.23, 1.06]</v>
      </c>
      <c r="CP18" s="1" t="str">
        <f t="shared" si="36"/>
        <v>[68.13, 1.58]</v>
      </c>
      <c r="CQ18" s="1" t="str">
        <f t="shared" si="37"/>
        <v>[133.25, 3.15]</v>
      </c>
      <c r="CS18" s="1" t="str">
        <f t="shared" si="104"/>
        <v xml:space="preserve">[[36.23, 1.06], [68.13, 1.58], [133.25, 3.15]], </v>
      </c>
      <c r="CU18" s="107" t="s">
        <v>35</v>
      </c>
      <c r="CV18" s="150">
        <v>3.9141305416224617</v>
      </c>
      <c r="CW18" s="160">
        <v>5.6715890622654639</v>
      </c>
      <c r="CX18" s="149">
        <v>1.2938789438958653</v>
      </c>
      <c r="CY18" s="149">
        <v>5.2292698811448304</v>
      </c>
      <c r="CZ18" s="149">
        <v>1.0294010233114925</v>
      </c>
      <c r="DA18" s="149">
        <v>7.012935651221377</v>
      </c>
      <c r="DB18" s="149">
        <v>9.5322655915788879</v>
      </c>
      <c r="DC18" s="149">
        <v>4.4021312692623393</v>
      </c>
      <c r="DD18" s="149">
        <v>4.5500233326011692</v>
      </c>
      <c r="DE18" s="149">
        <v>4.7945251892649656</v>
      </c>
      <c r="DF18" s="149">
        <v>7.9995465190359072</v>
      </c>
      <c r="DG18" s="149">
        <v>4.6779203597533616</v>
      </c>
      <c r="DH18" s="149">
        <v>1.3277157128132722</v>
      </c>
      <c r="DI18" s="149">
        <v>1.0446650714839567</v>
      </c>
      <c r="DJ18" s="149">
        <v>0.13306388244447631</v>
      </c>
      <c r="DK18" s="149">
        <v>9.9341977545701141</v>
      </c>
      <c r="DL18" s="149">
        <v>4.3128814637524213</v>
      </c>
      <c r="DM18" s="149">
        <v>6.2479328409437453</v>
      </c>
      <c r="DN18" s="149">
        <v>5.8410122547699519</v>
      </c>
      <c r="DO18" s="149">
        <v>8.1825760097296847</v>
      </c>
      <c r="DP18" s="150">
        <v>1.9E-2</v>
      </c>
      <c r="DQ18" s="151">
        <v>2.97</v>
      </c>
      <c r="DR18" s="151">
        <v>4.7080000000000002</v>
      </c>
      <c r="DS18" s="151">
        <v>6.2329999999999997</v>
      </c>
      <c r="DT18" s="151">
        <v>3.395</v>
      </c>
      <c r="DU18" s="151">
        <v>2.375</v>
      </c>
      <c r="DV18" s="151">
        <v>6.4109999999999996</v>
      </c>
      <c r="DW18" s="151">
        <v>5.7119999999999997</v>
      </c>
      <c r="DX18" s="151">
        <v>8.3780000000000001</v>
      </c>
      <c r="DY18" s="151">
        <v>8.3469999999999995</v>
      </c>
      <c r="DZ18" s="151">
        <v>1.0640000000000001</v>
      </c>
      <c r="EA18" s="151">
        <v>6.1120000000000001</v>
      </c>
      <c r="EB18" s="151">
        <v>7.7619999999999996</v>
      </c>
      <c r="EC18" s="151">
        <v>9.3379999999999992</v>
      </c>
      <c r="ED18" s="151">
        <v>7.6589999999999998</v>
      </c>
      <c r="EE18" s="151">
        <v>4.8319999999999999</v>
      </c>
      <c r="EF18" s="151">
        <v>9.6159999999999997</v>
      </c>
      <c r="EG18" s="151">
        <v>7.5250000000000004</v>
      </c>
      <c r="EH18" s="151">
        <v>4.2409999999999997</v>
      </c>
      <c r="EI18" s="151">
        <v>7.1479999999999997</v>
      </c>
      <c r="EK18" s="88">
        <f t="shared" si="38"/>
        <v>3.9140000000000001</v>
      </c>
      <c r="EL18" s="88">
        <f t="shared" si="39"/>
        <v>5.6719999999999997</v>
      </c>
      <c r="EM18" s="88">
        <f t="shared" si="40"/>
        <v>1.294</v>
      </c>
      <c r="EN18" s="88">
        <f t="shared" si="41"/>
        <v>5.2290000000000001</v>
      </c>
      <c r="EO18" s="88">
        <f t="shared" si="42"/>
        <v>1.0289999999999999</v>
      </c>
      <c r="EP18" s="88">
        <f t="shared" si="43"/>
        <v>7.0129999999999999</v>
      </c>
      <c r="EQ18" s="88">
        <f t="shared" si="44"/>
        <v>9.532</v>
      </c>
      <c r="ER18" s="88">
        <f t="shared" si="45"/>
        <v>4.4020000000000001</v>
      </c>
      <c r="ES18" s="88">
        <f t="shared" si="46"/>
        <v>4.55</v>
      </c>
      <c r="ET18" s="88">
        <f t="shared" si="47"/>
        <v>4.7949999999999999</v>
      </c>
      <c r="EU18" s="88">
        <f t="shared" si="48"/>
        <v>8</v>
      </c>
      <c r="EV18" s="88">
        <f t="shared" si="49"/>
        <v>4.6779999999999999</v>
      </c>
      <c r="EW18" s="88">
        <f t="shared" si="50"/>
        <v>1.3280000000000001</v>
      </c>
      <c r="EX18" s="88">
        <f t="shared" si="51"/>
        <v>1.0449999999999999</v>
      </c>
      <c r="EY18" s="88">
        <f t="shared" si="52"/>
        <v>0.13300000000000001</v>
      </c>
      <c r="EZ18" s="88">
        <f t="shared" si="53"/>
        <v>9.9339999999999993</v>
      </c>
      <c r="FA18" s="88">
        <f t="shared" si="54"/>
        <v>4.3129999999999997</v>
      </c>
      <c r="FB18" s="88">
        <f t="shared" si="55"/>
        <v>6.2480000000000002</v>
      </c>
      <c r="FC18" s="88">
        <f t="shared" si="56"/>
        <v>5.8410000000000002</v>
      </c>
      <c r="FD18" s="88">
        <f t="shared" si="57"/>
        <v>8.1829999999999998</v>
      </c>
      <c r="FE18" s="88">
        <f t="shared" si="58"/>
        <v>1.9E-2</v>
      </c>
      <c r="FF18" s="88">
        <f t="shared" si="59"/>
        <v>2.97</v>
      </c>
      <c r="FG18" s="88">
        <f t="shared" si="60"/>
        <v>4.7080000000000002</v>
      </c>
      <c r="FH18" s="88">
        <f t="shared" si="61"/>
        <v>6.2329999999999997</v>
      </c>
      <c r="FI18" s="88">
        <f t="shared" si="62"/>
        <v>3.395</v>
      </c>
      <c r="FJ18" s="88">
        <f t="shared" si="63"/>
        <v>2.375</v>
      </c>
      <c r="FK18" s="88">
        <f t="shared" si="64"/>
        <v>6.4109999999999996</v>
      </c>
      <c r="FL18" s="88">
        <f t="shared" si="65"/>
        <v>5.7119999999999997</v>
      </c>
      <c r="FM18" s="88">
        <f t="shared" si="66"/>
        <v>8.3780000000000001</v>
      </c>
      <c r="FN18" s="88">
        <f t="shared" si="67"/>
        <v>8.3469999999999995</v>
      </c>
      <c r="FO18" s="88">
        <f t="shared" si="68"/>
        <v>1.0640000000000001</v>
      </c>
      <c r="FP18" s="88">
        <f t="shared" si="69"/>
        <v>6.1120000000000001</v>
      </c>
      <c r="FQ18" s="88">
        <f t="shared" si="70"/>
        <v>7.7619999999999996</v>
      </c>
      <c r="FR18" s="88">
        <f t="shared" si="71"/>
        <v>9.3379999999999992</v>
      </c>
      <c r="FS18" s="88">
        <f t="shared" si="72"/>
        <v>7.6589999999999998</v>
      </c>
      <c r="FT18" s="88">
        <f t="shared" si="73"/>
        <v>4.8319999999999999</v>
      </c>
      <c r="FU18" s="88">
        <f t="shared" si="74"/>
        <v>9.6159999999999997</v>
      </c>
      <c r="FV18" s="88">
        <f t="shared" si="75"/>
        <v>7.5250000000000004</v>
      </c>
      <c r="FW18" s="88">
        <f t="shared" si="76"/>
        <v>4.2409999999999997</v>
      </c>
      <c r="FX18" s="88">
        <f t="shared" si="77"/>
        <v>7.1479999999999997</v>
      </c>
      <c r="FZ18" s="1" t="str">
        <f t="shared" si="105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7.148],</v>
      </c>
    </row>
    <row r="19" spans="2:182" x14ac:dyDescent="0.35">
      <c r="B19" s="16">
        <v>7</v>
      </c>
      <c r="C19" s="48" t="s">
        <v>36</v>
      </c>
      <c r="D19" s="49"/>
      <c r="E19" s="49"/>
      <c r="F19" s="49"/>
      <c r="G19" s="50"/>
      <c r="H19" s="2">
        <v>3254</v>
      </c>
      <c r="I19" s="51">
        <f t="shared" si="0"/>
        <v>2.436102834383937E-2</v>
      </c>
      <c r="J19" s="52">
        <f t="shared" si="1"/>
        <v>0.243702170670688</v>
      </c>
      <c r="K19" s="53">
        <f t="shared" si="1"/>
        <v>2.5744140596423519</v>
      </c>
      <c r="L19" s="53">
        <f t="shared" si="1"/>
        <v>0.24913684448151793</v>
      </c>
      <c r="M19" s="53">
        <f t="shared" si="1"/>
        <v>0.53979649637662219</v>
      </c>
      <c r="N19" s="53">
        <f t="shared" si="1"/>
        <v>0.69204679022643878</v>
      </c>
      <c r="O19" s="54">
        <f t="shared" si="1"/>
        <v>0.33509048467219599</v>
      </c>
      <c r="P19" s="55">
        <f t="shared" si="1"/>
        <v>2.2923235428711588</v>
      </c>
      <c r="Q19" s="92">
        <f t="shared" si="1"/>
        <v>5.0492043485833165</v>
      </c>
      <c r="R19" s="90">
        <f t="shared" si="1"/>
        <v>2.2847078500377E-2</v>
      </c>
      <c r="S19" s="76">
        <f t="shared" si="1"/>
        <v>0.16754524233609799</v>
      </c>
      <c r="U19" s="16">
        <v>7</v>
      </c>
      <c r="V19" s="48" t="s">
        <v>36</v>
      </c>
      <c r="W19" s="49"/>
      <c r="X19" s="49"/>
      <c r="Y19" s="49"/>
      <c r="Z19" s="50"/>
      <c r="AA19" s="2">
        <v>3254</v>
      </c>
      <c r="AB19" s="51">
        <f t="shared" si="2"/>
        <v>2.436102834383937E-2</v>
      </c>
      <c r="AC19" s="56">
        <f t="shared" si="78"/>
        <v>0</v>
      </c>
      <c r="AD19" s="57">
        <f t="shared" si="79"/>
        <v>3</v>
      </c>
      <c r="AE19" s="57">
        <f t="shared" si="80"/>
        <v>0</v>
      </c>
      <c r="AF19" s="57">
        <f t="shared" si="81"/>
        <v>1</v>
      </c>
      <c r="AG19" s="57">
        <f t="shared" si="82"/>
        <v>1</v>
      </c>
      <c r="AH19" s="58">
        <f t="shared" si="83"/>
        <v>0</v>
      </c>
      <c r="AI19" s="59">
        <f t="shared" si="84"/>
        <v>2</v>
      </c>
      <c r="AJ19" s="94">
        <f t="shared" si="85"/>
        <v>5</v>
      </c>
      <c r="AK19" s="130">
        <f t="shared" si="86"/>
        <v>0</v>
      </c>
      <c r="AL19" s="79">
        <f t="shared" si="87"/>
        <v>0</v>
      </c>
      <c r="AP19" s="10">
        <f t="shared" si="4"/>
        <v>0</v>
      </c>
      <c r="AQ19" s="10">
        <f t="shared" si="5"/>
        <v>0</v>
      </c>
      <c r="AR19" s="10">
        <f t="shared" si="6"/>
        <v>3</v>
      </c>
      <c r="AS19" s="10">
        <f t="shared" si="7"/>
        <v>0</v>
      </c>
      <c r="AT19" s="10">
        <f t="shared" si="8"/>
        <v>0</v>
      </c>
      <c r="AU19" s="10">
        <f t="shared" si="9"/>
        <v>0</v>
      </c>
      <c r="AV19" s="10">
        <f t="shared" si="88"/>
        <v>1</v>
      </c>
      <c r="AW19" s="10">
        <f t="shared" si="89"/>
        <v>0</v>
      </c>
      <c r="AX19" s="10">
        <f t="shared" si="90"/>
        <v>1</v>
      </c>
      <c r="AY19" s="10">
        <f t="shared" si="91"/>
        <v>0</v>
      </c>
      <c r="AZ19" s="1">
        <f t="shared" si="10"/>
        <v>0</v>
      </c>
      <c r="BA19" s="1">
        <f t="shared" si="11"/>
        <v>0</v>
      </c>
      <c r="BB19" s="1">
        <f t="shared" si="12"/>
        <v>1.6</v>
      </c>
      <c r="BC19" s="1">
        <f t="shared" si="13"/>
        <v>0.4</v>
      </c>
      <c r="BD19" s="1">
        <f t="shared" si="92"/>
        <v>4</v>
      </c>
      <c r="BE19" s="1">
        <f t="shared" si="93"/>
        <v>1</v>
      </c>
      <c r="BF19" s="1">
        <f t="shared" si="14"/>
        <v>0</v>
      </c>
      <c r="BG19" s="1">
        <f t="shared" si="15"/>
        <v>0</v>
      </c>
      <c r="BH19" s="1">
        <f t="shared" si="94"/>
        <v>0</v>
      </c>
      <c r="BI19" s="1">
        <f t="shared" si="95"/>
        <v>0</v>
      </c>
      <c r="BM19" s="10">
        <f t="shared" si="16"/>
        <v>0</v>
      </c>
      <c r="BN19" s="10">
        <f t="shared" si="17"/>
        <v>0</v>
      </c>
      <c r="BO19" s="10">
        <f t="shared" si="18"/>
        <v>3</v>
      </c>
      <c r="BP19" s="10">
        <f t="shared" si="19"/>
        <v>0</v>
      </c>
      <c r="BQ19" s="10">
        <f t="shared" si="20"/>
        <v>0</v>
      </c>
      <c r="BR19" s="10">
        <f t="shared" si="21"/>
        <v>0</v>
      </c>
      <c r="BS19" s="10">
        <f t="shared" si="22"/>
        <v>1</v>
      </c>
      <c r="BT19" s="10">
        <f t="shared" si="23"/>
        <v>0</v>
      </c>
      <c r="BU19" s="10">
        <f t="shared" si="96"/>
        <v>1</v>
      </c>
      <c r="BV19" s="10">
        <f t="shared" si="97"/>
        <v>0</v>
      </c>
      <c r="BW19" s="10">
        <f t="shared" si="26"/>
        <v>0</v>
      </c>
      <c r="BX19" s="10">
        <f t="shared" si="27"/>
        <v>0</v>
      </c>
      <c r="BY19" s="10">
        <f t="shared" si="28"/>
        <v>2</v>
      </c>
      <c r="BZ19" s="10">
        <f t="shared" si="29"/>
        <v>0</v>
      </c>
      <c r="CA19" s="10">
        <f t="shared" si="30"/>
        <v>4</v>
      </c>
      <c r="CB19" s="10">
        <f t="shared" si="31"/>
        <v>1</v>
      </c>
      <c r="CC19" s="10">
        <f t="shared" si="32"/>
        <v>0</v>
      </c>
      <c r="CD19" s="10">
        <f t="shared" si="33"/>
        <v>0</v>
      </c>
      <c r="CE19" s="10">
        <f t="shared" si="98"/>
        <v>0</v>
      </c>
      <c r="CF19" s="10">
        <f t="shared" si="99"/>
        <v>0</v>
      </c>
      <c r="CH19" s="1">
        <v>7</v>
      </c>
      <c r="CI19" s="14">
        <f t="shared" si="100"/>
        <v>31.522309582309582</v>
      </c>
      <c r="CJ19" s="14">
        <f t="shared" si="101"/>
        <v>0.51800000000000002</v>
      </c>
      <c r="CL19" s="1" t="str">
        <f t="shared" si="102"/>
        <v>[31.52, 0.52]</v>
      </c>
      <c r="CO19" s="1" t="str">
        <f t="shared" si="103"/>
        <v>[31.52, 0.52]</v>
      </c>
      <c r="CP19" s="1" t="str">
        <f t="shared" si="36"/>
        <v>[52.59, 1.58]</v>
      </c>
      <c r="CQ19" s="1" t="str">
        <f t="shared" si="37"/>
        <v>[109.16, 2.63]</v>
      </c>
      <c r="CS19" s="1" t="str">
        <f t="shared" si="104"/>
        <v xml:space="preserve">[[31.52, 0.52], [52.59, 1.58], [109.16, 2.63]], </v>
      </c>
      <c r="CU19" s="108" t="s">
        <v>36</v>
      </c>
      <c r="CV19" s="150">
        <v>8.9973468782235511</v>
      </c>
      <c r="CW19" s="160">
        <v>4.7087527153986475</v>
      </c>
      <c r="CX19" s="149">
        <v>8.3712975698096699</v>
      </c>
      <c r="CY19" s="149">
        <v>9.1858527077131509</v>
      </c>
      <c r="CZ19" s="149">
        <v>5.8569531606495939</v>
      </c>
      <c r="DA19" s="149">
        <v>9.2966446317834901</v>
      </c>
      <c r="DB19" s="149">
        <v>3.014507603980876</v>
      </c>
      <c r="DC19" s="149">
        <v>1.4014480000526719</v>
      </c>
      <c r="DD19" s="149">
        <v>5.7604864825459927</v>
      </c>
      <c r="DE19" s="149">
        <v>0.34394365634308532</v>
      </c>
      <c r="DF19" s="149">
        <v>9.7478538618368695</v>
      </c>
      <c r="DG19" s="149">
        <v>6.5849794863342117</v>
      </c>
      <c r="DH19" s="149">
        <v>7.9664148724407724</v>
      </c>
      <c r="DI19" s="149">
        <v>7.7255176910747867</v>
      </c>
      <c r="DJ19" s="149">
        <v>6.7477144680803338</v>
      </c>
      <c r="DK19" s="149">
        <v>6.2050752265702283</v>
      </c>
      <c r="DL19" s="149">
        <v>9.3775889438776581</v>
      </c>
      <c r="DM19" s="149">
        <v>5.7171821839808548</v>
      </c>
      <c r="DN19" s="149">
        <v>5.5889559593559426</v>
      </c>
      <c r="DO19" s="149">
        <v>7.042537735781929</v>
      </c>
      <c r="DP19" s="150">
        <v>0.48899999999999999</v>
      </c>
      <c r="DQ19" s="151">
        <v>8.1709999999999994</v>
      </c>
      <c r="DR19" s="151">
        <v>1.095</v>
      </c>
      <c r="DS19" s="151">
        <v>4.742</v>
      </c>
      <c r="DT19" s="151">
        <v>2.9620000000000002</v>
      </c>
      <c r="DU19" s="151">
        <v>1.879</v>
      </c>
      <c r="DV19" s="151">
        <v>9.375</v>
      </c>
      <c r="DW19" s="151">
        <v>9.5359999999999996</v>
      </c>
      <c r="DX19" s="151">
        <v>3.4359999999999999</v>
      </c>
      <c r="DY19" s="151">
        <v>4.5449999999999999</v>
      </c>
      <c r="DZ19" s="151">
        <v>5.39</v>
      </c>
      <c r="EA19" s="151">
        <v>5.7569999999999997</v>
      </c>
      <c r="EB19" s="151">
        <v>8.2050000000000001</v>
      </c>
      <c r="EC19" s="151">
        <v>1.8320000000000001</v>
      </c>
      <c r="ED19" s="151">
        <v>2.536</v>
      </c>
      <c r="EE19" s="151">
        <v>5.6680000000000001</v>
      </c>
      <c r="EF19" s="151">
        <v>2.7160000000000002</v>
      </c>
      <c r="EG19" s="151">
        <v>3.6999999999999998E-2</v>
      </c>
      <c r="EH19" s="151">
        <v>1.9710000000000001</v>
      </c>
      <c r="EI19" s="151">
        <v>7.9020000000000001</v>
      </c>
      <c r="EK19" s="88">
        <f t="shared" si="38"/>
        <v>8.9969999999999999</v>
      </c>
      <c r="EL19" s="88">
        <f t="shared" si="39"/>
        <v>4.7089999999999996</v>
      </c>
      <c r="EM19" s="88">
        <f t="shared" si="40"/>
        <v>8.3710000000000004</v>
      </c>
      <c r="EN19" s="88">
        <f t="shared" si="41"/>
        <v>9.1859999999999999</v>
      </c>
      <c r="EO19" s="88">
        <f t="shared" si="42"/>
        <v>5.8570000000000002</v>
      </c>
      <c r="EP19" s="88">
        <f t="shared" si="43"/>
        <v>9.2970000000000006</v>
      </c>
      <c r="EQ19" s="88">
        <f t="shared" si="44"/>
        <v>3.0150000000000001</v>
      </c>
      <c r="ER19" s="88">
        <f t="shared" si="45"/>
        <v>1.401</v>
      </c>
      <c r="ES19" s="88">
        <f t="shared" si="46"/>
        <v>5.76</v>
      </c>
      <c r="ET19" s="88">
        <f t="shared" si="47"/>
        <v>0.34399999999999997</v>
      </c>
      <c r="EU19" s="88">
        <f t="shared" si="48"/>
        <v>9.7479999999999993</v>
      </c>
      <c r="EV19" s="88">
        <f t="shared" si="49"/>
        <v>6.585</v>
      </c>
      <c r="EW19" s="88">
        <f t="shared" si="50"/>
        <v>7.9660000000000002</v>
      </c>
      <c r="EX19" s="88">
        <f t="shared" si="51"/>
        <v>7.726</v>
      </c>
      <c r="EY19" s="88">
        <f t="shared" si="52"/>
        <v>6.7480000000000002</v>
      </c>
      <c r="EZ19" s="88">
        <f t="shared" si="53"/>
        <v>6.2050000000000001</v>
      </c>
      <c r="FA19" s="88">
        <f t="shared" si="54"/>
        <v>9.3780000000000001</v>
      </c>
      <c r="FB19" s="88">
        <f t="shared" si="55"/>
        <v>5.7169999999999996</v>
      </c>
      <c r="FC19" s="88">
        <f t="shared" si="56"/>
        <v>5.5890000000000004</v>
      </c>
      <c r="FD19" s="88">
        <f t="shared" si="57"/>
        <v>7.0430000000000001</v>
      </c>
      <c r="FE19" s="88">
        <f t="shared" si="58"/>
        <v>0.48899999999999999</v>
      </c>
      <c r="FF19" s="88">
        <f t="shared" si="59"/>
        <v>8.1709999999999994</v>
      </c>
      <c r="FG19" s="88">
        <f t="shared" si="60"/>
        <v>1.095</v>
      </c>
      <c r="FH19" s="88">
        <f t="shared" si="61"/>
        <v>4.742</v>
      </c>
      <c r="FI19" s="88">
        <f t="shared" si="62"/>
        <v>2.9620000000000002</v>
      </c>
      <c r="FJ19" s="88">
        <f t="shared" si="63"/>
        <v>1.879</v>
      </c>
      <c r="FK19" s="88">
        <f t="shared" si="64"/>
        <v>9.375</v>
      </c>
      <c r="FL19" s="88">
        <f t="shared" si="65"/>
        <v>9.5359999999999996</v>
      </c>
      <c r="FM19" s="88">
        <f t="shared" si="66"/>
        <v>3.4359999999999999</v>
      </c>
      <c r="FN19" s="88">
        <f t="shared" si="67"/>
        <v>4.5449999999999999</v>
      </c>
      <c r="FO19" s="88">
        <f t="shared" si="68"/>
        <v>5.39</v>
      </c>
      <c r="FP19" s="88">
        <f t="shared" si="69"/>
        <v>5.7569999999999997</v>
      </c>
      <c r="FQ19" s="88">
        <f t="shared" si="70"/>
        <v>8.2050000000000001</v>
      </c>
      <c r="FR19" s="88">
        <f t="shared" si="71"/>
        <v>1.8320000000000001</v>
      </c>
      <c r="FS19" s="88">
        <f t="shared" si="72"/>
        <v>2.536</v>
      </c>
      <c r="FT19" s="88">
        <f t="shared" si="73"/>
        <v>5.6680000000000001</v>
      </c>
      <c r="FU19" s="88">
        <f t="shared" si="74"/>
        <v>2.7160000000000002</v>
      </c>
      <c r="FV19" s="88">
        <f t="shared" si="75"/>
        <v>3.6999999999999998E-2</v>
      </c>
      <c r="FW19" s="88">
        <f t="shared" si="76"/>
        <v>1.9710000000000001</v>
      </c>
      <c r="FX19" s="88">
        <f t="shared" si="77"/>
        <v>7.9020000000000001</v>
      </c>
      <c r="FZ19" s="1" t="str">
        <f t="shared" si="105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7.902],</v>
      </c>
    </row>
    <row r="20" spans="2:182" x14ac:dyDescent="0.35">
      <c r="B20" s="16">
        <v>8</v>
      </c>
      <c r="C20" s="60" t="s">
        <v>37</v>
      </c>
      <c r="D20" s="49"/>
      <c r="E20" s="49"/>
      <c r="F20" s="49"/>
      <c r="G20" s="50"/>
      <c r="H20" s="2">
        <v>4266</v>
      </c>
      <c r="I20" s="51">
        <f t="shared" si="0"/>
        <v>3.1937353077694762E-2</v>
      </c>
      <c r="J20" s="52">
        <f t="shared" si="1"/>
        <v>0.31949399510791487</v>
      </c>
      <c r="K20" s="53">
        <f t="shared" si="1"/>
        <v>3.3750615791131753</v>
      </c>
      <c r="L20" s="53">
        <f t="shared" si="1"/>
        <v>0.32661886249482347</v>
      </c>
      <c r="M20" s="53">
        <f t="shared" si="1"/>
        <v>0.70767420207211751</v>
      </c>
      <c r="N20" s="53">
        <f t="shared" si="1"/>
        <v>0.90727461804117626</v>
      </c>
      <c r="O20" s="54">
        <f t="shared" si="1"/>
        <v>0.43930424327338291</v>
      </c>
      <c r="P20" s="55">
        <f t="shared" si="1"/>
        <v>3.0052403914838242</v>
      </c>
      <c r="Q20" s="92">
        <f t="shared" si="1"/>
        <v>6.6195162111421109</v>
      </c>
      <c r="R20" s="90">
        <f t="shared" si="1"/>
        <v>2.9952562041367019E-2</v>
      </c>
      <c r="S20" s="76">
        <f t="shared" si="1"/>
        <v>0.21965212163669146</v>
      </c>
      <c r="U20" s="16">
        <v>8</v>
      </c>
      <c r="V20" s="60" t="s">
        <v>37</v>
      </c>
      <c r="W20" s="49"/>
      <c r="X20" s="49"/>
      <c r="Y20" s="49"/>
      <c r="Z20" s="50"/>
      <c r="AA20" s="2">
        <v>4266</v>
      </c>
      <c r="AB20" s="51">
        <f t="shared" si="2"/>
        <v>3.1937353077694762E-2</v>
      </c>
      <c r="AC20" s="56">
        <f t="shared" si="78"/>
        <v>0</v>
      </c>
      <c r="AD20" s="57">
        <f t="shared" si="79"/>
        <v>3</v>
      </c>
      <c r="AE20" s="57">
        <f t="shared" si="80"/>
        <v>0</v>
      </c>
      <c r="AF20" s="57">
        <f t="shared" si="81"/>
        <v>1</v>
      </c>
      <c r="AG20" s="57">
        <f t="shared" si="82"/>
        <v>1</v>
      </c>
      <c r="AH20" s="58">
        <f t="shared" si="83"/>
        <v>0</v>
      </c>
      <c r="AI20" s="59">
        <f t="shared" si="84"/>
        <v>3</v>
      </c>
      <c r="AJ20" s="94">
        <f t="shared" si="85"/>
        <v>7</v>
      </c>
      <c r="AK20" s="130">
        <f t="shared" si="86"/>
        <v>0</v>
      </c>
      <c r="AL20" s="79">
        <f t="shared" si="87"/>
        <v>0</v>
      </c>
      <c r="AP20" s="10">
        <f t="shared" si="4"/>
        <v>0</v>
      </c>
      <c r="AQ20" s="10">
        <f t="shared" si="5"/>
        <v>0</v>
      </c>
      <c r="AR20" s="10">
        <f t="shared" si="6"/>
        <v>3</v>
      </c>
      <c r="AS20" s="10">
        <f t="shared" si="7"/>
        <v>0</v>
      </c>
      <c r="AT20" s="10">
        <f t="shared" si="8"/>
        <v>0</v>
      </c>
      <c r="AU20" s="10">
        <f t="shared" si="9"/>
        <v>0</v>
      </c>
      <c r="AV20" s="10">
        <f t="shared" si="88"/>
        <v>1</v>
      </c>
      <c r="AW20" s="10">
        <f t="shared" si="89"/>
        <v>0</v>
      </c>
      <c r="AX20" s="10">
        <f t="shared" si="90"/>
        <v>1</v>
      </c>
      <c r="AY20" s="10">
        <f t="shared" si="91"/>
        <v>0</v>
      </c>
      <c r="AZ20" s="1">
        <f t="shared" si="10"/>
        <v>0</v>
      </c>
      <c r="BA20" s="1">
        <f t="shared" si="11"/>
        <v>0</v>
      </c>
      <c r="BB20" s="1">
        <f t="shared" si="12"/>
        <v>2.4000000000000004</v>
      </c>
      <c r="BC20" s="1">
        <f t="shared" si="13"/>
        <v>0.60000000000000009</v>
      </c>
      <c r="BD20" s="1">
        <f t="shared" si="92"/>
        <v>5.6000000000000005</v>
      </c>
      <c r="BE20" s="1">
        <f t="shared" si="93"/>
        <v>1.4000000000000001</v>
      </c>
      <c r="BF20" s="1">
        <f t="shared" si="14"/>
        <v>0</v>
      </c>
      <c r="BG20" s="1">
        <f t="shared" si="15"/>
        <v>0</v>
      </c>
      <c r="BH20" s="1">
        <f t="shared" si="94"/>
        <v>0</v>
      </c>
      <c r="BI20" s="1">
        <f t="shared" si="95"/>
        <v>0</v>
      </c>
      <c r="BM20" s="10">
        <f t="shared" si="16"/>
        <v>0</v>
      </c>
      <c r="BN20" s="10">
        <f t="shared" si="17"/>
        <v>0</v>
      </c>
      <c r="BO20" s="10">
        <f t="shared" si="18"/>
        <v>3</v>
      </c>
      <c r="BP20" s="10">
        <f t="shared" si="19"/>
        <v>0</v>
      </c>
      <c r="BQ20" s="10">
        <f t="shared" si="20"/>
        <v>0</v>
      </c>
      <c r="BR20" s="10">
        <f t="shared" si="21"/>
        <v>0</v>
      </c>
      <c r="BS20" s="10">
        <f t="shared" si="22"/>
        <v>1</v>
      </c>
      <c r="BT20" s="10">
        <f t="shared" si="23"/>
        <v>0</v>
      </c>
      <c r="BU20" s="10">
        <f t="shared" si="96"/>
        <v>1</v>
      </c>
      <c r="BV20" s="10">
        <f t="shared" si="97"/>
        <v>0</v>
      </c>
      <c r="BW20" s="10">
        <f t="shared" si="26"/>
        <v>0</v>
      </c>
      <c r="BX20" s="10">
        <f t="shared" si="27"/>
        <v>0</v>
      </c>
      <c r="BY20" s="10">
        <f t="shared" si="28"/>
        <v>2</v>
      </c>
      <c r="BZ20" s="10">
        <f t="shared" si="29"/>
        <v>1</v>
      </c>
      <c r="CA20" s="10">
        <f t="shared" si="30"/>
        <v>6</v>
      </c>
      <c r="CB20" s="10">
        <f t="shared" si="31"/>
        <v>1</v>
      </c>
      <c r="CC20" s="10">
        <f t="shared" si="32"/>
        <v>0</v>
      </c>
      <c r="CD20" s="10">
        <f t="shared" si="33"/>
        <v>0</v>
      </c>
      <c r="CE20" s="10">
        <f t="shared" si="98"/>
        <v>0</v>
      </c>
      <c r="CF20" s="10">
        <f t="shared" si="99"/>
        <v>0</v>
      </c>
      <c r="CH20" s="1">
        <v>8</v>
      </c>
      <c r="CI20" s="14">
        <f t="shared" si="100"/>
        <v>40.940491400491396</v>
      </c>
      <c r="CJ20" s="14">
        <f t="shared" si="101"/>
        <v>1.0580000000000001</v>
      </c>
      <c r="CL20" s="1" t="str">
        <f t="shared" si="102"/>
        <v>[40.94, 1.06]</v>
      </c>
      <c r="CO20" s="1" t="str">
        <f t="shared" si="103"/>
        <v>[40.94, 1.06]</v>
      </c>
      <c r="CP20" s="1" t="str">
        <f t="shared" si="36"/>
        <v>[71.49, 1.58]</v>
      </c>
      <c r="CQ20" s="1" t="str">
        <f t="shared" si="37"/>
        <v>[137.96, 3.15]</v>
      </c>
      <c r="CS20" s="1" t="str">
        <f t="shared" si="104"/>
        <v xml:space="preserve">[[40.94, 1.06], [71.49, 1.58], [137.96, 3.15]], </v>
      </c>
      <c r="CU20" s="107" t="s">
        <v>37</v>
      </c>
      <c r="CV20" s="150">
        <v>7.3797678458703668</v>
      </c>
      <c r="CW20" s="160">
        <v>2.5677672342437408</v>
      </c>
      <c r="CX20" s="149">
        <v>3.0892187236483295</v>
      </c>
      <c r="CY20" s="149">
        <v>5.841227177683372</v>
      </c>
      <c r="CZ20" s="149">
        <v>9.5290918370332669</v>
      </c>
      <c r="DA20" s="149">
        <v>8.009172500076323</v>
      </c>
      <c r="DB20" s="149">
        <v>5.4580070285179083</v>
      </c>
      <c r="DC20" s="149">
        <v>6.4887742305933696</v>
      </c>
      <c r="DD20" s="149">
        <v>6.4823045737158624</v>
      </c>
      <c r="DE20" s="149">
        <v>8.115240295563444</v>
      </c>
      <c r="DF20" s="149">
        <v>4.2073784234744558</v>
      </c>
      <c r="DG20" s="149">
        <v>8.7360437846727788</v>
      </c>
      <c r="DH20" s="149">
        <v>0.79084414723000318</v>
      </c>
      <c r="DI20" s="149">
        <v>9.552248554226221</v>
      </c>
      <c r="DJ20" s="149">
        <v>6.9721001695030616</v>
      </c>
      <c r="DK20" s="149">
        <v>3.737957755235537</v>
      </c>
      <c r="DL20" s="149">
        <v>3.2997242060533893</v>
      </c>
      <c r="DM20" s="149">
        <v>4.0352624777452251</v>
      </c>
      <c r="DN20" s="149">
        <v>7.2283251753441817</v>
      </c>
      <c r="DO20" s="149">
        <v>3.8045517283234243</v>
      </c>
      <c r="DP20" s="150">
        <v>5.7309999999999999</v>
      </c>
      <c r="DQ20" s="151">
        <v>4.7670000000000003</v>
      </c>
      <c r="DR20" s="151">
        <v>5.173</v>
      </c>
      <c r="DS20" s="151">
        <v>4.7240000000000002</v>
      </c>
      <c r="DT20" s="151">
        <v>3.07</v>
      </c>
      <c r="DU20" s="151">
        <v>8.3670000000000009</v>
      </c>
      <c r="DV20" s="151">
        <v>5.1740000000000004</v>
      </c>
      <c r="DW20" s="151">
        <v>7.5259999999999998</v>
      </c>
      <c r="DX20" s="151">
        <v>0.52800000000000002</v>
      </c>
      <c r="DY20" s="151">
        <v>6.68</v>
      </c>
      <c r="DZ20" s="151">
        <v>1.1459999999999999</v>
      </c>
      <c r="EA20" s="151">
        <v>2.3119999999999998</v>
      </c>
      <c r="EB20" s="151">
        <v>5.226</v>
      </c>
      <c r="EC20" s="151">
        <v>1.1339999999999999</v>
      </c>
      <c r="ED20" s="151">
        <v>0.85899999999999999</v>
      </c>
      <c r="EE20" s="151">
        <v>5.6310000000000002</v>
      </c>
      <c r="EF20" s="151">
        <v>8.4700000000000006</v>
      </c>
      <c r="EG20" s="151">
        <v>1.7010000000000001</v>
      </c>
      <c r="EH20" s="151">
        <v>4.585</v>
      </c>
      <c r="EI20" s="151">
        <v>0.26400000000000001</v>
      </c>
      <c r="EK20" s="88">
        <f t="shared" si="38"/>
        <v>7.38</v>
      </c>
      <c r="EL20" s="88">
        <f t="shared" si="39"/>
        <v>2.5680000000000001</v>
      </c>
      <c r="EM20" s="88">
        <f t="shared" si="40"/>
        <v>3.089</v>
      </c>
      <c r="EN20" s="88">
        <f t="shared" si="41"/>
        <v>5.8410000000000002</v>
      </c>
      <c r="EO20" s="88">
        <f t="shared" si="42"/>
        <v>9.5289999999999999</v>
      </c>
      <c r="EP20" s="88">
        <f t="shared" si="43"/>
        <v>8.0090000000000003</v>
      </c>
      <c r="EQ20" s="88">
        <f t="shared" si="44"/>
        <v>5.4580000000000002</v>
      </c>
      <c r="ER20" s="88">
        <f t="shared" si="45"/>
        <v>6.4889999999999999</v>
      </c>
      <c r="ES20" s="88">
        <f t="shared" si="46"/>
        <v>6.4820000000000002</v>
      </c>
      <c r="ET20" s="88">
        <f t="shared" si="47"/>
        <v>8.1150000000000002</v>
      </c>
      <c r="EU20" s="88">
        <f t="shared" si="48"/>
        <v>4.2069999999999999</v>
      </c>
      <c r="EV20" s="88">
        <f t="shared" si="49"/>
        <v>8.7360000000000007</v>
      </c>
      <c r="EW20" s="88">
        <f t="shared" si="50"/>
        <v>0.79100000000000004</v>
      </c>
      <c r="EX20" s="88">
        <f t="shared" si="51"/>
        <v>9.5519999999999996</v>
      </c>
      <c r="EY20" s="88">
        <f t="shared" si="52"/>
        <v>6.9720000000000004</v>
      </c>
      <c r="EZ20" s="88">
        <f t="shared" si="53"/>
        <v>3.738</v>
      </c>
      <c r="FA20" s="88">
        <f t="shared" si="54"/>
        <v>3.3</v>
      </c>
      <c r="FB20" s="88">
        <f t="shared" si="55"/>
        <v>4.0350000000000001</v>
      </c>
      <c r="FC20" s="88">
        <f t="shared" si="56"/>
        <v>7.2279999999999998</v>
      </c>
      <c r="FD20" s="88">
        <f t="shared" si="57"/>
        <v>3.8050000000000002</v>
      </c>
      <c r="FE20" s="88">
        <f t="shared" si="58"/>
        <v>5.7309999999999999</v>
      </c>
      <c r="FF20" s="88">
        <f t="shared" si="59"/>
        <v>4.7670000000000003</v>
      </c>
      <c r="FG20" s="88">
        <f t="shared" si="60"/>
        <v>5.173</v>
      </c>
      <c r="FH20" s="88">
        <f t="shared" si="61"/>
        <v>4.7240000000000002</v>
      </c>
      <c r="FI20" s="88">
        <f t="shared" si="62"/>
        <v>3.07</v>
      </c>
      <c r="FJ20" s="88">
        <f t="shared" si="63"/>
        <v>8.3670000000000009</v>
      </c>
      <c r="FK20" s="88">
        <f t="shared" si="64"/>
        <v>5.1740000000000004</v>
      </c>
      <c r="FL20" s="88">
        <f t="shared" si="65"/>
        <v>7.5259999999999998</v>
      </c>
      <c r="FM20" s="88">
        <f t="shared" si="66"/>
        <v>0.52800000000000002</v>
      </c>
      <c r="FN20" s="88">
        <f t="shared" si="67"/>
        <v>6.68</v>
      </c>
      <c r="FO20" s="88">
        <f t="shared" si="68"/>
        <v>1.1459999999999999</v>
      </c>
      <c r="FP20" s="88">
        <f t="shared" si="69"/>
        <v>2.3119999999999998</v>
      </c>
      <c r="FQ20" s="88">
        <f t="shared" si="70"/>
        <v>5.226</v>
      </c>
      <c r="FR20" s="88">
        <f t="shared" si="71"/>
        <v>1.1339999999999999</v>
      </c>
      <c r="FS20" s="88">
        <f t="shared" si="72"/>
        <v>0.85899999999999999</v>
      </c>
      <c r="FT20" s="88">
        <f t="shared" si="73"/>
        <v>5.6310000000000002</v>
      </c>
      <c r="FU20" s="88">
        <f t="shared" si="74"/>
        <v>8.4700000000000006</v>
      </c>
      <c r="FV20" s="88">
        <f t="shared" si="75"/>
        <v>1.7010000000000001</v>
      </c>
      <c r="FW20" s="88">
        <f t="shared" si="76"/>
        <v>4.585</v>
      </c>
      <c r="FX20" s="88">
        <f t="shared" si="77"/>
        <v>0.26400000000000001</v>
      </c>
      <c r="FZ20" s="1" t="str">
        <f t="shared" si="105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0.264],</v>
      </c>
    </row>
    <row r="21" spans="2:182" x14ac:dyDescent="0.35">
      <c r="B21" s="16">
        <v>9</v>
      </c>
      <c r="C21" s="48" t="s">
        <v>38</v>
      </c>
      <c r="D21" s="49"/>
      <c r="E21" s="49"/>
      <c r="F21" s="49"/>
      <c r="G21" s="50"/>
      <c r="H21" s="2">
        <v>3135</v>
      </c>
      <c r="I21" s="51">
        <f t="shared" si="0"/>
        <v>2.3470136403791156E-2</v>
      </c>
      <c r="J21" s="52">
        <f t="shared" si="1"/>
        <v>0.2347898909196702</v>
      </c>
      <c r="K21" s="53">
        <f t="shared" si="1"/>
        <v>2.480266772273747</v>
      </c>
      <c r="L21" s="53">
        <f t="shared" si="1"/>
        <v>0.24002581667165293</v>
      </c>
      <c r="M21" s="53">
        <f t="shared" si="1"/>
        <v>0.5200559361219147</v>
      </c>
      <c r="N21" s="53">
        <f t="shared" si="1"/>
        <v>0.66673837964348048</v>
      </c>
      <c r="O21" s="54">
        <f t="shared" si="1"/>
        <v>0.32283610001454649</v>
      </c>
      <c r="P21" s="55">
        <f t="shared" si="1"/>
        <v>2.2084924114631477</v>
      </c>
      <c r="Q21" s="92">
        <f t="shared" si="1"/>
        <v>4.8645530524919165</v>
      </c>
      <c r="R21" s="90">
        <f t="shared" si="1"/>
        <v>2.2011552273719082E-2</v>
      </c>
      <c r="S21" s="76">
        <f t="shared" si="1"/>
        <v>0.16141805000727324</v>
      </c>
      <c r="U21" s="16">
        <v>9</v>
      </c>
      <c r="V21" s="48" t="s">
        <v>38</v>
      </c>
      <c r="W21" s="49"/>
      <c r="X21" s="49"/>
      <c r="Y21" s="49"/>
      <c r="Z21" s="50"/>
      <c r="AA21" s="2">
        <v>3135</v>
      </c>
      <c r="AB21" s="51">
        <f t="shared" si="2"/>
        <v>2.3470136403791156E-2</v>
      </c>
      <c r="AC21" s="56">
        <f t="shared" si="78"/>
        <v>0</v>
      </c>
      <c r="AD21" s="57">
        <f t="shared" si="79"/>
        <v>2</v>
      </c>
      <c r="AE21" s="57">
        <f t="shared" si="80"/>
        <v>0</v>
      </c>
      <c r="AF21" s="57">
        <f t="shared" si="81"/>
        <v>1</v>
      </c>
      <c r="AG21" s="57">
        <f t="shared" si="82"/>
        <v>1</v>
      </c>
      <c r="AH21" s="58">
        <f t="shared" si="83"/>
        <v>0</v>
      </c>
      <c r="AI21" s="59">
        <f t="shared" si="84"/>
        <v>2</v>
      </c>
      <c r="AJ21" s="94">
        <f t="shared" si="85"/>
        <v>5</v>
      </c>
      <c r="AK21" s="130">
        <f t="shared" si="86"/>
        <v>0</v>
      </c>
      <c r="AL21" s="79">
        <f t="shared" si="87"/>
        <v>0</v>
      </c>
      <c r="AP21" s="10">
        <f t="shared" si="4"/>
        <v>0</v>
      </c>
      <c r="AQ21" s="10">
        <f t="shared" si="5"/>
        <v>0</v>
      </c>
      <c r="AR21" s="10">
        <f t="shared" si="6"/>
        <v>2</v>
      </c>
      <c r="AS21" s="10">
        <f t="shared" si="7"/>
        <v>0</v>
      </c>
      <c r="AT21" s="10">
        <f t="shared" si="8"/>
        <v>0</v>
      </c>
      <c r="AU21" s="10">
        <f t="shared" si="9"/>
        <v>0</v>
      </c>
      <c r="AV21" s="10">
        <f t="shared" si="88"/>
        <v>1</v>
      </c>
      <c r="AW21" s="10">
        <f t="shared" si="89"/>
        <v>0</v>
      </c>
      <c r="AX21" s="10">
        <f t="shared" si="90"/>
        <v>1</v>
      </c>
      <c r="AY21" s="10">
        <f t="shared" si="91"/>
        <v>0</v>
      </c>
      <c r="AZ21" s="1">
        <f t="shared" si="10"/>
        <v>0</v>
      </c>
      <c r="BA21" s="1">
        <f t="shared" si="11"/>
        <v>0</v>
      </c>
      <c r="BB21" s="1">
        <f t="shared" si="12"/>
        <v>1.6</v>
      </c>
      <c r="BC21" s="1">
        <f t="shared" si="13"/>
        <v>0.4</v>
      </c>
      <c r="BD21" s="1">
        <f t="shared" si="92"/>
        <v>4</v>
      </c>
      <c r="BE21" s="1">
        <f t="shared" si="93"/>
        <v>1</v>
      </c>
      <c r="BF21" s="1">
        <f t="shared" si="14"/>
        <v>0</v>
      </c>
      <c r="BG21" s="1">
        <f t="shared" si="15"/>
        <v>0</v>
      </c>
      <c r="BH21" s="1">
        <f t="shared" si="94"/>
        <v>0</v>
      </c>
      <c r="BI21" s="1">
        <f t="shared" si="95"/>
        <v>0</v>
      </c>
      <c r="BM21" s="10">
        <f t="shared" si="16"/>
        <v>0</v>
      </c>
      <c r="BN21" s="10">
        <f t="shared" si="17"/>
        <v>0</v>
      </c>
      <c r="BO21" s="10">
        <f t="shared" si="18"/>
        <v>2</v>
      </c>
      <c r="BP21" s="10">
        <f t="shared" si="19"/>
        <v>0</v>
      </c>
      <c r="BQ21" s="10">
        <f t="shared" si="20"/>
        <v>0</v>
      </c>
      <c r="BR21" s="10">
        <f t="shared" si="21"/>
        <v>0</v>
      </c>
      <c r="BS21" s="10">
        <f t="shared" si="22"/>
        <v>1</v>
      </c>
      <c r="BT21" s="10">
        <f t="shared" si="23"/>
        <v>0</v>
      </c>
      <c r="BU21" s="10">
        <f t="shared" si="96"/>
        <v>1</v>
      </c>
      <c r="BV21" s="10">
        <f t="shared" si="97"/>
        <v>0</v>
      </c>
      <c r="BW21" s="10">
        <f t="shared" si="26"/>
        <v>0</v>
      </c>
      <c r="BX21" s="10">
        <f t="shared" si="27"/>
        <v>0</v>
      </c>
      <c r="BY21" s="10">
        <f t="shared" si="28"/>
        <v>2</v>
      </c>
      <c r="BZ21" s="10">
        <f t="shared" si="29"/>
        <v>0</v>
      </c>
      <c r="CA21" s="10">
        <f t="shared" si="30"/>
        <v>4</v>
      </c>
      <c r="CB21" s="10">
        <f t="shared" si="31"/>
        <v>1</v>
      </c>
      <c r="CC21" s="10">
        <f t="shared" si="32"/>
        <v>0</v>
      </c>
      <c r="CD21" s="10">
        <f t="shared" si="33"/>
        <v>0</v>
      </c>
      <c r="CE21" s="10">
        <f t="shared" si="98"/>
        <v>0</v>
      </c>
      <c r="CF21" s="10">
        <f t="shared" si="99"/>
        <v>0</v>
      </c>
      <c r="CH21" s="1">
        <v>9</v>
      </c>
      <c r="CI21" s="14">
        <f t="shared" si="100"/>
        <v>29.742309582309581</v>
      </c>
      <c r="CJ21" s="14">
        <f t="shared" si="101"/>
        <v>0.51800000000000002</v>
      </c>
      <c r="CL21" s="1" t="str">
        <f t="shared" si="102"/>
        <v>[29.74, 0.52]</v>
      </c>
      <c r="CO21" s="1" t="str">
        <f t="shared" si="103"/>
        <v>[29.74, 0.52]</v>
      </c>
      <c r="CP21" s="1" t="str">
        <f t="shared" si="36"/>
        <v>[47.88, 1.58]</v>
      </c>
      <c r="CQ21" s="1" t="str">
        <f t="shared" si="37"/>
        <v>[102.67, 2.09]</v>
      </c>
      <c r="CS21" s="1" t="str">
        <f t="shared" si="104"/>
        <v xml:space="preserve">[[29.74, 0.52], [47.88, 1.58], [102.67, 2.09]], </v>
      </c>
      <c r="CU21" s="108" t="s">
        <v>38</v>
      </c>
      <c r="CV21" s="150">
        <v>6.2647303727963912</v>
      </c>
      <c r="CW21" s="160">
        <v>8.639917172994986</v>
      </c>
      <c r="CX21" s="149">
        <v>8.8451324387080845</v>
      </c>
      <c r="CY21" s="149">
        <v>9.4453814902827986</v>
      </c>
      <c r="CZ21" s="149">
        <v>5.5531638648147847</v>
      </c>
      <c r="DA21" s="149">
        <v>4.1856704035644432</v>
      </c>
      <c r="DB21" s="149">
        <v>6.801375713697996</v>
      </c>
      <c r="DC21" s="149">
        <v>8.277760106139155</v>
      </c>
      <c r="DD21" s="149">
        <v>8.1826780952045084</v>
      </c>
      <c r="DE21" s="149">
        <v>5.2056720116558388</v>
      </c>
      <c r="DF21" s="149">
        <v>2.5377059419760037</v>
      </c>
      <c r="DG21" s="149">
        <v>1.7493943105456056</v>
      </c>
      <c r="DH21" s="149">
        <v>3.3780010914763348</v>
      </c>
      <c r="DI21" s="149">
        <v>6.6097873808749643</v>
      </c>
      <c r="DJ21" s="149">
        <v>4.8021423171263411</v>
      </c>
      <c r="DK21" s="149">
        <v>7.7717566447980868</v>
      </c>
      <c r="DL21" s="149">
        <v>3.5401227679692946</v>
      </c>
      <c r="DM21" s="149">
        <v>5.0745175164694087</v>
      </c>
      <c r="DN21" s="149">
        <v>1.9821511456643515</v>
      </c>
      <c r="DO21" s="149">
        <v>9.0404945126780749</v>
      </c>
      <c r="DP21" s="150">
        <v>1.415</v>
      </c>
      <c r="DQ21" s="151">
        <v>4.782</v>
      </c>
      <c r="DR21" s="151">
        <v>7.3730000000000002</v>
      </c>
      <c r="DS21" s="151">
        <v>3.8490000000000002</v>
      </c>
      <c r="DT21" s="151">
        <v>6.5910000000000002</v>
      </c>
      <c r="DU21" s="151">
        <v>5.7619999999999996</v>
      </c>
      <c r="DV21" s="151">
        <v>2.3050000000000002</v>
      </c>
      <c r="DW21" s="151">
        <v>2.0019999999999998</v>
      </c>
      <c r="DX21" s="151">
        <v>1.8640000000000001</v>
      </c>
      <c r="DY21" s="151">
        <v>9.4429999999999996</v>
      </c>
      <c r="DZ21" s="151">
        <v>6.032</v>
      </c>
      <c r="EA21" s="151">
        <v>3.899</v>
      </c>
      <c r="EB21" s="151">
        <v>4.1970000000000001</v>
      </c>
      <c r="EC21" s="151">
        <v>0.36299999999999999</v>
      </c>
      <c r="ED21" s="151">
        <v>8.0630000000000006</v>
      </c>
      <c r="EE21" s="151">
        <v>3.7879999999999998</v>
      </c>
      <c r="EF21" s="151">
        <v>3.03</v>
      </c>
      <c r="EG21" s="151">
        <v>5.6470000000000002</v>
      </c>
      <c r="EH21" s="151">
        <v>7.3540000000000001</v>
      </c>
      <c r="EI21" s="151">
        <v>0.88900000000000001</v>
      </c>
      <c r="EK21" s="88">
        <f t="shared" si="38"/>
        <v>6.2649999999999997</v>
      </c>
      <c r="EL21" s="88">
        <f t="shared" si="39"/>
        <v>8.64</v>
      </c>
      <c r="EM21" s="88">
        <f t="shared" si="40"/>
        <v>8.8450000000000006</v>
      </c>
      <c r="EN21" s="88">
        <f t="shared" si="41"/>
        <v>9.4450000000000003</v>
      </c>
      <c r="EO21" s="88">
        <f t="shared" si="42"/>
        <v>5.5529999999999999</v>
      </c>
      <c r="EP21" s="88">
        <f t="shared" si="43"/>
        <v>4.1859999999999999</v>
      </c>
      <c r="EQ21" s="88">
        <f t="shared" si="44"/>
        <v>6.8010000000000002</v>
      </c>
      <c r="ER21" s="88">
        <f t="shared" si="45"/>
        <v>8.2780000000000005</v>
      </c>
      <c r="ES21" s="88">
        <f t="shared" si="46"/>
        <v>8.1829999999999998</v>
      </c>
      <c r="ET21" s="88">
        <f t="shared" si="47"/>
        <v>5.2060000000000004</v>
      </c>
      <c r="EU21" s="88">
        <f t="shared" si="48"/>
        <v>2.5379999999999998</v>
      </c>
      <c r="EV21" s="88">
        <f t="shared" si="49"/>
        <v>1.7490000000000001</v>
      </c>
      <c r="EW21" s="88">
        <f t="shared" si="50"/>
        <v>3.3780000000000001</v>
      </c>
      <c r="EX21" s="88">
        <f t="shared" si="51"/>
        <v>6.61</v>
      </c>
      <c r="EY21" s="88">
        <f t="shared" si="52"/>
        <v>4.8019999999999996</v>
      </c>
      <c r="EZ21" s="88">
        <f t="shared" si="53"/>
        <v>7.7720000000000002</v>
      </c>
      <c r="FA21" s="88">
        <f t="shared" si="54"/>
        <v>3.54</v>
      </c>
      <c r="FB21" s="88">
        <f t="shared" si="55"/>
        <v>5.0750000000000002</v>
      </c>
      <c r="FC21" s="88">
        <f t="shared" si="56"/>
        <v>1.982</v>
      </c>
      <c r="FD21" s="88">
        <f t="shared" si="57"/>
        <v>9.0399999999999991</v>
      </c>
      <c r="FE21" s="88">
        <f t="shared" si="58"/>
        <v>1.415</v>
      </c>
      <c r="FF21" s="88">
        <f t="shared" si="59"/>
        <v>4.782</v>
      </c>
      <c r="FG21" s="88">
        <f t="shared" si="60"/>
        <v>7.3730000000000002</v>
      </c>
      <c r="FH21" s="88">
        <f t="shared" si="61"/>
        <v>3.8490000000000002</v>
      </c>
      <c r="FI21" s="88">
        <f t="shared" si="62"/>
        <v>6.5910000000000002</v>
      </c>
      <c r="FJ21" s="88">
        <f t="shared" si="63"/>
        <v>5.7619999999999996</v>
      </c>
      <c r="FK21" s="88">
        <f t="shared" si="64"/>
        <v>2.3050000000000002</v>
      </c>
      <c r="FL21" s="88">
        <f t="shared" si="65"/>
        <v>2.0019999999999998</v>
      </c>
      <c r="FM21" s="88">
        <f t="shared" si="66"/>
        <v>1.8640000000000001</v>
      </c>
      <c r="FN21" s="88">
        <f t="shared" si="67"/>
        <v>9.4429999999999996</v>
      </c>
      <c r="FO21" s="88">
        <f t="shared" si="68"/>
        <v>6.032</v>
      </c>
      <c r="FP21" s="88">
        <f t="shared" si="69"/>
        <v>3.899</v>
      </c>
      <c r="FQ21" s="88">
        <f t="shared" si="70"/>
        <v>4.1970000000000001</v>
      </c>
      <c r="FR21" s="88">
        <f t="shared" si="71"/>
        <v>0.36299999999999999</v>
      </c>
      <c r="FS21" s="88">
        <f t="shared" si="72"/>
        <v>8.0630000000000006</v>
      </c>
      <c r="FT21" s="88">
        <f t="shared" si="73"/>
        <v>3.7879999999999998</v>
      </c>
      <c r="FU21" s="88">
        <f t="shared" si="74"/>
        <v>3.03</v>
      </c>
      <c r="FV21" s="88">
        <f t="shared" si="75"/>
        <v>5.6470000000000002</v>
      </c>
      <c r="FW21" s="88">
        <f t="shared" si="76"/>
        <v>7.3540000000000001</v>
      </c>
      <c r="FX21" s="88">
        <f t="shared" si="77"/>
        <v>0.88900000000000001</v>
      </c>
      <c r="FZ21" s="1" t="str">
        <f t="shared" si="105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0.889],</v>
      </c>
    </row>
    <row r="22" spans="2:182" x14ac:dyDescent="0.35">
      <c r="B22" s="16">
        <v>10</v>
      </c>
      <c r="C22" s="60" t="s">
        <v>39</v>
      </c>
      <c r="D22" s="49"/>
      <c r="E22" s="49"/>
      <c r="F22" s="49"/>
      <c r="G22" s="50"/>
      <c r="H22" s="2">
        <v>3201</v>
      </c>
      <c r="I22" s="51">
        <f t="shared" si="0"/>
        <v>2.3964244538607814E-2</v>
      </c>
      <c r="J22" s="52">
        <f t="shared" si="1"/>
        <v>0.23973283599166328</v>
      </c>
      <c r="K22" s="53">
        <f t="shared" si="1"/>
        <v>2.5324829148479311</v>
      </c>
      <c r="L22" s="53">
        <f t="shared" si="1"/>
        <v>0.24507899175947723</v>
      </c>
      <c r="M22" s="53">
        <f t="shared" si="1"/>
        <v>0.53100448214553397</v>
      </c>
      <c r="N22" s="53">
        <f t="shared" si="1"/>
        <v>0.68077497710965906</v>
      </c>
      <c r="O22" s="54">
        <f t="shared" si="1"/>
        <v>0.32963264948853699</v>
      </c>
      <c r="P22" s="55">
        <f t="shared" si="1"/>
        <v>2.2549869885465825</v>
      </c>
      <c r="Q22" s="92">
        <f t="shared" si="1"/>
        <v>4.9669646957022735</v>
      </c>
      <c r="R22" s="90">
        <f t="shared" si="1"/>
        <v>2.2474953374218433E-2</v>
      </c>
      <c r="S22" s="76">
        <f t="shared" si="1"/>
        <v>0.16481632474426849</v>
      </c>
      <c r="U22" s="16">
        <v>10</v>
      </c>
      <c r="V22" s="60" t="s">
        <v>39</v>
      </c>
      <c r="W22" s="49"/>
      <c r="X22" s="49"/>
      <c r="Y22" s="49"/>
      <c r="Z22" s="50"/>
      <c r="AA22" s="2">
        <v>3201</v>
      </c>
      <c r="AB22" s="51">
        <f t="shared" si="2"/>
        <v>2.3964244538607814E-2</v>
      </c>
      <c r="AC22" s="56">
        <f t="shared" si="78"/>
        <v>0</v>
      </c>
      <c r="AD22" s="57">
        <f t="shared" si="79"/>
        <v>3</v>
      </c>
      <c r="AE22" s="57">
        <f t="shared" si="80"/>
        <v>0</v>
      </c>
      <c r="AF22" s="57">
        <f t="shared" si="81"/>
        <v>1</v>
      </c>
      <c r="AG22" s="57">
        <f t="shared" si="82"/>
        <v>1</v>
      </c>
      <c r="AH22" s="58">
        <f t="shared" si="83"/>
        <v>0</v>
      </c>
      <c r="AI22" s="59">
        <f t="shared" si="84"/>
        <v>2</v>
      </c>
      <c r="AJ22" s="94">
        <f t="shared" si="85"/>
        <v>5</v>
      </c>
      <c r="AK22" s="130">
        <f t="shared" si="86"/>
        <v>0</v>
      </c>
      <c r="AL22" s="79">
        <f t="shared" si="87"/>
        <v>0</v>
      </c>
      <c r="AP22" s="10">
        <f t="shared" si="4"/>
        <v>0</v>
      </c>
      <c r="AQ22" s="10">
        <f t="shared" si="5"/>
        <v>0</v>
      </c>
      <c r="AR22" s="10">
        <f t="shared" si="6"/>
        <v>3</v>
      </c>
      <c r="AS22" s="10">
        <f t="shared" si="7"/>
        <v>0</v>
      </c>
      <c r="AT22" s="10">
        <f t="shared" si="8"/>
        <v>0</v>
      </c>
      <c r="AU22" s="10">
        <f t="shared" si="9"/>
        <v>0</v>
      </c>
      <c r="AV22" s="10">
        <f t="shared" si="88"/>
        <v>1</v>
      </c>
      <c r="AW22" s="10">
        <f t="shared" si="89"/>
        <v>0</v>
      </c>
      <c r="AX22" s="10">
        <f t="shared" si="90"/>
        <v>1</v>
      </c>
      <c r="AY22" s="10">
        <f t="shared" si="91"/>
        <v>0</v>
      </c>
      <c r="AZ22" s="1">
        <f t="shared" si="10"/>
        <v>0</v>
      </c>
      <c r="BA22" s="1">
        <f t="shared" si="11"/>
        <v>0</v>
      </c>
      <c r="BB22" s="1">
        <f t="shared" si="12"/>
        <v>1.6</v>
      </c>
      <c r="BC22" s="1">
        <f t="shared" si="13"/>
        <v>0.4</v>
      </c>
      <c r="BD22" s="1">
        <f t="shared" si="92"/>
        <v>4</v>
      </c>
      <c r="BE22" s="1">
        <f t="shared" si="93"/>
        <v>1</v>
      </c>
      <c r="BF22" s="1">
        <f t="shared" si="14"/>
        <v>0</v>
      </c>
      <c r="BG22" s="1">
        <f t="shared" si="15"/>
        <v>0</v>
      </c>
      <c r="BH22" s="1">
        <f t="shared" si="94"/>
        <v>0</v>
      </c>
      <c r="BI22" s="1">
        <f t="shared" si="95"/>
        <v>0</v>
      </c>
      <c r="BM22" s="10">
        <f t="shared" si="16"/>
        <v>0</v>
      </c>
      <c r="BN22" s="10">
        <f t="shared" si="17"/>
        <v>0</v>
      </c>
      <c r="BO22" s="10">
        <f t="shared" si="18"/>
        <v>3</v>
      </c>
      <c r="BP22" s="10">
        <f t="shared" si="19"/>
        <v>0</v>
      </c>
      <c r="BQ22" s="10">
        <f t="shared" si="20"/>
        <v>0</v>
      </c>
      <c r="BR22" s="10">
        <f t="shared" si="21"/>
        <v>0</v>
      </c>
      <c r="BS22" s="10">
        <f t="shared" si="22"/>
        <v>1</v>
      </c>
      <c r="BT22" s="10">
        <f t="shared" si="23"/>
        <v>0</v>
      </c>
      <c r="BU22" s="10">
        <f t="shared" si="96"/>
        <v>1</v>
      </c>
      <c r="BV22" s="10">
        <f t="shared" si="97"/>
        <v>0</v>
      </c>
      <c r="BW22" s="10">
        <f t="shared" si="26"/>
        <v>0</v>
      </c>
      <c r="BX22" s="10">
        <f t="shared" si="27"/>
        <v>0</v>
      </c>
      <c r="BY22" s="10">
        <f t="shared" si="28"/>
        <v>2</v>
      </c>
      <c r="BZ22" s="10">
        <f t="shared" si="29"/>
        <v>0</v>
      </c>
      <c r="CA22" s="10">
        <f t="shared" si="30"/>
        <v>4</v>
      </c>
      <c r="CB22" s="10">
        <f t="shared" si="31"/>
        <v>1</v>
      </c>
      <c r="CC22" s="10">
        <f t="shared" si="32"/>
        <v>0</v>
      </c>
      <c r="CD22" s="10">
        <f t="shared" si="33"/>
        <v>0</v>
      </c>
      <c r="CE22" s="10">
        <f t="shared" si="98"/>
        <v>0</v>
      </c>
      <c r="CF22" s="10">
        <f t="shared" si="99"/>
        <v>0</v>
      </c>
      <c r="CH22" s="1">
        <v>10</v>
      </c>
      <c r="CI22" s="14">
        <f t="shared" si="100"/>
        <v>31.522309582309582</v>
      </c>
      <c r="CJ22" s="14">
        <f t="shared" si="101"/>
        <v>0.51800000000000002</v>
      </c>
      <c r="CL22" s="1" t="str">
        <f t="shared" si="102"/>
        <v>[31.52, 0.52]</v>
      </c>
      <c r="CO22" s="1" t="str">
        <f t="shared" si="103"/>
        <v>[31.52, 0.52]</v>
      </c>
      <c r="CP22" s="1" t="str">
        <f t="shared" si="36"/>
        <v>[47.88, 1.58]</v>
      </c>
      <c r="CQ22" s="1" t="str">
        <f t="shared" si="37"/>
        <v>[107.38, 2.63]</v>
      </c>
      <c r="CS22" s="1" t="str">
        <f t="shared" si="104"/>
        <v xml:space="preserve">[[31.52, 0.52], [47.88, 1.58], [107.38, 2.63]], </v>
      </c>
      <c r="CU22" s="107" t="s">
        <v>39</v>
      </c>
      <c r="CV22" s="150">
        <v>1.5822614945073565</v>
      </c>
      <c r="CW22" s="160">
        <v>8.4905202757887537</v>
      </c>
      <c r="CX22" s="149">
        <v>3.0510927800238097</v>
      </c>
      <c r="CY22" s="149">
        <v>5.3790099152355726</v>
      </c>
      <c r="CZ22" s="149">
        <v>1.647527212137363</v>
      </c>
      <c r="DA22" s="149">
        <v>9.5743661604254999</v>
      </c>
      <c r="DB22" s="149">
        <v>6.4675627235040185</v>
      </c>
      <c r="DC22" s="149">
        <v>7.3837622866483654</v>
      </c>
      <c r="DD22" s="149">
        <v>7.1015669813819127</v>
      </c>
      <c r="DE22" s="149">
        <v>2.6540934332327137</v>
      </c>
      <c r="DF22" s="149">
        <v>9.5956582251857885</v>
      </c>
      <c r="DG22" s="149">
        <v>1.3886108126173624</v>
      </c>
      <c r="DH22" s="149">
        <v>6.9463637290175146</v>
      </c>
      <c r="DI22" s="149">
        <v>8.52044339451135</v>
      </c>
      <c r="DJ22" s="149">
        <v>8.6143842827698709</v>
      </c>
      <c r="DK22" s="149">
        <v>9.3856067602313615</v>
      </c>
      <c r="DL22" s="149">
        <v>8.1609255824951674</v>
      </c>
      <c r="DM22" s="149">
        <v>7.9540246984694569</v>
      </c>
      <c r="DN22" s="149">
        <v>6.6460152310327771</v>
      </c>
      <c r="DO22" s="149">
        <v>5.1480156547259686</v>
      </c>
      <c r="DP22" s="150">
        <v>4.1000000000000002E-2</v>
      </c>
      <c r="DQ22" s="151">
        <v>1.708</v>
      </c>
      <c r="DR22" s="151">
        <v>5.4740000000000002</v>
      </c>
      <c r="DS22" s="151">
        <v>7.6520000000000001</v>
      </c>
      <c r="DT22" s="151">
        <v>6.7190000000000003</v>
      </c>
      <c r="DU22" s="151">
        <v>3.5750000000000002</v>
      </c>
      <c r="DV22" s="151">
        <v>8.2289999999999992</v>
      </c>
      <c r="DW22" s="151">
        <v>1.351</v>
      </c>
      <c r="DX22" s="151">
        <v>0.3</v>
      </c>
      <c r="DY22" s="151">
        <v>9.9770000000000003</v>
      </c>
      <c r="DZ22" s="151">
        <v>0.43099999999999999</v>
      </c>
      <c r="EA22" s="151">
        <v>0.752</v>
      </c>
      <c r="EB22" s="151">
        <v>6.2629999999999999</v>
      </c>
      <c r="EC22" s="151">
        <v>2.5049999999999999</v>
      </c>
      <c r="ED22" s="151">
        <v>9.3810000000000002</v>
      </c>
      <c r="EE22" s="151">
        <v>6.3620000000000001</v>
      </c>
      <c r="EF22" s="151">
        <v>7.4569999999999999</v>
      </c>
      <c r="EG22" s="151">
        <v>4.3120000000000003</v>
      </c>
      <c r="EH22" s="151">
        <v>6.1529999999999996</v>
      </c>
      <c r="EI22" s="151">
        <v>8.2759999999999998</v>
      </c>
      <c r="EK22" s="88">
        <f t="shared" si="38"/>
        <v>1.5820000000000001</v>
      </c>
      <c r="EL22" s="88">
        <f t="shared" si="39"/>
        <v>8.4909999999999997</v>
      </c>
      <c r="EM22" s="88">
        <f t="shared" si="40"/>
        <v>3.0510000000000002</v>
      </c>
      <c r="EN22" s="88">
        <f t="shared" si="41"/>
        <v>5.3789999999999996</v>
      </c>
      <c r="EO22" s="88">
        <f t="shared" si="42"/>
        <v>1.6479999999999999</v>
      </c>
      <c r="EP22" s="88">
        <f t="shared" si="43"/>
        <v>9.5739999999999998</v>
      </c>
      <c r="EQ22" s="88">
        <f t="shared" si="44"/>
        <v>6.468</v>
      </c>
      <c r="ER22" s="88">
        <f t="shared" si="45"/>
        <v>7.3840000000000003</v>
      </c>
      <c r="ES22" s="88">
        <f t="shared" si="46"/>
        <v>7.1020000000000003</v>
      </c>
      <c r="ET22" s="88">
        <f t="shared" si="47"/>
        <v>2.6539999999999999</v>
      </c>
      <c r="EU22" s="88">
        <f t="shared" si="48"/>
        <v>9.5960000000000001</v>
      </c>
      <c r="EV22" s="88">
        <f t="shared" si="49"/>
        <v>1.389</v>
      </c>
      <c r="EW22" s="88">
        <f t="shared" si="50"/>
        <v>6.9459999999999997</v>
      </c>
      <c r="EX22" s="88">
        <f t="shared" si="51"/>
        <v>8.52</v>
      </c>
      <c r="EY22" s="88">
        <f t="shared" si="52"/>
        <v>8.6140000000000008</v>
      </c>
      <c r="EZ22" s="88">
        <f t="shared" si="53"/>
        <v>9.3859999999999992</v>
      </c>
      <c r="FA22" s="88">
        <f t="shared" si="54"/>
        <v>8.1609999999999996</v>
      </c>
      <c r="FB22" s="88">
        <f t="shared" si="55"/>
        <v>7.9539999999999997</v>
      </c>
      <c r="FC22" s="88">
        <f t="shared" si="56"/>
        <v>6.6459999999999999</v>
      </c>
      <c r="FD22" s="88">
        <f t="shared" si="57"/>
        <v>5.1479999999999997</v>
      </c>
      <c r="FE22" s="88">
        <f t="shared" si="58"/>
        <v>4.1000000000000002E-2</v>
      </c>
      <c r="FF22" s="88">
        <f t="shared" si="59"/>
        <v>1.708</v>
      </c>
      <c r="FG22" s="88">
        <f t="shared" si="60"/>
        <v>5.4740000000000002</v>
      </c>
      <c r="FH22" s="88">
        <f t="shared" si="61"/>
        <v>7.6520000000000001</v>
      </c>
      <c r="FI22" s="88">
        <f t="shared" si="62"/>
        <v>6.7190000000000003</v>
      </c>
      <c r="FJ22" s="88">
        <f t="shared" si="63"/>
        <v>3.5750000000000002</v>
      </c>
      <c r="FK22" s="88">
        <f t="shared" si="64"/>
        <v>8.2289999999999992</v>
      </c>
      <c r="FL22" s="88">
        <f t="shared" si="65"/>
        <v>1.351</v>
      </c>
      <c r="FM22" s="88">
        <f t="shared" si="66"/>
        <v>0.3</v>
      </c>
      <c r="FN22" s="88">
        <f t="shared" si="67"/>
        <v>9.9770000000000003</v>
      </c>
      <c r="FO22" s="88">
        <f t="shared" si="68"/>
        <v>0.43099999999999999</v>
      </c>
      <c r="FP22" s="88">
        <f t="shared" si="69"/>
        <v>0.752</v>
      </c>
      <c r="FQ22" s="88">
        <f t="shared" si="70"/>
        <v>6.2629999999999999</v>
      </c>
      <c r="FR22" s="88">
        <f t="shared" si="71"/>
        <v>2.5049999999999999</v>
      </c>
      <c r="FS22" s="88">
        <f t="shared" si="72"/>
        <v>9.3810000000000002</v>
      </c>
      <c r="FT22" s="88">
        <f t="shared" si="73"/>
        <v>6.3620000000000001</v>
      </c>
      <c r="FU22" s="88">
        <f t="shared" si="74"/>
        <v>7.4569999999999999</v>
      </c>
      <c r="FV22" s="88">
        <f t="shared" si="75"/>
        <v>4.3120000000000003</v>
      </c>
      <c r="FW22" s="88">
        <f t="shared" si="76"/>
        <v>6.1529999999999996</v>
      </c>
      <c r="FX22" s="88">
        <f t="shared" si="77"/>
        <v>8.2759999999999998</v>
      </c>
      <c r="FZ22" s="1" t="str">
        <f t="shared" si="105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8.276],</v>
      </c>
    </row>
    <row r="23" spans="2:182" x14ac:dyDescent="0.35">
      <c r="B23" s="16">
        <v>11</v>
      </c>
      <c r="C23" s="48" t="s">
        <v>40</v>
      </c>
      <c r="D23" s="49"/>
      <c r="E23" s="49"/>
      <c r="F23" s="49"/>
      <c r="G23" s="50"/>
      <c r="H23" s="2">
        <v>3343</v>
      </c>
      <c r="I23" s="51">
        <f t="shared" si="0"/>
        <v>2.502732567715274E-2</v>
      </c>
      <c r="J23" s="52">
        <f t="shared" si="1"/>
        <v>0.25036765720716347</v>
      </c>
      <c r="K23" s="53">
        <f t="shared" si="1"/>
        <v>2.6448267367499638</v>
      </c>
      <c r="L23" s="53">
        <f t="shared" si="1"/>
        <v>0.25595097452419002</v>
      </c>
      <c r="M23" s="53">
        <f t="shared" si="1"/>
        <v>0.55456044480241173</v>
      </c>
      <c r="N23" s="53">
        <f t="shared" si="1"/>
        <v>0.7109749292338613</v>
      </c>
      <c r="O23" s="54">
        <f t="shared" si="1"/>
        <v>0.34425552865984976</v>
      </c>
      <c r="P23" s="55">
        <f t="shared" si="1"/>
        <v>2.3550207756048813</v>
      </c>
      <c r="Q23" s="92">
        <f t="shared" si="1"/>
        <v>5.1873048977609182</v>
      </c>
      <c r="R23" s="90">
        <f t="shared" si="1"/>
        <v>2.3471967863171576E-2</v>
      </c>
      <c r="S23" s="76">
        <f t="shared" si="1"/>
        <v>0.17212776432992488</v>
      </c>
      <c r="U23" s="16">
        <v>11</v>
      </c>
      <c r="V23" s="48" t="s">
        <v>40</v>
      </c>
      <c r="W23" s="49"/>
      <c r="X23" s="49"/>
      <c r="Y23" s="49"/>
      <c r="Z23" s="50"/>
      <c r="AA23" s="2">
        <v>3343</v>
      </c>
      <c r="AB23" s="51">
        <f t="shared" si="2"/>
        <v>2.502732567715274E-2</v>
      </c>
      <c r="AC23" s="56">
        <f t="shared" si="78"/>
        <v>0</v>
      </c>
      <c r="AD23" s="57">
        <f t="shared" si="79"/>
        <v>3</v>
      </c>
      <c r="AE23" s="57">
        <f t="shared" si="80"/>
        <v>0</v>
      </c>
      <c r="AF23" s="57">
        <f t="shared" si="81"/>
        <v>1</v>
      </c>
      <c r="AG23" s="57">
        <f t="shared" si="82"/>
        <v>1</v>
      </c>
      <c r="AH23" s="58">
        <f t="shared" si="83"/>
        <v>0</v>
      </c>
      <c r="AI23" s="59">
        <f t="shared" si="84"/>
        <v>2</v>
      </c>
      <c r="AJ23" s="94">
        <f t="shared" si="85"/>
        <v>5</v>
      </c>
      <c r="AK23" s="130">
        <f t="shared" si="86"/>
        <v>0</v>
      </c>
      <c r="AL23" s="79">
        <f t="shared" si="87"/>
        <v>0</v>
      </c>
      <c r="AP23" s="10">
        <f t="shared" si="4"/>
        <v>0</v>
      </c>
      <c r="AQ23" s="10">
        <f t="shared" si="5"/>
        <v>0</v>
      </c>
      <c r="AR23" s="10">
        <f t="shared" si="6"/>
        <v>3</v>
      </c>
      <c r="AS23" s="10">
        <f t="shared" si="7"/>
        <v>0</v>
      </c>
      <c r="AT23" s="10">
        <f t="shared" si="8"/>
        <v>0</v>
      </c>
      <c r="AU23" s="10">
        <f t="shared" si="9"/>
        <v>0</v>
      </c>
      <c r="AV23" s="10">
        <f t="shared" si="88"/>
        <v>1</v>
      </c>
      <c r="AW23" s="10">
        <f t="shared" si="89"/>
        <v>0</v>
      </c>
      <c r="AX23" s="10">
        <f t="shared" si="90"/>
        <v>1</v>
      </c>
      <c r="AY23" s="10">
        <f t="shared" si="91"/>
        <v>0</v>
      </c>
      <c r="AZ23" s="1">
        <f t="shared" si="10"/>
        <v>0</v>
      </c>
      <c r="BA23" s="1">
        <f t="shared" si="11"/>
        <v>0</v>
      </c>
      <c r="BB23" s="1">
        <f t="shared" si="12"/>
        <v>1.6</v>
      </c>
      <c r="BC23" s="1">
        <f t="shared" si="13"/>
        <v>0.4</v>
      </c>
      <c r="BD23" s="1">
        <f t="shared" si="92"/>
        <v>4</v>
      </c>
      <c r="BE23" s="1">
        <f t="shared" si="93"/>
        <v>1</v>
      </c>
      <c r="BF23" s="1">
        <f t="shared" si="14"/>
        <v>0</v>
      </c>
      <c r="BG23" s="1">
        <f t="shared" si="15"/>
        <v>0</v>
      </c>
      <c r="BH23" s="1">
        <f t="shared" si="94"/>
        <v>0</v>
      </c>
      <c r="BI23" s="1">
        <f t="shared" si="95"/>
        <v>0</v>
      </c>
      <c r="BM23" s="10">
        <f t="shared" si="16"/>
        <v>0</v>
      </c>
      <c r="BN23" s="10">
        <f t="shared" si="17"/>
        <v>0</v>
      </c>
      <c r="BO23" s="10">
        <f t="shared" si="18"/>
        <v>3</v>
      </c>
      <c r="BP23" s="10">
        <f t="shared" si="19"/>
        <v>0</v>
      </c>
      <c r="BQ23" s="10">
        <f t="shared" si="20"/>
        <v>0</v>
      </c>
      <c r="BR23" s="10">
        <f t="shared" si="21"/>
        <v>0</v>
      </c>
      <c r="BS23" s="10">
        <f t="shared" si="22"/>
        <v>1</v>
      </c>
      <c r="BT23" s="10">
        <f t="shared" si="23"/>
        <v>0</v>
      </c>
      <c r="BU23" s="10">
        <f t="shared" si="96"/>
        <v>1</v>
      </c>
      <c r="BV23" s="10">
        <f t="shared" si="97"/>
        <v>0</v>
      </c>
      <c r="BW23" s="10">
        <f t="shared" si="26"/>
        <v>0</v>
      </c>
      <c r="BX23" s="10">
        <f t="shared" si="27"/>
        <v>0</v>
      </c>
      <c r="BY23" s="10">
        <f t="shared" si="28"/>
        <v>2</v>
      </c>
      <c r="BZ23" s="10">
        <f t="shared" si="29"/>
        <v>0</v>
      </c>
      <c r="CA23" s="10">
        <f t="shared" si="30"/>
        <v>4</v>
      </c>
      <c r="CB23" s="10">
        <f t="shared" si="31"/>
        <v>1</v>
      </c>
      <c r="CC23" s="10">
        <f t="shared" si="32"/>
        <v>0</v>
      </c>
      <c r="CD23" s="10">
        <f t="shared" si="33"/>
        <v>0</v>
      </c>
      <c r="CE23" s="10">
        <f t="shared" si="98"/>
        <v>0</v>
      </c>
      <c r="CF23" s="10">
        <f t="shared" si="99"/>
        <v>0</v>
      </c>
      <c r="CH23" s="1">
        <v>11</v>
      </c>
      <c r="CI23" s="14">
        <f t="shared" si="100"/>
        <v>31.522309582309582</v>
      </c>
      <c r="CJ23" s="14">
        <f t="shared" si="101"/>
        <v>0.51800000000000002</v>
      </c>
      <c r="CL23" s="1" t="str">
        <f t="shared" si="102"/>
        <v>[31.52, 0.52]</v>
      </c>
      <c r="CO23" s="1" t="str">
        <f t="shared" si="103"/>
        <v>[31.52, 0.52]</v>
      </c>
      <c r="CP23" s="1" t="str">
        <f t="shared" si="36"/>
        <v>[52.59, 1.58]</v>
      </c>
      <c r="CQ23" s="1" t="str">
        <f t="shared" si="37"/>
        <v>[109.16, 2.63]</v>
      </c>
      <c r="CS23" s="1" t="str">
        <f t="shared" si="104"/>
        <v xml:space="preserve">[[31.52, 0.52], [52.59, 1.58], [109.16, 2.63]], </v>
      </c>
      <c r="CU23" s="108" t="s">
        <v>40</v>
      </c>
      <c r="CV23" s="150">
        <v>4.1034188896273784</v>
      </c>
      <c r="CW23" s="160">
        <v>5.840116055342266</v>
      </c>
      <c r="CX23" s="149">
        <v>4.139211471074427</v>
      </c>
      <c r="CY23" s="149">
        <v>1.714532217699275</v>
      </c>
      <c r="CZ23" s="149">
        <v>8.1761170389158053</v>
      </c>
      <c r="DA23" s="149">
        <v>5.7049782671671059</v>
      </c>
      <c r="DB23" s="149">
        <v>0.43345015825776212</v>
      </c>
      <c r="DC23" s="149">
        <v>4.3176152993068833</v>
      </c>
      <c r="DD23" s="149">
        <v>8.3929354692864226</v>
      </c>
      <c r="DE23" s="149">
        <v>7.5175495472046006</v>
      </c>
      <c r="DF23" s="149">
        <v>7.5278213519072024</v>
      </c>
      <c r="DG23" s="149">
        <v>6.7242312300961151</v>
      </c>
      <c r="DH23" s="149">
        <v>5.9488551900471904</v>
      </c>
      <c r="DI23" s="149">
        <v>3.392245498039419</v>
      </c>
      <c r="DJ23" s="149">
        <v>4.234205796164261</v>
      </c>
      <c r="DK23" s="149">
        <v>0.5598174025896252</v>
      </c>
      <c r="DL23" s="149">
        <v>1.7402746118746337</v>
      </c>
      <c r="DM23" s="149">
        <v>0.92555514720060628</v>
      </c>
      <c r="DN23" s="149">
        <v>1.6397061948926073</v>
      </c>
      <c r="DO23" s="149">
        <v>7.1273737370022863</v>
      </c>
      <c r="DP23" s="150">
        <v>7.7990000000000004</v>
      </c>
      <c r="DQ23" s="151">
        <v>2.931</v>
      </c>
      <c r="DR23" s="151">
        <v>8.452</v>
      </c>
      <c r="DS23" s="151">
        <v>9.141</v>
      </c>
      <c r="DT23" s="151">
        <v>3.3809999999999998</v>
      </c>
      <c r="DU23" s="151">
        <v>8.1059999999999999</v>
      </c>
      <c r="DV23" s="151">
        <v>2.879</v>
      </c>
      <c r="DW23" s="151">
        <v>6.06</v>
      </c>
      <c r="DX23" s="151">
        <v>3.5640000000000001</v>
      </c>
      <c r="DY23" s="151">
        <v>4.2850000000000001</v>
      </c>
      <c r="DZ23" s="151">
        <v>1.835</v>
      </c>
      <c r="EA23" s="151">
        <v>8.7520000000000007</v>
      </c>
      <c r="EB23" s="151">
        <v>8.2669999999999995</v>
      </c>
      <c r="EC23" s="151">
        <v>4.3319999999999999</v>
      </c>
      <c r="ED23" s="151">
        <v>8.98</v>
      </c>
      <c r="EE23" s="151">
        <v>7.1980000000000004</v>
      </c>
      <c r="EF23" s="151">
        <v>1.208</v>
      </c>
      <c r="EG23" s="151">
        <v>8.1270000000000007</v>
      </c>
      <c r="EH23" s="151">
        <v>9.2449999999999992</v>
      </c>
      <c r="EI23" s="151">
        <v>0.24399999999999999</v>
      </c>
      <c r="EK23" s="88">
        <f t="shared" si="38"/>
        <v>4.1029999999999998</v>
      </c>
      <c r="EL23" s="88">
        <f t="shared" si="39"/>
        <v>5.84</v>
      </c>
      <c r="EM23" s="88">
        <f t="shared" si="40"/>
        <v>4.1390000000000002</v>
      </c>
      <c r="EN23" s="88">
        <f t="shared" si="41"/>
        <v>1.7150000000000001</v>
      </c>
      <c r="EO23" s="88">
        <f t="shared" si="42"/>
        <v>8.1760000000000002</v>
      </c>
      <c r="EP23" s="88">
        <f t="shared" si="43"/>
        <v>5.7050000000000001</v>
      </c>
      <c r="EQ23" s="88">
        <f t="shared" si="44"/>
        <v>0.433</v>
      </c>
      <c r="ER23" s="88">
        <f t="shared" si="45"/>
        <v>4.3179999999999996</v>
      </c>
      <c r="ES23" s="88">
        <f t="shared" si="46"/>
        <v>8.3930000000000007</v>
      </c>
      <c r="ET23" s="88">
        <f t="shared" si="47"/>
        <v>7.5179999999999998</v>
      </c>
      <c r="EU23" s="88">
        <f t="shared" si="48"/>
        <v>7.5279999999999996</v>
      </c>
      <c r="EV23" s="88">
        <f t="shared" si="49"/>
        <v>6.7240000000000002</v>
      </c>
      <c r="EW23" s="88">
        <f t="shared" si="50"/>
        <v>5.9489999999999998</v>
      </c>
      <c r="EX23" s="88">
        <f t="shared" si="51"/>
        <v>3.3919999999999999</v>
      </c>
      <c r="EY23" s="88">
        <f t="shared" si="52"/>
        <v>4.234</v>
      </c>
      <c r="EZ23" s="88">
        <f t="shared" si="53"/>
        <v>0.56000000000000005</v>
      </c>
      <c r="FA23" s="88">
        <f t="shared" si="54"/>
        <v>1.74</v>
      </c>
      <c r="FB23" s="88">
        <f t="shared" si="55"/>
        <v>0.92600000000000005</v>
      </c>
      <c r="FC23" s="88">
        <f t="shared" si="56"/>
        <v>1.64</v>
      </c>
      <c r="FD23" s="88">
        <f t="shared" si="57"/>
        <v>7.1269999999999998</v>
      </c>
      <c r="FE23" s="88">
        <f t="shared" si="58"/>
        <v>7.7990000000000004</v>
      </c>
      <c r="FF23" s="88">
        <f t="shared" si="59"/>
        <v>2.931</v>
      </c>
      <c r="FG23" s="88">
        <f t="shared" si="60"/>
        <v>8.452</v>
      </c>
      <c r="FH23" s="88">
        <f t="shared" si="61"/>
        <v>9.141</v>
      </c>
      <c r="FI23" s="88">
        <f t="shared" si="62"/>
        <v>3.3809999999999998</v>
      </c>
      <c r="FJ23" s="88">
        <f t="shared" si="63"/>
        <v>8.1059999999999999</v>
      </c>
      <c r="FK23" s="88">
        <f t="shared" si="64"/>
        <v>2.879</v>
      </c>
      <c r="FL23" s="88">
        <f t="shared" si="65"/>
        <v>6.06</v>
      </c>
      <c r="FM23" s="88">
        <f t="shared" si="66"/>
        <v>3.5640000000000001</v>
      </c>
      <c r="FN23" s="88">
        <f t="shared" si="67"/>
        <v>4.2850000000000001</v>
      </c>
      <c r="FO23" s="88">
        <f t="shared" si="68"/>
        <v>1.835</v>
      </c>
      <c r="FP23" s="88">
        <f t="shared" si="69"/>
        <v>8.7520000000000007</v>
      </c>
      <c r="FQ23" s="88">
        <f t="shared" si="70"/>
        <v>8.2669999999999995</v>
      </c>
      <c r="FR23" s="88">
        <f t="shared" si="71"/>
        <v>4.3319999999999999</v>
      </c>
      <c r="FS23" s="88">
        <f t="shared" si="72"/>
        <v>8.98</v>
      </c>
      <c r="FT23" s="88">
        <f t="shared" si="73"/>
        <v>7.1980000000000004</v>
      </c>
      <c r="FU23" s="88">
        <f t="shared" si="74"/>
        <v>1.208</v>
      </c>
      <c r="FV23" s="88">
        <f t="shared" si="75"/>
        <v>8.1270000000000007</v>
      </c>
      <c r="FW23" s="88">
        <f t="shared" si="76"/>
        <v>9.2449999999999992</v>
      </c>
      <c r="FX23" s="88">
        <f t="shared" si="77"/>
        <v>0.24399999999999999</v>
      </c>
      <c r="FZ23" s="1" t="str">
        <f t="shared" si="105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0.244],</v>
      </c>
    </row>
    <row r="24" spans="2:182" x14ac:dyDescent="0.35">
      <c r="B24" s="16">
        <v>12</v>
      </c>
      <c r="C24" s="60" t="s">
        <v>41</v>
      </c>
      <c r="D24" s="49"/>
      <c r="E24" s="49"/>
      <c r="F24" s="49"/>
      <c r="G24" s="50"/>
      <c r="H24" s="2">
        <v>4486</v>
      </c>
      <c r="I24" s="51">
        <f t="shared" si="0"/>
        <v>3.3584380193750284E-2</v>
      </c>
      <c r="J24" s="52">
        <f t="shared" si="1"/>
        <v>0.33597047868122509</v>
      </c>
      <c r="K24" s="53">
        <f t="shared" si="1"/>
        <v>3.5491153876937895</v>
      </c>
      <c r="L24" s="53">
        <f t="shared" si="1"/>
        <v>0.3434627794542377</v>
      </c>
      <c r="M24" s="53">
        <f t="shared" si="1"/>
        <v>0.74416935548418173</v>
      </c>
      <c r="N24" s="53">
        <f t="shared" si="1"/>
        <v>0.95406327626177145</v>
      </c>
      <c r="O24" s="54">
        <f t="shared" si="1"/>
        <v>0.46195940818668446</v>
      </c>
      <c r="P24" s="55">
        <f t="shared" si="1"/>
        <v>3.1602223150952735</v>
      </c>
      <c r="Q24" s="92">
        <f t="shared" si="1"/>
        <v>6.9608883551766318</v>
      </c>
      <c r="R24" s="90">
        <f t="shared" si="1"/>
        <v>3.1497232376364849E-2</v>
      </c>
      <c r="S24" s="76">
        <f t="shared" si="1"/>
        <v>0.23097970409334223</v>
      </c>
      <c r="U24" s="16">
        <v>12</v>
      </c>
      <c r="V24" s="60" t="s">
        <v>41</v>
      </c>
      <c r="W24" s="49"/>
      <c r="X24" s="49"/>
      <c r="Y24" s="49"/>
      <c r="Z24" s="50"/>
      <c r="AA24" s="2">
        <v>4486</v>
      </c>
      <c r="AB24" s="51">
        <f t="shared" si="2"/>
        <v>3.3584380193750284E-2</v>
      </c>
      <c r="AC24" s="56">
        <f t="shared" si="78"/>
        <v>0</v>
      </c>
      <c r="AD24" s="57">
        <f t="shared" si="79"/>
        <v>4</v>
      </c>
      <c r="AE24" s="57">
        <f t="shared" si="80"/>
        <v>0</v>
      </c>
      <c r="AF24" s="57">
        <f t="shared" si="81"/>
        <v>1</v>
      </c>
      <c r="AG24" s="57">
        <f t="shared" si="82"/>
        <v>1</v>
      </c>
      <c r="AH24" s="58">
        <f t="shared" si="83"/>
        <v>0</v>
      </c>
      <c r="AI24" s="59">
        <f t="shared" si="84"/>
        <v>3</v>
      </c>
      <c r="AJ24" s="94">
        <f t="shared" si="85"/>
        <v>7</v>
      </c>
      <c r="AK24" s="130">
        <f t="shared" si="86"/>
        <v>0</v>
      </c>
      <c r="AL24" s="79">
        <f t="shared" si="87"/>
        <v>0</v>
      </c>
      <c r="AP24" s="10">
        <f t="shared" si="4"/>
        <v>0</v>
      </c>
      <c r="AQ24" s="10">
        <f t="shared" si="5"/>
        <v>0</v>
      </c>
      <c r="AR24" s="10">
        <f t="shared" si="6"/>
        <v>4</v>
      </c>
      <c r="AS24" s="10">
        <f t="shared" si="7"/>
        <v>0</v>
      </c>
      <c r="AT24" s="10">
        <f t="shared" si="8"/>
        <v>0</v>
      </c>
      <c r="AU24" s="10">
        <f t="shared" si="9"/>
        <v>0</v>
      </c>
      <c r="AV24" s="10">
        <f t="shared" si="88"/>
        <v>1</v>
      </c>
      <c r="AW24" s="10">
        <f t="shared" si="89"/>
        <v>0</v>
      </c>
      <c r="AX24" s="10">
        <f t="shared" si="90"/>
        <v>1</v>
      </c>
      <c r="AY24" s="10">
        <f t="shared" si="91"/>
        <v>0</v>
      </c>
      <c r="AZ24" s="1">
        <f t="shared" si="10"/>
        <v>0</v>
      </c>
      <c r="BA24" s="1">
        <f t="shared" si="11"/>
        <v>0</v>
      </c>
      <c r="BB24" s="1">
        <f t="shared" si="12"/>
        <v>2.4000000000000004</v>
      </c>
      <c r="BC24" s="1">
        <f t="shared" si="13"/>
        <v>0.60000000000000009</v>
      </c>
      <c r="BD24" s="1">
        <f t="shared" si="92"/>
        <v>5.6000000000000005</v>
      </c>
      <c r="BE24" s="1">
        <f t="shared" si="93"/>
        <v>1.4000000000000001</v>
      </c>
      <c r="BF24" s="1">
        <f t="shared" si="14"/>
        <v>0</v>
      </c>
      <c r="BG24" s="1">
        <f t="shared" si="15"/>
        <v>0</v>
      </c>
      <c r="BH24" s="1">
        <f t="shared" si="94"/>
        <v>0</v>
      </c>
      <c r="BI24" s="1">
        <f t="shared" si="95"/>
        <v>0</v>
      </c>
      <c r="BM24" s="10">
        <f t="shared" si="16"/>
        <v>0</v>
      </c>
      <c r="BN24" s="10">
        <f t="shared" si="17"/>
        <v>0</v>
      </c>
      <c r="BO24" s="10">
        <f t="shared" si="18"/>
        <v>4</v>
      </c>
      <c r="BP24" s="10">
        <f t="shared" si="19"/>
        <v>0</v>
      </c>
      <c r="BQ24" s="10">
        <f t="shared" si="20"/>
        <v>0</v>
      </c>
      <c r="BR24" s="10">
        <f t="shared" si="21"/>
        <v>0</v>
      </c>
      <c r="BS24" s="10">
        <f t="shared" si="22"/>
        <v>1</v>
      </c>
      <c r="BT24" s="10">
        <f t="shared" si="23"/>
        <v>0</v>
      </c>
      <c r="BU24" s="10">
        <f t="shared" si="96"/>
        <v>1</v>
      </c>
      <c r="BV24" s="10">
        <f t="shared" si="97"/>
        <v>0</v>
      </c>
      <c r="BW24" s="10">
        <f t="shared" si="26"/>
        <v>0</v>
      </c>
      <c r="BX24" s="10">
        <f t="shared" si="27"/>
        <v>0</v>
      </c>
      <c r="BY24" s="10">
        <f t="shared" si="28"/>
        <v>2</v>
      </c>
      <c r="BZ24" s="10">
        <f t="shared" si="29"/>
        <v>1</v>
      </c>
      <c r="CA24" s="10">
        <f t="shared" si="30"/>
        <v>6</v>
      </c>
      <c r="CB24" s="10">
        <f t="shared" si="31"/>
        <v>1</v>
      </c>
      <c r="CC24" s="10">
        <f t="shared" si="32"/>
        <v>0</v>
      </c>
      <c r="CD24" s="10">
        <f t="shared" si="33"/>
        <v>0</v>
      </c>
      <c r="CE24" s="10">
        <f t="shared" si="98"/>
        <v>0</v>
      </c>
      <c r="CF24" s="10">
        <f t="shared" si="99"/>
        <v>0</v>
      </c>
      <c r="CH24" s="1">
        <v>12</v>
      </c>
      <c r="CI24" s="14">
        <f t="shared" si="100"/>
        <v>42.720491400491397</v>
      </c>
      <c r="CJ24" s="14">
        <f t="shared" si="101"/>
        <v>1.0580000000000001</v>
      </c>
      <c r="CL24" s="1" t="str">
        <f t="shared" si="102"/>
        <v>[42.72, 1.06]</v>
      </c>
      <c r="CO24" s="1" t="str">
        <f t="shared" si="103"/>
        <v>[42.72, 1.06]</v>
      </c>
      <c r="CP24" s="1" t="str">
        <f t="shared" si="36"/>
        <v>[76.2, 1.58]</v>
      </c>
      <c r="CQ24" s="1" t="str">
        <f t="shared" si="37"/>
        <v>[144.9, 3.67]</v>
      </c>
      <c r="CS24" s="1" t="str">
        <f t="shared" si="104"/>
        <v xml:space="preserve">[[42.72, 1.06], [76.2, 1.58], [144.9, 3.67]], </v>
      </c>
      <c r="CU24" s="107" t="s">
        <v>41</v>
      </c>
      <c r="CV24" s="150">
        <v>6.5273189963514264</v>
      </c>
      <c r="CW24" s="160">
        <v>3.0371717548478849</v>
      </c>
      <c r="CX24" s="149">
        <v>3.1733247790195152</v>
      </c>
      <c r="CY24" s="149">
        <v>8.8821599178700392</v>
      </c>
      <c r="CZ24" s="149">
        <v>5.5577523925395997</v>
      </c>
      <c r="DA24" s="149">
        <v>0.80071030999192216</v>
      </c>
      <c r="DB24" s="149">
        <v>2.6898917213274078</v>
      </c>
      <c r="DC24" s="149">
        <v>6.5062220381581071</v>
      </c>
      <c r="DD24" s="149">
        <v>8.530112384101006</v>
      </c>
      <c r="DE24" s="149">
        <v>6.0052597537043129</v>
      </c>
      <c r="DF24" s="149">
        <v>7.1919782619993207</v>
      </c>
      <c r="DG24" s="149">
        <v>6.8659851160368284</v>
      </c>
      <c r="DH24" s="149">
        <v>8.3656517689804133</v>
      </c>
      <c r="DI24" s="149">
        <v>3.8730686605283102</v>
      </c>
      <c r="DJ24" s="149">
        <v>9.933850899078049</v>
      </c>
      <c r="DK24" s="149">
        <v>1.2412129808627692</v>
      </c>
      <c r="DL24" s="149">
        <v>9.2790219038593253</v>
      </c>
      <c r="DM24" s="149">
        <v>8.361433698531652</v>
      </c>
      <c r="DN24" s="149">
        <v>8.4324555442168538</v>
      </c>
      <c r="DO24" s="149">
        <v>7.7598086264347286</v>
      </c>
      <c r="DP24" s="150">
        <v>9.7509999999999994</v>
      </c>
      <c r="DQ24" s="151">
        <v>4.2629999999999999</v>
      </c>
      <c r="DR24" s="151">
        <v>1.6990000000000001</v>
      </c>
      <c r="DS24" s="151">
        <v>6.9909999999999997</v>
      </c>
      <c r="DT24" s="151">
        <v>2.2530000000000001</v>
      </c>
      <c r="DU24" s="151">
        <v>8.6259999999999994</v>
      </c>
      <c r="DV24" s="151">
        <v>8.2309999999999999</v>
      </c>
      <c r="DW24" s="151">
        <v>9.1419999999999995</v>
      </c>
      <c r="DX24" s="151">
        <v>4.3959999999999999</v>
      </c>
      <c r="DY24" s="151">
        <v>0.90100000000000002</v>
      </c>
      <c r="DZ24" s="151">
        <v>8.7050000000000001</v>
      </c>
      <c r="EA24" s="151">
        <v>0.183</v>
      </c>
      <c r="EB24" s="151">
        <v>9.1419999999999995</v>
      </c>
      <c r="EC24" s="151">
        <v>6.516</v>
      </c>
      <c r="ED24" s="151">
        <v>1.921</v>
      </c>
      <c r="EE24" s="151">
        <v>9.2420000000000009</v>
      </c>
      <c r="EF24" s="151">
        <v>8.1069999999999993</v>
      </c>
      <c r="EG24" s="151">
        <v>3.867</v>
      </c>
      <c r="EH24" s="151">
        <v>4.7960000000000003</v>
      </c>
      <c r="EI24" s="151">
        <v>9.9920000000000009</v>
      </c>
      <c r="EK24" s="88">
        <f t="shared" si="38"/>
        <v>6.5270000000000001</v>
      </c>
      <c r="EL24" s="88">
        <f t="shared" si="39"/>
        <v>3.0369999999999999</v>
      </c>
      <c r="EM24" s="88">
        <f t="shared" si="40"/>
        <v>3.173</v>
      </c>
      <c r="EN24" s="88">
        <f t="shared" si="41"/>
        <v>8.8819999999999997</v>
      </c>
      <c r="EO24" s="88">
        <f t="shared" si="42"/>
        <v>5.5579999999999998</v>
      </c>
      <c r="EP24" s="88">
        <f t="shared" si="43"/>
        <v>0.80100000000000005</v>
      </c>
      <c r="EQ24" s="88">
        <f t="shared" si="44"/>
        <v>2.69</v>
      </c>
      <c r="ER24" s="88">
        <f t="shared" si="45"/>
        <v>6.5060000000000002</v>
      </c>
      <c r="ES24" s="88">
        <f t="shared" si="46"/>
        <v>8.5299999999999994</v>
      </c>
      <c r="ET24" s="88">
        <f t="shared" si="47"/>
        <v>6.0049999999999999</v>
      </c>
      <c r="EU24" s="88">
        <f t="shared" si="48"/>
        <v>7.1920000000000002</v>
      </c>
      <c r="EV24" s="88">
        <f t="shared" si="49"/>
        <v>6.8659999999999997</v>
      </c>
      <c r="EW24" s="88">
        <f t="shared" si="50"/>
        <v>8.3659999999999997</v>
      </c>
      <c r="EX24" s="88">
        <f t="shared" si="51"/>
        <v>3.8730000000000002</v>
      </c>
      <c r="EY24" s="88">
        <f t="shared" si="52"/>
        <v>9.9339999999999993</v>
      </c>
      <c r="EZ24" s="88">
        <f t="shared" si="53"/>
        <v>1.2410000000000001</v>
      </c>
      <c r="FA24" s="88">
        <f t="shared" si="54"/>
        <v>9.2789999999999999</v>
      </c>
      <c r="FB24" s="88">
        <f t="shared" si="55"/>
        <v>8.3610000000000007</v>
      </c>
      <c r="FC24" s="88">
        <f t="shared" si="56"/>
        <v>8.4320000000000004</v>
      </c>
      <c r="FD24" s="88">
        <f t="shared" si="57"/>
        <v>7.76</v>
      </c>
      <c r="FE24" s="88">
        <f t="shared" si="58"/>
        <v>9.7509999999999994</v>
      </c>
      <c r="FF24" s="88">
        <f t="shared" si="59"/>
        <v>4.2629999999999999</v>
      </c>
      <c r="FG24" s="88">
        <f t="shared" si="60"/>
        <v>1.6990000000000001</v>
      </c>
      <c r="FH24" s="88">
        <f t="shared" si="61"/>
        <v>6.9909999999999997</v>
      </c>
      <c r="FI24" s="88">
        <f t="shared" si="62"/>
        <v>2.2530000000000001</v>
      </c>
      <c r="FJ24" s="88">
        <f t="shared" si="63"/>
        <v>8.6259999999999994</v>
      </c>
      <c r="FK24" s="88">
        <f t="shared" si="64"/>
        <v>8.2309999999999999</v>
      </c>
      <c r="FL24" s="88">
        <f t="shared" si="65"/>
        <v>9.1419999999999995</v>
      </c>
      <c r="FM24" s="88">
        <f t="shared" si="66"/>
        <v>4.3959999999999999</v>
      </c>
      <c r="FN24" s="88">
        <f t="shared" si="67"/>
        <v>0.90100000000000002</v>
      </c>
      <c r="FO24" s="88">
        <f t="shared" si="68"/>
        <v>8.7050000000000001</v>
      </c>
      <c r="FP24" s="88">
        <f t="shared" si="69"/>
        <v>0.183</v>
      </c>
      <c r="FQ24" s="88">
        <f t="shared" si="70"/>
        <v>9.1419999999999995</v>
      </c>
      <c r="FR24" s="88">
        <f t="shared" si="71"/>
        <v>6.516</v>
      </c>
      <c r="FS24" s="88">
        <f t="shared" si="72"/>
        <v>1.921</v>
      </c>
      <c r="FT24" s="88">
        <f t="shared" si="73"/>
        <v>9.2420000000000009</v>
      </c>
      <c r="FU24" s="88">
        <f t="shared" si="74"/>
        <v>8.1069999999999993</v>
      </c>
      <c r="FV24" s="88">
        <f t="shared" si="75"/>
        <v>3.867</v>
      </c>
      <c r="FW24" s="88">
        <f t="shared" si="76"/>
        <v>4.7960000000000003</v>
      </c>
      <c r="FX24" s="88">
        <f t="shared" si="77"/>
        <v>9.9920000000000009</v>
      </c>
      <c r="FZ24" s="1" t="str">
        <f t="shared" si="105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9.992],</v>
      </c>
    </row>
    <row r="25" spans="2:182" x14ac:dyDescent="0.35">
      <c r="B25" s="16">
        <v>13</v>
      </c>
      <c r="C25" s="48" t="s">
        <v>42</v>
      </c>
      <c r="D25" s="49"/>
      <c r="E25" s="49"/>
      <c r="F25" s="49"/>
      <c r="G25" s="50"/>
      <c r="H25" s="2">
        <v>4419</v>
      </c>
      <c r="I25" s="51">
        <f t="shared" si="0"/>
        <v>3.3082785572042465E-2</v>
      </c>
      <c r="J25" s="52">
        <f t="shared" si="1"/>
        <v>0.33095264050208062</v>
      </c>
      <c r="K25" s="53">
        <f t="shared" si="1"/>
        <v>3.4961080914442388</v>
      </c>
      <c r="L25" s="53">
        <f t="shared" si="1"/>
        <v>0.338333041107507</v>
      </c>
      <c r="M25" s="53">
        <f t="shared" si="1"/>
        <v>0.73305492239959846</v>
      </c>
      <c r="N25" s="53">
        <f t="shared" si="1"/>
        <v>0.93981400307640839</v>
      </c>
      <c r="O25" s="54">
        <f t="shared" si="1"/>
        <v>0.4550598806903608</v>
      </c>
      <c r="P25" s="55">
        <f t="shared" si="1"/>
        <v>3.1130232747226958</v>
      </c>
      <c r="Q25" s="92">
        <f t="shared" si="1"/>
        <v>6.8569250204024828</v>
      </c>
      <c r="R25" s="90">
        <f t="shared" si="1"/>
        <v>3.1026810047070058E-2</v>
      </c>
      <c r="S25" s="76">
        <f t="shared" si="1"/>
        <v>0.2275299403451804</v>
      </c>
      <c r="U25" s="16">
        <v>13</v>
      </c>
      <c r="V25" s="48" t="s">
        <v>42</v>
      </c>
      <c r="W25" s="49"/>
      <c r="X25" s="49"/>
      <c r="Y25" s="49"/>
      <c r="Z25" s="50"/>
      <c r="AA25" s="2">
        <v>4419</v>
      </c>
      <c r="AB25" s="51">
        <f t="shared" si="2"/>
        <v>3.3082785572042465E-2</v>
      </c>
      <c r="AC25" s="56">
        <f t="shared" si="78"/>
        <v>0</v>
      </c>
      <c r="AD25" s="57">
        <f t="shared" si="79"/>
        <v>3</v>
      </c>
      <c r="AE25" s="57">
        <f t="shared" si="80"/>
        <v>0</v>
      </c>
      <c r="AF25" s="57">
        <f t="shared" si="81"/>
        <v>1</v>
      </c>
      <c r="AG25" s="57">
        <f t="shared" si="82"/>
        <v>1</v>
      </c>
      <c r="AH25" s="58">
        <f t="shared" si="83"/>
        <v>0</v>
      </c>
      <c r="AI25" s="59">
        <f t="shared" si="84"/>
        <v>3</v>
      </c>
      <c r="AJ25" s="94">
        <f t="shared" si="85"/>
        <v>7</v>
      </c>
      <c r="AK25" s="130">
        <f t="shared" si="86"/>
        <v>0</v>
      </c>
      <c r="AL25" s="79">
        <f t="shared" si="87"/>
        <v>0</v>
      </c>
      <c r="AP25" s="10">
        <f t="shared" si="4"/>
        <v>0</v>
      </c>
      <c r="AQ25" s="10">
        <f t="shared" si="5"/>
        <v>0</v>
      </c>
      <c r="AR25" s="10">
        <f t="shared" si="6"/>
        <v>3</v>
      </c>
      <c r="AS25" s="10">
        <f t="shared" si="7"/>
        <v>0</v>
      </c>
      <c r="AT25" s="10">
        <f t="shared" si="8"/>
        <v>0</v>
      </c>
      <c r="AU25" s="10">
        <f t="shared" si="9"/>
        <v>0</v>
      </c>
      <c r="AV25" s="10">
        <f t="shared" si="88"/>
        <v>1</v>
      </c>
      <c r="AW25" s="10">
        <f t="shared" si="89"/>
        <v>0</v>
      </c>
      <c r="AX25" s="10">
        <f t="shared" si="90"/>
        <v>1</v>
      </c>
      <c r="AY25" s="10">
        <f t="shared" si="91"/>
        <v>0</v>
      </c>
      <c r="AZ25" s="1">
        <f t="shared" si="10"/>
        <v>0</v>
      </c>
      <c r="BA25" s="1">
        <f t="shared" si="11"/>
        <v>0</v>
      </c>
      <c r="BB25" s="1">
        <f t="shared" si="12"/>
        <v>2.4000000000000004</v>
      </c>
      <c r="BC25" s="1">
        <f t="shared" si="13"/>
        <v>0.60000000000000009</v>
      </c>
      <c r="BD25" s="1">
        <f t="shared" si="92"/>
        <v>5.6000000000000005</v>
      </c>
      <c r="BE25" s="1">
        <f t="shared" si="93"/>
        <v>1.4000000000000001</v>
      </c>
      <c r="BF25" s="1">
        <f t="shared" si="14"/>
        <v>0</v>
      </c>
      <c r="BG25" s="1">
        <f t="shared" si="15"/>
        <v>0</v>
      </c>
      <c r="BH25" s="1">
        <f t="shared" si="94"/>
        <v>0</v>
      </c>
      <c r="BI25" s="1">
        <f t="shared" si="95"/>
        <v>0</v>
      </c>
      <c r="BM25" s="10">
        <f t="shared" si="16"/>
        <v>0</v>
      </c>
      <c r="BN25" s="10">
        <f t="shared" si="17"/>
        <v>0</v>
      </c>
      <c r="BO25" s="10">
        <f t="shared" si="18"/>
        <v>3</v>
      </c>
      <c r="BP25" s="10">
        <f t="shared" si="19"/>
        <v>0</v>
      </c>
      <c r="BQ25" s="10">
        <f t="shared" si="20"/>
        <v>0</v>
      </c>
      <c r="BR25" s="10">
        <f t="shared" si="21"/>
        <v>0</v>
      </c>
      <c r="BS25" s="10">
        <f t="shared" si="22"/>
        <v>1</v>
      </c>
      <c r="BT25" s="10">
        <f t="shared" si="23"/>
        <v>0</v>
      </c>
      <c r="BU25" s="10">
        <f t="shared" si="96"/>
        <v>1</v>
      </c>
      <c r="BV25" s="10">
        <f t="shared" si="97"/>
        <v>0</v>
      </c>
      <c r="BW25" s="10">
        <f t="shared" si="26"/>
        <v>0</v>
      </c>
      <c r="BX25" s="10">
        <f t="shared" si="27"/>
        <v>0</v>
      </c>
      <c r="BY25" s="10">
        <f t="shared" si="28"/>
        <v>2</v>
      </c>
      <c r="BZ25" s="10">
        <f t="shared" si="29"/>
        <v>1</v>
      </c>
      <c r="CA25" s="10">
        <f t="shared" si="30"/>
        <v>6</v>
      </c>
      <c r="CB25" s="10">
        <f t="shared" si="31"/>
        <v>1</v>
      </c>
      <c r="CC25" s="10">
        <f t="shared" si="32"/>
        <v>0</v>
      </c>
      <c r="CD25" s="10">
        <f t="shared" si="33"/>
        <v>0</v>
      </c>
      <c r="CE25" s="10">
        <f t="shared" si="98"/>
        <v>0</v>
      </c>
      <c r="CF25" s="10">
        <f t="shared" si="99"/>
        <v>0</v>
      </c>
      <c r="CH25" s="1">
        <v>13</v>
      </c>
      <c r="CI25" s="14">
        <f t="shared" si="100"/>
        <v>40.940491400491396</v>
      </c>
      <c r="CJ25" s="14">
        <f t="shared" si="101"/>
        <v>1.0580000000000001</v>
      </c>
      <c r="CL25" s="1" t="str">
        <f t="shared" si="102"/>
        <v>[40.94, 1.06]</v>
      </c>
      <c r="CO25" s="1" t="str">
        <f t="shared" si="103"/>
        <v>[40.94, 1.06]</v>
      </c>
      <c r="CP25" s="1" t="str">
        <f t="shared" si="36"/>
        <v>[76.2, 1.58]</v>
      </c>
      <c r="CQ25" s="1" t="str">
        <f t="shared" si="37"/>
        <v>[142.49, 3.67]</v>
      </c>
      <c r="CS25" s="1" t="str">
        <f t="shared" si="104"/>
        <v xml:space="preserve">[[40.94, 1.06], [76.2, 1.58], [142.49, 3.67]], </v>
      </c>
      <c r="CU25" s="108" t="s">
        <v>42</v>
      </c>
      <c r="CV25" s="150">
        <v>9.8890488586718774</v>
      </c>
      <c r="CW25" s="160">
        <v>9.7745191255243427</v>
      </c>
      <c r="CX25" s="149">
        <v>0.4534391463715548</v>
      </c>
      <c r="CY25" s="149">
        <v>6.2787871111397404</v>
      </c>
      <c r="CZ25" s="149">
        <v>7.456600222090298</v>
      </c>
      <c r="DA25" s="149">
        <v>3.4950862032248278</v>
      </c>
      <c r="DB25" s="149">
        <v>2.6984548577932244</v>
      </c>
      <c r="DC25" s="149">
        <v>8.3445910319994141</v>
      </c>
      <c r="DD25" s="149">
        <v>6.8172522994931803</v>
      </c>
      <c r="DE25" s="149">
        <v>5.6319358552742225</v>
      </c>
      <c r="DF25" s="149">
        <v>2.0581436528598926</v>
      </c>
      <c r="DG25" s="149">
        <v>9.5932188118469703</v>
      </c>
      <c r="DH25" s="149">
        <v>3.5933066677777479</v>
      </c>
      <c r="DI25" s="149">
        <v>0.77203915936493117</v>
      </c>
      <c r="DJ25" s="149">
        <v>6.5169409869729584</v>
      </c>
      <c r="DK25" s="149">
        <v>9.9548527625876524</v>
      </c>
      <c r="DL25" s="149">
        <v>1.8796634203308693</v>
      </c>
      <c r="DM25" s="149">
        <v>0.71893456898187935</v>
      </c>
      <c r="DN25" s="149">
        <v>5.3270772798459332</v>
      </c>
      <c r="DO25" s="149">
        <v>8.1563098669696981</v>
      </c>
      <c r="DP25" s="150">
        <v>6.492</v>
      </c>
      <c r="DQ25" s="151">
        <v>1.123</v>
      </c>
      <c r="DR25" s="151">
        <v>4.1040000000000001</v>
      </c>
      <c r="DS25" s="151">
        <v>0.42599999999999999</v>
      </c>
      <c r="DT25" s="151">
        <v>5.6390000000000002</v>
      </c>
      <c r="DU25" s="151">
        <v>1.6120000000000001</v>
      </c>
      <c r="DV25" s="151">
        <v>2.2490000000000001</v>
      </c>
      <c r="DW25" s="151">
        <v>5.2779999999999996</v>
      </c>
      <c r="DX25" s="151">
        <v>7.8170000000000002</v>
      </c>
      <c r="DY25" s="151">
        <v>0.93400000000000005</v>
      </c>
      <c r="DZ25" s="151">
        <v>8.2609999999999992</v>
      </c>
      <c r="EA25" s="151">
        <v>5.6740000000000004</v>
      </c>
      <c r="EB25" s="151">
        <v>2.524</v>
      </c>
      <c r="EC25" s="151">
        <v>7.33</v>
      </c>
      <c r="ED25" s="151">
        <v>2.1800000000000002</v>
      </c>
      <c r="EE25" s="151">
        <v>4.8380000000000001</v>
      </c>
      <c r="EF25" s="151">
        <v>2.6869999999999998</v>
      </c>
      <c r="EG25" s="151">
        <v>7.9829999999999997</v>
      </c>
      <c r="EH25" s="151">
        <v>7.5149999999999997</v>
      </c>
      <c r="EI25" s="151">
        <v>3.6749999999999998</v>
      </c>
      <c r="EK25" s="88">
        <f t="shared" si="38"/>
        <v>9.8889999999999993</v>
      </c>
      <c r="EL25" s="88">
        <f t="shared" si="39"/>
        <v>9.7750000000000004</v>
      </c>
      <c r="EM25" s="88">
        <f t="shared" si="40"/>
        <v>0.45300000000000001</v>
      </c>
      <c r="EN25" s="88">
        <f t="shared" si="41"/>
        <v>6.2789999999999999</v>
      </c>
      <c r="EO25" s="88">
        <f t="shared" si="42"/>
        <v>7.4569999999999999</v>
      </c>
      <c r="EP25" s="88">
        <f t="shared" si="43"/>
        <v>3.4950000000000001</v>
      </c>
      <c r="EQ25" s="88">
        <f t="shared" si="44"/>
        <v>2.698</v>
      </c>
      <c r="ER25" s="88">
        <f t="shared" si="45"/>
        <v>8.3450000000000006</v>
      </c>
      <c r="ES25" s="88">
        <f t="shared" si="46"/>
        <v>6.8170000000000002</v>
      </c>
      <c r="ET25" s="88">
        <f t="shared" si="47"/>
        <v>5.6319999999999997</v>
      </c>
      <c r="EU25" s="88">
        <f t="shared" si="48"/>
        <v>2.0579999999999998</v>
      </c>
      <c r="EV25" s="88">
        <f t="shared" si="49"/>
        <v>9.593</v>
      </c>
      <c r="EW25" s="88">
        <f t="shared" si="50"/>
        <v>3.593</v>
      </c>
      <c r="EX25" s="88">
        <f t="shared" si="51"/>
        <v>0.77200000000000002</v>
      </c>
      <c r="EY25" s="88">
        <f t="shared" si="52"/>
        <v>6.5170000000000003</v>
      </c>
      <c r="EZ25" s="88">
        <f t="shared" si="53"/>
        <v>9.9550000000000001</v>
      </c>
      <c r="FA25" s="88">
        <f t="shared" si="54"/>
        <v>1.88</v>
      </c>
      <c r="FB25" s="88">
        <f t="shared" si="55"/>
        <v>0.71899999999999997</v>
      </c>
      <c r="FC25" s="88">
        <f t="shared" si="56"/>
        <v>5.327</v>
      </c>
      <c r="FD25" s="88">
        <f t="shared" si="57"/>
        <v>8.1560000000000006</v>
      </c>
      <c r="FE25" s="88">
        <f t="shared" si="58"/>
        <v>6.492</v>
      </c>
      <c r="FF25" s="88">
        <f t="shared" si="59"/>
        <v>1.123</v>
      </c>
      <c r="FG25" s="88">
        <f t="shared" si="60"/>
        <v>4.1040000000000001</v>
      </c>
      <c r="FH25" s="88">
        <f t="shared" si="61"/>
        <v>0.42599999999999999</v>
      </c>
      <c r="FI25" s="88">
        <f t="shared" si="62"/>
        <v>5.6390000000000002</v>
      </c>
      <c r="FJ25" s="88">
        <f t="shared" si="63"/>
        <v>1.6120000000000001</v>
      </c>
      <c r="FK25" s="88">
        <f t="shared" si="64"/>
        <v>2.2490000000000001</v>
      </c>
      <c r="FL25" s="88">
        <f t="shared" si="65"/>
        <v>5.2779999999999996</v>
      </c>
      <c r="FM25" s="88">
        <f t="shared" si="66"/>
        <v>7.8170000000000002</v>
      </c>
      <c r="FN25" s="88">
        <f t="shared" si="67"/>
        <v>0.93400000000000005</v>
      </c>
      <c r="FO25" s="88">
        <f t="shared" si="68"/>
        <v>8.2609999999999992</v>
      </c>
      <c r="FP25" s="88">
        <f t="shared" si="69"/>
        <v>5.6740000000000004</v>
      </c>
      <c r="FQ25" s="88">
        <f t="shared" si="70"/>
        <v>2.524</v>
      </c>
      <c r="FR25" s="88">
        <f t="shared" si="71"/>
        <v>7.33</v>
      </c>
      <c r="FS25" s="88">
        <f t="shared" si="72"/>
        <v>2.1800000000000002</v>
      </c>
      <c r="FT25" s="88">
        <f t="shared" si="73"/>
        <v>4.8380000000000001</v>
      </c>
      <c r="FU25" s="88">
        <f t="shared" si="74"/>
        <v>2.6869999999999998</v>
      </c>
      <c r="FV25" s="88">
        <f t="shared" si="75"/>
        <v>7.9829999999999997</v>
      </c>
      <c r="FW25" s="88">
        <f t="shared" si="76"/>
        <v>7.5149999999999997</v>
      </c>
      <c r="FX25" s="88">
        <f t="shared" si="77"/>
        <v>3.6749999999999998</v>
      </c>
      <c r="FZ25" s="1" t="str">
        <f t="shared" si="105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3.675],</v>
      </c>
    </row>
    <row r="26" spans="2:182" x14ac:dyDescent="0.35">
      <c r="B26" s="16">
        <v>14</v>
      </c>
      <c r="C26" s="60" t="s">
        <v>43</v>
      </c>
      <c r="D26" s="49"/>
      <c r="E26" s="49"/>
      <c r="F26" s="49"/>
      <c r="G26" s="50"/>
      <c r="H26" s="2">
        <v>3528</v>
      </c>
      <c r="I26" s="51">
        <f t="shared" si="0"/>
        <v>2.6412325752017608E-2</v>
      </c>
      <c r="J26" s="52">
        <f t="shared" si="1"/>
        <v>0.2642228820301743</v>
      </c>
      <c r="K26" s="53">
        <f t="shared" si="1"/>
        <v>2.7911901666927528</v>
      </c>
      <c r="L26" s="53">
        <f t="shared" si="1"/>
        <v>0.27011517742187929</v>
      </c>
      <c r="M26" s="53">
        <f t="shared" si="1"/>
        <v>0.58524955108073851</v>
      </c>
      <c r="N26" s="53">
        <f t="shared" si="1"/>
        <v>0.75031993728299806</v>
      </c>
      <c r="O26" s="54">
        <f t="shared" si="1"/>
        <v>0.36330646279148965</v>
      </c>
      <c r="P26" s="55">
        <f t="shared" si="1"/>
        <v>2.4853464840963273</v>
      </c>
      <c r="Q26" s="92">
        <f t="shared" si="1"/>
        <v>5.4743678370626743</v>
      </c>
      <c r="R26" s="90">
        <f t="shared" si="1"/>
        <v>2.4770895190328844E-2</v>
      </c>
      <c r="S26" s="76">
        <f t="shared" si="1"/>
        <v>0.18165323139574482</v>
      </c>
      <c r="U26" s="16">
        <v>14</v>
      </c>
      <c r="V26" s="60" t="s">
        <v>43</v>
      </c>
      <c r="W26" s="49"/>
      <c r="X26" s="49"/>
      <c r="Y26" s="49"/>
      <c r="Z26" s="50"/>
      <c r="AA26" s="2">
        <v>3528</v>
      </c>
      <c r="AB26" s="51">
        <f t="shared" si="2"/>
        <v>2.6412325752017608E-2</v>
      </c>
      <c r="AC26" s="56">
        <f t="shared" si="78"/>
        <v>0</v>
      </c>
      <c r="AD26" s="57">
        <f t="shared" si="79"/>
        <v>3</v>
      </c>
      <c r="AE26" s="57">
        <f t="shared" si="80"/>
        <v>0</v>
      </c>
      <c r="AF26" s="57">
        <f t="shared" si="81"/>
        <v>1</v>
      </c>
      <c r="AG26" s="57">
        <f t="shared" si="82"/>
        <v>1</v>
      </c>
      <c r="AH26" s="58">
        <f t="shared" si="83"/>
        <v>0</v>
      </c>
      <c r="AI26" s="59">
        <f t="shared" si="84"/>
        <v>2</v>
      </c>
      <c r="AJ26" s="94">
        <f t="shared" si="85"/>
        <v>5</v>
      </c>
      <c r="AK26" s="130">
        <f t="shared" si="86"/>
        <v>0</v>
      </c>
      <c r="AL26" s="79">
        <f t="shared" si="87"/>
        <v>0</v>
      </c>
      <c r="AP26" s="10">
        <f t="shared" si="4"/>
        <v>0</v>
      </c>
      <c r="AQ26" s="10">
        <f t="shared" si="5"/>
        <v>0</v>
      </c>
      <c r="AR26" s="10">
        <f t="shared" si="6"/>
        <v>3</v>
      </c>
      <c r="AS26" s="10">
        <f t="shared" si="7"/>
        <v>0</v>
      </c>
      <c r="AT26" s="10">
        <f t="shared" si="8"/>
        <v>0</v>
      </c>
      <c r="AU26" s="10">
        <f t="shared" si="9"/>
        <v>0</v>
      </c>
      <c r="AV26" s="10">
        <f t="shared" si="88"/>
        <v>1</v>
      </c>
      <c r="AW26" s="10">
        <f t="shared" si="89"/>
        <v>0</v>
      </c>
      <c r="AX26" s="10">
        <f t="shared" si="90"/>
        <v>1</v>
      </c>
      <c r="AY26" s="10">
        <f t="shared" si="91"/>
        <v>0</v>
      </c>
      <c r="AZ26" s="1">
        <f t="shared" si="10"/>
        <v>0</v>
      </c>
      <c r="BA26" s="1">
        <f t="shared" si="11"/>
        <v>0</v>
      </c>
      <c r="BB26" s="1">
        <f t="shared" si="12"/>
        <v>1.6</v>
      </c>
      <c r="BC26" s="1">
        <f t="shared" si="13"/>
        <v>0.4</v>
      </c>
      <c r="BD26" s="1">
        <f t="shared" si="92"/>
        <v>4</v>
      </c>
      <c r="BE26" s="1">
        <f t="shared" si="93"/>
        <v>1</v>
      </c>
      <c r="BF26" s="1">
        <f t="shared" si="14"/>
        <v>0</v>
      </c>
      <c r="BG26" s="1">
        <f t="shared" si="15"/>
        <v>0</v>
      </c>
      <c r="BH26" s="1">
        <f t="shared" si="94"/>
        <v>0</v>
      </c>
      <c r="BI26" s="1">
        <f t="shared" si="95"/>
        <v>0</v>
      </c>
      <c r="BM26" s="10">
        <f t="shared" si="16"/>
        <v>0</v>
      </c>
      <c r="BN26" s="10">
        <f t="shared" si="17"/>
        <v>0</v>
      </c>
      <c r="BO26" s="10">
        <f t="shared" si="18"/>
        <v>3</v>
      </c>
      <c r="BP26" s="10">
        <f t="shared" si="19"/>
        <v>0</v>
      </c>
      <c r="BQ26" s="10">
        <f t="shared" si="20"/>
        <v>0</v>
      </c>
      <c r="BR26" s="10">
        <f t="shared" si="21"/>
        <v>0</v>
      </c>
      <c r="BS26" s="10">
        <f t="shared" si="22"/>
        <v>1</v>
      </c>
      <c r="BT26" s="10">
        <f t="shared" si="23"/>
        <v>0</v>
      </c>
      <c r="BU26" s="10">
        <f t="shared" si="96"/>
        <v>1</v>
      </c>
      <c r="BV26" s="10">
        <f t="shared" si="97"/>
        <v>0</v>
      </c>
      <c r="BW26" s="10">
        <f t="shared" si="26"/>
        <v>0</v>
      </c>
      <c r="BX26" s="10">
        <f t="shared" si="27"/>
        <v>0</v>
      </c>
      <c r="BY26" s="10">
        <f t="shared" si="28"/>
        <v>2</v>
      </c>
      <c r="BZ26" s="10">
        <f t="shared" si="29"/>
        <v>0</v>
      </c>
      <c r="CA26" s="10">
        <f t="shared" si="30"/>
        <v>4</v>
      </c>
      <c r="CB26" s="10">
        <f t="shared" si="31"/>
        <v>1</v>
      </c>
      <c r="CC26" s="10">
        <f t="shared" si="32"/>
        <v>0</v>
      </c>
      <c r="CD26" s="10">
        <f t="shared" si="33"/>
        <v>0</v>
      </c>
      <c r="CE26" s="10">
        <f t="shared" si="98"/>
        <v>0</v>
      </c>
      <c r="CF26" s="10">
        <f t="shared" si="99"/>
        <v>0</v>
      </c>
      <c r="CH26" s="1">
        <v>14</v>
      </c>
      <c r="CI26" s="14">
        <f t="shared" si="100"/>
        <v>31.522309582309582</v>
      </c>
      <c r="CJ26" s="14">
        <f t="shared" si="101"/>
        <v>0.51800000000000002</v>
      </c>
      <c r="CL26" s="1" t="str">
        <f t="shared" si="102"/>
        <v>[31.52, 0.52]</v>
      </c>
      <c r="CO26" s="1" t="str">
        <f t="shared" si="103"/>
        <v>[31.52, 0.52]</v>
      </c>
      <c r="CP26" s="1" t="str">
        <f t="shared" si="36"/>
        <v>[54.37, 1.58]</v>
      </c>
      <c r="CQ26" s="1" t="str">
        <f t="shared" si="37"/>
        <v>[110.74, 3.15]</v>
      </c>
      <c r="CS26" s="1" t="str">
        <f t="shared" si="104"/>
        <v xml:space="preserve">[[31.52, 0.52], [54.37, 1.58], [110.74, 3.15]], </v>
      </c>
      <c r="CU26" s="107" t="s">
        <v>43</v>
      </c>
      <c r="CV26" s="150">
        <v>6.528404969038311</v>
      </c>
      <c r="CW26" s="160">
        <v>4.3142264671970576</v>
      </c>
      <c r="CX26" s="149">
        <v>4.8151502188893405</v>
      </c>
      <c r="CY26" s="149">
        <v>1.0135380252009885E-2</v>
      </c>
      <c r="CZ26" s="149">
        <v>4.8704224128008722</v>
      </c>
      <c r="DA26" s="149">
        <v>3.5765029974707496</v>
      </c>
      <c r="DB26" s="149">
        <v>3.7352962413568456</v>
      </c>
      <c r="DC26" s="149">
        <v>7.5214920778047176</v>
      </c>
      <c r="DD26" s="149">
        <v>6.4000520574925961</v>
      </c>
      <c r="DE26" s="149">
        <v>3.5336973684018878</v>
      </c>
      <c r="DF26" s="149">
        <v>7.2830484243490456</v>
      </c>
      <c r="DG26" s="149">
        <v>7.1927050096662493</v>
      </c>
      <c r="DH26" s="149">
        <v>9.6358864920775282</v>
      </c>
      <c r="DI26" s="149">
        <v>7.3439152426106489</v>
      </c>
      <c r="DJ26" s="149">
        <v>1.1715530890538639</v>
      </c>
      <c r="DK26" s="149">
        <v>4.5704640094654323</v>
      </c>
      <c r="DL26" s="149">
        <v>7.1785450178772443</v>
      </c>
      <c r="DM26" s="149">
        <v>6.8394018616303036</v>
      </c>
      <c r="DN26" s="149">
        <v>6.2436577570294389</v>
      </c>
      <c r="DO26" s="149">
        <v>7.2864372868130651</v>
      </c>
      <c r="DP26" s="150">
        <v>6.8780000000000001</v>
      </c>
      <c r="DQ26" s="151">
        <v>2.2400000000000002</v>
      </c>
      <c r="DR26" s="151">
        <v>6.391</v>
      </c>
      <c r="DS26" s="151">
        <v>5.3869999999999996</v>
      </c>
      <c r="DT26" s="151">
        <v>1.6759999999999999</v>
      </c>
      <c r="DU26" s="151">
        <v>8.11</v>
      </c>
      <c r="DV26" s="151">
        <v>1.506</v>
      </c>
      <c r="DW26" s="151">
        <v>3.7469999999999999</v>
      </c>
      <c r="DX26" s="151">
        <v>3.9390000000000001</v>
      </c>
      <c r="DY26" s="151">
        <v>2.3860000000000001</v>
      </c>
      <c r="DZ26" s="151">
        <v>6.3929999999999998</v>
      </c>
      <c r="EA26" s="151">
        <v>7.2460000000000004</v>
      </c>
      <c r="EB26" s="151">
        <v>9.08</v>
      </c>
      <c r="EC26" s="151">
        <v>9.1739999999999995</v>
      </c>
      <c r="ED26" s="151">
        <v>3.3610000000000002</v>
      </c>
      <c r="EE26" s="151">
        <v>1.1399999999999999</v>
      </c>
      <c r="EF26" s="151">
        <v>6.2270000000000003</v>
      </c>
      <c r="EG26" s="151">
        <v>6.0110000000000001</v>
      </c>
      <c r="EH26" s="151">
        <v>9.4819999999999993</v>
      </c>
      <c r="EI26" s="151">
        <v>0.112</v>
      </c>
      <c r="EK26" s="88">
        <f t="shared" si="38"/>
        <v>6.5279999999999996</v>
      </c>
      <c r="EL26" s="88">
        <f t="shared" si="39"/>
        <v>4.3140000000000001</v>
      </c>
      <c r="EM26" s="88">
        <f t="shared" si="40"/>
        <v>4.8150000000000004</v>
      </c>
      <c r="EN26" s="88">
        <f t="shared" si="41"/>
        <v>0.01</v>
      </c>
      <c r="EO26" s="88">
        <f t="shared" si="42"/>
        <v>4.87</v>
      </c>
      <c r="EP26" s="88">
        <f t="shared" si="43"/>
        <v>3.577</v>
      </c>
      <c r="EQ26" s="88">
        <f t="shared" si="44"/>
        <v>3.7349999999999999</v>
      </c>
      <c r="ER26" s="88">
        <f t="shared" si="45"/>
        <v>7.5209999999999999</v>
      </c>
      <c r="ES26" s="88">
        <f t="shared" si="46"/>
        <v>6.4</v>
      </c>
      <c r="ET26" s="88">
        <f t="shared" si="47"/>
        <v>3.5339999999999998</v>
      </c>
      <c r="EU26" s="88">
        <f t="shared" si="48"/>
        <v>7.2830000000000004</v>
      </c>
      <c r="EV26" s="88">
        <f t="shared" si="49"/>
        <v>7.1929999999999996</v>
      </c>
      <c r="EW26" s="88">
        <f t="shared" si="50"/>
        <v>9.6359999999999992</v>
      </c>
      <c r="EX26" s="88">
        <f t="shared" si="51"/>
        <v>7.3440000000000003</v>
      </c>
      <c r="EY26" s="88">
        <f t="shared" si="52"/>
        <v>1.1719999999999999</v>
      </c>
      <c r="EZ26" s="88">
        <f t="shared" si="53"/>
        <v>4.57</v>
      </c>
      <c r="FA26" s="88">
        <f t="shared" si="54"/>
        <v>7.1790000000000003</v>
      </c>
      <c r="FB26" s="88">
        <f t="shared" si="55"/>
        <v>6.8390000000000004</v>
      </c>
      <c r="FC26" s="88">
        <f t="shared" si="56"/>
        <v>6.2439999999999998</v>
      </c>
      <c r="FD26" s="88">
        <f t="shared" si="57"/>
        <v>7.2859999999999996</v>
      </c>
      <c r="FE26" s="88">
        <f t="shared" si="58"/>
        <v>6.8780000000000001</v>
      </c>
      <c r="FF26" s="88">
        <f t="shared" si="59"/>
        <v>2.2400000000000002</v>
      </c>
      <c r="FG26" s="88">
        <f t="shared" si="60"/>
        <v>6.391</v>
      </c>
      <c r="FH26" s="88">
        <f t="shared" si="61"/>
        <v>5.3869999999999996</v>
      </c>
      <c r="FI26" s="88">
        <f t="shared" si="62"/>
        <v>1.6759999999999999</v>
      </c>
      <c r="FJ26" s="88">
        <f t="shared" si="63"/>
        <v>8.11</v>
      </c>
      <c r="FK26" s="88">
        <f t="shared" si="64"/>
        <v>1.506</v>
      </c>
      <c r="FL26" s="88">
        <f t="shared" si="65"/>
        <v>3.7469999999999999</v>
      </c>
      <c r="FM26" s="88">
        <f t="shared" si="66"/>
        <v>3.9390000000000001</v>
      </c>
      <c r="FN26" s="88">
        <f t="shared" si="67"/>
        <v>2.3860000000000001</v>
      </c>
      <c r="FO26" s="88">
        <f t="shared" si="68"/>
        <v>6.3929999999999998</v>
      </c>
      <c r="FP26" s="88">
        <f t="shared" si="69"/>
        <v>7.2460000000000004</v>
      </c>
      <c r="FQ26" s="88">
        <f t="shared" si="70"/>
        <v>9.08</v>
      </c>
      <c r="FR26" s="88">
        <f t="shared" si="71"/>
        <v>9.1739999999999995</v>
      </c>
      <c r="FS26" s="88">
        <f t="shared" si="72"/>
        <v>3.3610000000000002</v>
      </c>
      <c r="FT26" s="88">
        <f t="shared" si="73"/>
        <v>1.1399999999999999</v>
      </c>
      <c r="FU26" s="88">
        <f t="shared" si="74"/>
        <v>6.2270000000000003</v>
      </c>
      <c r="FV26" s="88">
        <f t="shared" si="75"/>
        <v>6.0110000000000001</v>
      </c>
      <c r="FW26" s="88">
        <f t="shared" si="76"/>
        <v>9.4819999999999993</v>
      </c>
      <c r="FX26" s="88">
        <f t="shared" si="77"/>
        <v>0.112</v>
      </c>
      <c r="FZ26" s="1" t="str">
        <f t="shared" si="105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0.112],</v>
      </c>
    </row>
    <row r="27" spans="2:182" x14ac:dyDescent="0.35">
      <c r="B27" s="16">
        <v>15</v>
      </c>
      <c r="C27" s="48" t="s">
        <v>44</v>
      </c>
      <c r="D27" s="133"/>
      <c r="E27" s="133"/>
      <c r="F27" s="133"/>
      <c r="G27" s="134"/>
      <c r="H27" s="2">
        <v>4068</v>
      </c>
      <c r="I27" s="51">
        <f t="shared" si="0"/>
        <v>3.0455028673244792E-2</v>
      </c>
      <c r="J27" s="52">
        <f t="shared" ref="J27:S42" si="106">IF(J$11="EV",$I$5*($H$43/$C$7)*$A$1*J$12*$I27,IF(J$11="PHEV",$I$6*($H$43/$C$7)*$A$1*J$12*$I27))</f>
        <v>0.30466515989193571</v>
      </c>
      <c r="K27" s="53">
        <f t="shared" si="106"/>
        <v>3.2184131513906227</v>
      </c>
      <c r="L27" s="53">
        <f t="shared" si="106"/>
        <v>0.31145933723135061</v>
      </c>
      <c r="M27" s="53">
        <f t="shared" si="106"/>
        <v>0.67482856400125968</v>
      </c>
      <c r="N27" s="53">
        <f t="shared" si="106"/>
        <v>0.86516482564264063</v>
      </c>
      <c r="O27" s="54">
        <f t="shared" si="106"/>
        <v>0.41891459485141153</v>
      </c>
      <c r="P27" s="55">
        <f t="shared" si="106"/>
        <v>2.86575666023352</v>
      </c>
      <c r="Q27" s="92">
        <f t="shared" si="106"/>
        <v>6.3122812815110425</v>
      </c>
      <c r="R27" s="90">
        <f t="shared" si="106"/>
        <v>2.8562358739868971E-2</v>
      </c>
      <c r="S27" s="76">
        <f t="shared" si="106"/>
        <v>0.20945729742570576</v>
      </c>
      <c r="U27" s="16">
        <v>15</v>
      </c>
      <c r="V27" s="48" t="s">
        <v>44</v>
      </c>
      <c r="W27" s="133"/>
      <c r="X27" s="133"/>
      <c r="Y27" s="133"/>
      <c r="Z27" s="134"/>
      <c r="AA27" s="2">
        <v>4068</v>
      </c>
      <c r="AB27" s="136">
        <f t="shared" si="2"/>
        <v>3.0455028673244792E-2</v>
      </c>
      <c r="AC27" s="56">
        <f t="shared" ref="AC27:AC42" si="107">ROUND(J27,0)</f>
        <v>0</v>
      </c>
      <c r="AD27" s="57">
        <f t="shared" ref="AD27:AD42" si="108">ROUND(K27,0)</f>
        <v>3</v>
      </c>
      <c r="AE27" s="57">
        <f t="shared" ref="AE27:AE42" si="109">ROUND(L27,0)</f>
        <v>0</v>
      </c>
      <c r="AF27" s="57">
        <f t="shared" ref="AF27:AF42" si="110">ROUND(M27,0)</f>
        <v>1</v>
      </c>
      <c r="AG27" s="57">
        <f t="shared" ref="AG27:AG42" si="111">ROUND(N27,0)</f>
        <v>1</v>
      </c>
      <c r="AH27" s="58">
        <f t="shared" ref="AH27:AH42" si="112">ROUND(O27,0)</f>
        <v>0</v>
      </c>
      <c r="AI27" s="59">
        <f t="shared" ref="AI27:AI42" si="113">ROUND(P27,0)</f>
        <v>3</v>
      </c>
      <c r="AJ27" s="94">
        <f t="shared" ref="AJ27:AJ42" si="114">ROUND(Q27,0)</f>
        <v>6</v>
      </c>
      <c r="AK27" s="130">
        <f t="shared" ref="AK27:AK42" si="115">ROUND(R27,0)</f>
        <v>0</v>
      </c>
      <c r="AL27" s="79">
        <f t="shared" ref="AL27:AL42" si="116">ROUND(S27,0)</f>
        <v>0</v>
      </c>
      <c r="AP27" s="10">
        <f t="shared" ref="AP27:AP42" si="117">AC27*$AO$5</f>
        <v>0</v>
      </c>
      <c r="AQ27" s="10">
        <f t="shared" ref="AQ27:AQ42" si="118">AC27*$AO$6</f>
        <v>0</v>
      </c>
      <c r="AR27" s="10">
        <f t="shared" ref="AR27:AR42" si="119">AD27*$AO$5</f>
        <v>3</v>
      </c>
      <c r="AS27" s="10">
        <f t="shared" ref="AS27:AS42" si="120">AD27*$AO$6</f>
        <v>0</v>
      </c>
      <c r="AT27" s="10">
        <f t="shared" ref="AT27:AT42" si="121">AE27*$AO$5</f>
        <v>0</v>
      </c>
      <c r="AU27" s="10">
        <f t="shared" ref="AU27:AU42" si="122">AE27*$AO$6</f>
        <v>0</v>
      </c>
      <c r="AV27" s="10">
        <f t="shared" ref="AV27:AV42" si="123">AF27*$AO$5</f>
        <v>1</v>
      </c>
      <c r="AW27" s="10">
        <f t="shared" ref="AW27:AW42" si="124">AF27*$AO$6</f>
        <v>0</v>
      </c>
      <c r="AX27" s="10">
        <f t="shared" ref="AX27:AX42" si="125">AG27*$AO$5</f>
        <v>1</v>
      </c>
      <c r="AY27" s="10">
        <f t="shared" ref="AY27:AY42" si="126">AG27*$AO$6</f>
        <v>0</v>
      </c>
      <c r="AZ27" s="1">
        <f t="shared" ref="AZ27:AZ42" si="127">AH27*$BA$5</f>
        <v>0</v>
      </c>
      <c r="BA27" s="1">
        <f t="shared" ref="BA27:BA42" si="128">AH27*$BA$6</f>
        <v>0</v>
      </c>
      <c r="BB27" s="1">
        <f t="shared" ref="BB27:BB42" si="129">AI27*$BA$5</f>
        <v>2.4000000000000004</v>
      </c>
      <c r="BC27" s="1">
        <f t="shared" ref="BC27:BC42" si="130">AI27*$BA$6</f>
        <v>0.60000000000000009</v>
      </c>
      <c r="BD27" s="1">
        <f t="shared" ref="BD27:BD42" si="131">AJ27*$BA$5</f>
        <v>4.8000000000000007</v>
      </c>
      <c r="BE27" s="1">
        <f t="shared" ref="BE27:BE42" si="132">AJ27*$BA$6</f>
        <v>1.2000000000000002</v>
      </c>
      <c r="BF27" s="1">
        <f t="shared" ref="BF27:BF42" si="133">AK27*$BA$5</f>
        <v>0</v>
      </c>
      <c r="BG27" s="1">
        <f t="shared" ref="BG27:BG42" si="134">AK27*$BA$6</f>
        <v>0</v>
      </c>
      <c r="BH27" s="1">
        <f t="shared" ref="BH27:BH42" si="135">AL27*$BA$5</f>
        <v>0</v>
      </c>
      <c r="BI27" s="1">
        <f t="shared" ref="BI27:BI42" si="136">AL27*$BA$6</f>
        <v>0</v>
      </c>
      <c r="BM27" s="10">
        <f t="shared" ref="BM27:BM42" si="137">ROUND(AP27,0)</f>
        <v>0</v>
      </c>
      <c r="BN27" s="10">
        <f t="shared" ref="BN27:BN42" si="138">ROUND(AQ27,0)</f>
        <v>0</v>
      </c>
      <c r="BO27" s="10">
        <f t="shared" ref="BO27:BO42" si="139">ROUND(AR27,0)</f>
        <v>3</v>
      </c>
      <c r="BP27" s="10">
        <f t="shared" ref="BP27:BP42" si="140">ROUND(AS27,0)</f>
        <v>0</v>
      </c>
      <c r="BQ27" s="10">
        <f t="shared" ref="BQ27:BQ42" si="141">ROUND(AT27,0)</f>
        <v>0</v>
      </c>
      <c r="BR27" s="10">
        <f t="shared" ref="BR27:BR42" si="142">ROUND(AU27,0)</f>
        <v>0</v>
      </c>
      <c r="BS27" s="10">
        <f t="shared" ref="BS27:BS42" si="143">ROUND(AV27,0)</f>
        <v>1</v>
      </c>
      <c r="BT27" s="10">
        <f t="shared" ref="BT27:BT42" si="144">ROUND(AW27,0)</f>
        <v>0</v>
      </c>
      <c r="BU27" s="10">
        <f t="shared" ref="BU27:BU42" si="145">ROUND(AX27,0)</f>
        <v>1</v>
      </c>
      <c r="BV27" s="10">
        <f t="shared" ref="BV27:BV42" si="146">ROUND(AY27,0)</f>
        <v>0</v>
      </c>
      <c r="BW27" s="10">
        <f t="shared" ref="BW27:BW42" si="147">ROUND(AZ27,0)</f>
        <v>0</v>
      </c>
      <c r="BX27" s="10">
        <f t="shared" ref="BX27:BX42" si="148">ROUND(BA27,0)</f>
        <v>0</v>
      </c>
      <c r="BY27" s="10">
        <f t="shared" ref="BY27:BY42" si="149">ROUND(BB27,0)</f>
        <v>2</v>
      </c>
      <c r="BZ27" s="10">
        <f t="shared" ref="BZ27:BZ42" si="150">ROUND(BC27,0)</f>
        <v>1</v>
      </c>
      <c r="CA27" s="10">
        <f t="shared" ref="CA27:CA42" si="151">ROUND(BD27,0)</f>
        <v>5</v>
      </c>
      <c r="CB27" s="10">
        <f t="shared" ref="CB27:CB42" si="152">ROUND(BE27,0)</f>
        <v>1</v>
      </c>
      <c r="CC27" s="10">
        <f t="shared" ref="CC27:CC42" si="153">ROUND(BF27,0)</f>
        <v>0</v>
      </c>
      <c r="CD27" s="10">
        <f t="shared" ref="CD27:CD42" si="154">ROUND(BG27,0)</f>
        <v>0</v>
      </c>
      <c r="CE27" s="10">
        <f t="shared" ref="CE27:CE42" si="155">ROUND(BH27,0)</f>
        <v>0</v>
      </c>
      <c r="CF27" s="10">
        <f t="shared" ref="CF27:CF42" si="156">ROUND(BI27,0)</f>
        <v>0</v>
      </c>
      <c r="CH27" s="1">
        <v>15</v>
      </c>
      <c r="CI27" s="14">
        <f t="shared" ref="CI27:CI42" si="157">SUM($BM$12*BM27,$BO$12*BO27,$BQ$12*BQ27,$BS$12*BS27,$BU$12*BU27,$BW$12*BW27,$BY$12*BY27,$CA$12*CA27,$CC$12*CC27,$CE$12*CE27)</f>
        <v>36.231400491400493</v>
      </c>
      <c r="CJ27" s="14">
        <f t="shared" ref="CJ27:CJ42" si="158">SUM($BN$12*BN27,$BP$12*BP27,$BR$12*BR27,$BT$12*BT27,$BV$12*BV27,$BX$12*BX27,$BZ$12*BZ27,$CB$12*CB27,$CD$12*CD27,$CF$12*CF27)</f>
        <v>1.0580000000000001</v>
      </c>
      <c r="CL27" s="1" t="str">
        <f t="shared" si="102"/>
        <v>[36.23, 1.06]</v>
      </c>
      <c r="CO27" s="1" t="str">
        <f t="shared" ref="CO27:CO42" si="159">CL27</f>
        <v>[36.23, 1.06]</v>
      </c>
      <c r="CP27" s="1" t="str">
        <f t="shared" ref="CP27:CP42" si="160">CL68</f>
        <v>[68.13, 1.58]</v>
      </c>
      <c r="CQ27" s="1" t="str">
        <f t="shared" ref="CQ27:CQ42" si="161">CL109</f>
        <v>[133.25, 3.15]</v>
      </c>
      <c r="CS27" s="1" t="str">
        <f t="shared" si="104"/>
        <v xml:space="preserve">[[36.23, 1.06], [68.13, 1.58], [133.25, 3.15]], </v>
      </c>
      <c r="CU27" s="108" t="s">
        <v>44</v>
      </c>
      <c r="CV27" s="150">
        <v>8.9381757120063359</v>
      </c>
      <c r="CW27" s="160">
        <v>0.20713333557630831</v>
      </c>
      <c r="CX27" s="149">
        <v>2.0620140648584853</v>
      </c>
      <c r="CY27" s="149">
        <v>1.0902317353146118</v>
      </c>
      <c r="CZ27" s="149">
        <v>7.2278488418460167</v>
      </c>
      <c r="DA27" s="149">
        <v>6.2846094626739735</v>
      </c>
      <c r="DB27" s="149">
        <v>2.9212001541546009</v>
      </c>
      <c r="DC27" s="149">
        <v>1.6335781665824556</v>
      </c>
      <c r="DD27" s="149">
        <v>3.5961684222094248</v>
      </c>
      <c r="DE27" s="149">
        <v>2.900695636788182</v>
      </c>
      <c r="DF27" s="149">
        <v>9.9832923564234299</v>
      </c>
      <c r="DG27" s="149">
        <v>1.8873877009236817</v>
      </c>
      <c r="DH27" s="149">
        <v>0.42548042264776154</v>
      </c>
      <c r="DI27" s="149">
        <v>0.34820876930532929</v>
      </c>
      <c r="DJ27" s="149">
        <v>1.1535541615085165</v>
      </c>
      <c r="DK27" s="149">
        <v>6.5149695879140257</v>
      </c>
      <c r="DL27" s="149">
        <v>1.9750645410495626</v>
      </c>
      <c r="DM27" s="149">
        <v>2.9777765368898725</v>
      </c>
      <c r="DN27" s="149">
        <v>0.61336439309683466</v>
      </c>
      <c r="DO27" s="149">
        <v>1.482776160173046</v>
      </c>
      <c r="DP27" s="150">
        <v>5.8869999999999996</v>
      </c>
      <c r="DQ27" s="151">
        <v>6.0890000000000004</v>
      </c>
      <c r="DR27" s="151">
        <v>5.2309999999999999</v>
      </c>
      <c r="DS27" s="151">
        <v>7.1139999999999999</v>
      </c>
      <c r="DT27" s="151">
        <v>7.3380000000000001</v>
      </c>
      <c r="DU27" s="151">
        <v>4.8310000000000004</v>
      </c>
      <c r="DV27" s="151">
        <v>6.6950000000000003</v>
      </c>
      <c r="DW27" s="151">
        <v>6.6360000000000001</v>
      </c>
      <c r="DX27" s="151">
        <v>8.8780000000000001</v>
      </c>
      <c r="DY27" s="151">
        <v>5.0309999999999997</v>
      </c>
      <c r="DZ27" s="151">
        <v>1.4650000000000001</v>
      </c>
      <c r="EA27" s="151">
        <v>7.431</v>
      </c>
      <c r="EB27" s="151">
        <v>5.53</v>
      </c>
      <c r="EC27" s="151">
        <v>7.3</v>
      </c>
      <c r="ED27" s="151">
        <v>1.1519999999999999</v>
      </c>
      <c r="EE27" s="151">
        <v>4.0389999999999997</v>
      </c>
      <c r="EF27" s="151">
        <v>6.4859999999999998</v>
      </c>
      <c r="EG27" s="151">
        <v>2.9409999999999998</v>
      </c>
      <c r="EH27" s="151">
        <v>2.8439999999999999</v>
      </c>
      <c r="EI27" s="151">
        <v>7.9779999999999998</v>
      </c>
      <c r="EK27" s="88">
        <f t="shared" ref="EK27:EK42" si="162">ROUND(CV27,3)</f>
        <v>8.9380000000000006</v>
      </c>
      <c r="EL27" s="88">
        <f t="shared" ref="EL27:EL42" si="163">ROUND(CW27,3)</f>
        <v>0.20699999999999999</v>
      </c>
      <c r="EM27" s="88">
        <f t="shared" ref="EM27:EM42" si="164">ROUND(CX27,3)</f>
        <v>2.0619999999999998</v>
      </c>
      <c r="EN27" s="88">
        <f t="shared" ref="EN27:EN42" si="165">ROUND(CY27,3)</f>
        <v>1.0900000000000001</v>
      </c>
      <c r="EO27" s="88">
        <f t="shared" ref="EO27:EO42" si="166">ROUND(CZ27,3)</f>
        <v>7.2279999999999998</v>
      </c>
      <c r="EP27" s="88">
        <f t="shared" ref="EP27:EP42" si="167">ROUND(DA27,3)</f>
        <v>6.2850000000000001</v>
      </c>
      <c r="EQ27" s="88">
        <f t="shared" ref="EQ27:EQ42" si="168">ROUND(DB27,3)</f>
        <v>2.9209999999999998</v>
      </c>
      <c r="ER27" s="88">
        <f t="shared" ref="ER27:ER42" si="169">ROUND(DC27,3)</f>
        <v>1.6339999999999999</v>
      </c>
      <c r="ES27" s="88">
        <f t="shared" ref="ES27:ES42" si="170">ROUND(DD27,3)</f>
        <v>3.5960000000000001</v>
      </c>
      <c r="ET27" s="88">
        <f t="shared" ref="ET27:ET42" si="171">ROUND(DE27,3)</f>
        <v>2.9009999999999998</v>
      </c>
      <c r="EU27" s="88">
        <f t="shared" ref="EU27:EU42" si="172">ROUND(DF27,3)</f>
        <v>9.9830000000000005</v>
      </c>
      <c r="EV27" s="88">
        <f t="shared" ref="EV27:EV42" si="173">ROUND(DG27,3)</f>
        <v>1.887</v>
      </c>
      <c r="EW27" s="88">
        <f t="shared" ref="EW27:EW42" si="174">ROUND(DH27,3)</f>
        <v>0.42499999999999999</v>
      </c>
      <c r="EX27" s="88">
        <f t="shared" ref="EX27:EX42" si="175">ROUND(DI27,3)</f>
        <v>0.34799999999999998</v>
      </c>
      <c r="EY27" s="88">
        <f t="shared" ref="EY27:EY42" si="176">ROUND(DJ27,3)</f>
        <v>1.1539999999999999</v>
      </c>
      <c r="EZ27" s="88">
        <f t="shared" ref="EZ27:EZ42" si="177">ROUND(DK27,3)</f>
        <v>6.5149999999999997</v>
      </c>
      <c r="FA27" s="88">
        <f t="shared" ref="FA27:FA42" si="178">ROUND(DL27,3)</f>
        <v>1.9750000000000001</v>
      </c>
      <c r="FB27" s="88">
        <f t="shared" ref="FB27:FB42" si="179">ROUND(DM27,3)</f>
        <v>2.9780000000000002</v>
      </c>
      <c r="FC27" s="88">
        <f t="shared" ref="FC27:FC42" si="180">ROUND(DN27,3)</f>
        <v>0.61299999999999999</v>
      </c>
      <c r="FD27" s="88">
        <f t="shared" ref="FD27:FD42" si="181">ROUND(DO27,3)</f>
        <v>1.4830000000000001</v>
      </c>
      <c r="FE27" s="88">
        <f t="shared" ref="FE27:FE42" si="182">ROUND(DP27,3)</f>
        <v>5.8869999999999996</v>
      </c>
      <c r="FF27" s="88">
        <f t="shared" ref="FF27:FF42" si="183">ROUND(DQ27,3)</f>
        <v>6.0890000000000004</v>
      </c>
      <c r="FG27" s="88">
        <f t="shared" ref="FG27:FG42" si="184">ROUND(DR27,3)</f>
        <v>5.2309999999999999</v>
      </c>
      <c r="FH27" s="88">
        <f t="shared" ref="FH27:FH42" si="185">ROUND(DS27,3)</f>
        <v>7.1139999999999999</v>
      </c>
      <c r="FI27" s="88">
        <f t="shared" ref="FI27:FI42" si="186">ROUND(DT27,3)</f>
        <v>7.3380000000000001</v>
      </c>
      <c r="FJ27" s="88">
        <f t="shared" ref="FJ27:FJ42" si="187">ROUND(DU27,3)</f>
        <v>4.8310000000000004</v>
      </c>
      <c r="FK27" s="88">
        <f t="shared" ref="FK27:FK42" si="188">ROUND(DV27,3)</f>
        <v>6.6950000000000003</v>
      </c>
      <c r="FL27" s="88">
        <f t="shared" ref="FL27:FL42" si="189">ROUND(DW27,3)</f>
        <v>6.6360000000000001</v>
      </c>
      <c r="FM27" s="88">
        <f t="shared" ref="FM27:FM42" si="190">ROUND(DX27,3)</f>
        <v>8.8780000000000001</v>
      </c>
      <c r="FN27" s="88">
        <f t="shared" ref="FN27:FN42" si="191">ROUND(DY27,3)</f>
        <v>5.0309999999999997</v>
      </c>
      <c r="FO27" s="88">
        <f t="shared" ref="FO27:FO42" si="192">ROUND(DZ27,3)</f>
        <v>1.4650000000000001</v>
      </c>
      <c r="FP27" s="88">
        <f t="shared" ref="FP27:FP42" si="193">ROUND(EA27,3)</f>
        <v>7.431</v>
      </c>
      <c r="FQ27" s="88">
        <f t="shared" ref="FQ27:FQ42" si="194">ROUND(EB27,3)</f>
        <v>5.53</v>
      </c>
      <c r="FR27" s="88">
        <f t="shared" ref="FR27:FR42" si="195">ROUND(EC27,3)</f>
        <v>7.3</v>
      </c>
      <c r="FS27" s="88">
        <f t="shared" ref="FS27:FS42" si="196">ROUND(ED27,3)</f>
        <v>1.1519999999999999</v>
      </c>
      <c r="FT27" s="88">
        <f t="shared" ref="FT27:FT42" si="197">ROUND(EE27,3)</f>
        <v>4.0389999999999997</v>
      </c>
      <c r="FU27" s="88">
        <f t="shared" ref="FU27:FU42" si="198">ROUND(EF27,3)</f>
        <v>6.4859999999999998</v>
      </c>
      <c r="FV27" s="88">
        <f t="shared" ref="FV27:FV42" si="199">ROUND(EG27,3)</f>
        <v>2.9409999999999998</v>
      </c>
      <c r="FW27" s="88">
        <f t="shared" ref="FW27:FW42" si="200">ROUND(EH27,3)</f>
        <v>2.8439999999999999</v>
      </c>
      <c r="FX27" s="88">
        <f t="shared" ref="FX27:FX42" si="201">ROUND(EI27,3)</f>
        <v>7.9779999999999998</v>
      </c>
      <c r="FZ27" s="1" t="str">
        <f t="shared" si="105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7.978],</v>
      </c>
    </row>
    <row r="28" spans="2:182" x14ac:dyDescent="0.35">
      <c r="B28" s="16">
        <v>16</v>
      </c>
      <c r="C28" s="60" t="s">
        <v>86</v>
      </c>
      <c r="D28" s="133"/>
      <c r="E28" s="133"/>
      <c r="F28" s="133"/>
      <c r="G28" s="134"/>
      <c r="H28" s="135">
        <v>5100</v>
      </c>
      <c r="I28" s="136">
        <f t="shared" ref="I28:I42" si="202">H28/$H$43</f>
        <v>3.8181083144923411E-2</v>
      </c>
      <c r="J28" s="52">
        <f t="shared" si="106"/>
        <v>0.38195484647219075</v>
      </c>
      <c r="K28" s="53">
        <f t="shared" si="106"/>
        <v>4.0348837443687753</v>
      </c>
      <c r="L28" s="53">
        <f t="shared" si="106"/>
        <v>0.39047262042278469</v>
      </c>
      <c r="M28" s="53">
        <f t="shared" si="106"/>
        <v>0.84602401091603352</v>
      </c>
      <c r="N28" s="53">
        <f t="shared" si="106"/>
        <v>1.0846461678410686</v>
      </c>
      <c r="O28" s="54">
        <f t="shared" si="106"/>
        <v>0.52518791389926223</v>
      </c>
      <c r="P28" s="55">
        <f t="shared" si="106"/>
        <v>3.592762774629044</v>
      </c>
      <c r="Q28" s="92">
        <f t="shared" si="106"/>
        <v>7.9136269753457018</v>
      </c>
      <c r="R28" s="90">
        <f t="shared" si="106"/>
        <v>3.5808266856767884E-2</v>
      </c>
      <c r="S28" s="76">
        <f t="shared" si="106"/>
        <v>0.26259395694963111</v>
      </c>
      <c r="U28" s="16">
        <v>16</v>
      </c>
      <c r="V28" s="60" t="s">
        <v>86</v>
      </c>
      <c r="W28" s="133"/>
      <c r="X28" s="133"/>
      <c r="Y28" s="133"/>
      <c r="Z28" s="134"/>
      <c r="AA28" s="135">
        <v>5100</v>
      </c>
      <c r="AB28" s="136">
        <f t="shared" si="2"/>
        <v>3.8181083144923411E-2</v>
      </c>
      <c r="AC28" s="56">
        <f t="shared" si="107"/>
        <v>0</v>
      </c>
      <c r="AD28" s="57">
        <f t="shared" si="108"/>
        <v>4</v>
      </c>
      <c r="AE28" s="57">
        <f t="shared" si="109"/>
        <v>0</v>
      </c>
      <c r="AF28" s="57">
        <f t="shared" si="110"/>
        <v>1</v>
      </c>
      <c r="AG28" s="57">
        <f t="shared" si="111"/>
        <v>1</v>
      </c>
      <c r="AH28" s="58">
        <f t="shared" si="112"/>
        <v>1</v>
      </c>
      <c r="AI28" s="59">
        <f t="shared" si="113"/>
        <v>4</v>
      </c>
      <c r="AJ28" s="94">
        <f t="shared" si="114"/>
        <v>8</v>
      </c>
      <c r="AK28" s="130">
        <f t="shared" si="115"/>
        <v>0</v>
      </c>
      <c r="AL28" s="79">
        <f t="shared" si="116"/>
        <v>0</v>
      </c>
      <c r="AP28" s="10">
        <f t="shared" si="117"/>
        <v>0</v>
      </c>
      <c r="AQ28" s="10">
        <f t="shared" si="118"/>
        <v>0</v>
      </c>
      <c r="AR28" s="10">
        <f t="shared" si="119"/>
        <v>4</v>
      </c>
      <c r="AS28" s="10">
        <f t="shared" si="120"/>
        <v>0</v>
      </c>
      <c r="AT28" s="10">
        <f t="shared" si="121"/>
        <v>0</v>
      </c>
      <c r="AU28" s="10">
        <f t="shared" si="122"/>
        <v>0</v>
      </c>
      <c r="AV28" s="10">
        <f t="shared" si="123"/>
        <v>1</v>
      </c>
      <c r="AW28" s="10">
        <f t="shared" si="124"/>
        <v>0</v>
      </c>
      <c r="AX28" s="10">
        <f t="shared" si="125"/>
        <v>1</v>
      </c>
      <c r="AY28" s="10">
        <f t="shared" si="126"/>
        <v>0</v>
      </c>
      <c r="AZ28" s="1">
        <f t="shared" si="127"/>
        <v>0.8</v>
      </c>
      <c r="BA28" s="1">
        <f t="shared" si="128"/>
        <v>0.2</v>
      </c>
      <c r="BB28" s="1">
        <f t="shared" si="129"/>
        <v>3.2</v>
      </c>
      <c r="BC28" s="1">
        <f t="shared" si="130"/>
        <v>0.8</v>
      </c>
      <c r="BD28" s="1">
        <f t="shared" si="131"/>
        <v>6.4</v>
      </c>
      <c r="BE28" s="1">
        <f t="shared" si="132"/>
        <v>1.6</v>
      </c>
      <c r="BF28" s="1">
        <f t="shared" si="133"/>
        <v>0</v>
      </c>
      <c r="BG28" s="1">
        <f t="shared" si="134"/>
        <v>0</v>
      </c>
      <c r="BH28" s="1">
        <f t="shared" si="135"/>
        <v>0</v>
      </c>
      <c r="BI28" s="1">
        <f t="shared" si="136"/>
        <v>0</v>
      </c>
      <c r="BM28" s="10">
        <f t="shared" si="137"/>
        <v>0</v>
      </c>
      <c r="BN28" s="10">
        <f t="shared" si="138"/>
        <v>0</v>
      </c>
      <c r="BO28" s="10">
        <f t="shared" si="139"/>
        <v>4</v>
      </c>
      <c r="BP28" s="10">
        <f t="shared" si="140"/>
        <v>0</v>
      </c>
      <c r="BQ28" s="10">
        <f t="shared" si="141"/>
        <v>0</v>
      </c>
      <c r="BR28" s="10">
        <f t="shared" si="142"/>
        <v>0</v>
      </c>
      <c r="BS28" s="10">
        <f t="shared" si="143"/>
        <v>1</v>
      </c>
      <c r="BT28" s="10">
        <f t="shared" si="144"/>
        <v>0</v>
      </c>
      <c r="BU28" s="10">
        <f t="shared" si="145"/>
        <v>1</v>
      </c>
      <c r="BV28" s="10">
        <f t="shared" si="146"/>
        <v>0</v>
      </c>
      <c r="BW28" s="10">
        <f t="shared" si="147"/>
        <v>1</v>
      </c>
      <c r="BX28" s="10">
        <f t="shared" si="148"/>
        <v>0</v>
      </c>
      <c r="BY28" s="10">
        <f t="shared" si="149"/>
        <v>3</v>
      </c>
      <c r="BZ28" s="10">
        <f t="shared" si="150"/>
        <v>1</v>
      </c>
      <c r="CA28" s="10">
        <f t="shared" si="151"/>
        <v>6</v>
      </c>
      <c r="CB28" s="10">
        <f t="shared" si="152"/>
        <v>2</v>
      </c>
      <c r="CC28" s="10">
        <f t="shared" si="153"/>
        <v>0</v>
      </c>
      <c r="CD28" s="10">
        <f t="shared" si="154"/>
        <v>0</v>
      </c>
      <c r="CE28" s="10">
        <f t="shared" si="155"/>
        <v>0</v>
      </c>
      <c r="CF28" s="10">
        <f t="shared" si="156"/>
        <v>0</v>
      </c>
      <c r="CH28" s="1">
        <v>16</v>
      </c>
      <c r="CI28" s="14">
        <f t="shared" si="157"/>
        <v>47.880491400491401</v>
      </c>
      <c r="CJ28" s="14">
        <f t="shared" si="158"/>
        <v>1.5760000000000001</v>
      </c>
      <c r="CL28" s="1" t="str">
        <f t="shared" si="102"/>
        <v>[47.88, 1.58]</v>
      </c>
      <c r="CO28" s="1" t="str">
        <f t="shared" si="159"/>
        <v>[47.88, 1.58]</v>
      </c>
      <c r="CP28" s="1" t="str">
        <f t="shared" si="160"/>
        <v>[80.39, 2.09]</v>
      </c>
      <c r="CQ28" s="1" t="str">
        <f t="shared" si="161"/>
        <v>[165.74, 3.67]</v>
      </c>
      <c r="CS28" s="1" t="str">
        <f t="shared" si="104"/>
        <v xml:space="preserve">[[47.88, 1.58], [80.39, 2.09], [165.74, 3.67]], </v>
      </c>
      <c r="CU28" s="107" t="s">
        <v>86</v>
      </c>
      <c r="CV28" s="118">
        <v>2.052</v>
      </c>
      <c r="CW28" s="163">
        <v>5.3890000000000002</v>
      </c>
      <c r="CX28" s="110">
        <v>3.9390000000000001</v>
      </c>
      <c r="CY28" s="110">
        <v>2.79</v>
      </c>
      <c r="CZ28" s="110">
        <v>6.915</v>
      </c>
      <c r="DA28" s="110">
        <v>0.28299999999999997</v>
      </c>
      <c r="DB28" s="110">
        <v>0.873</v>
      </c>
      <c r="DC28" s="110">
        <v>6.43</v>
      </c>
      <c r="DD28" s="110">
        <v>4.0679999999999996</v>
      </c>
      <c r="DE28" s="110">
        <v>7.5309999999999997</v>
      </c>
      <c r="DF28" s="110">
        <v>8.6760000000000002</v>
      </c>
      <c r="DG28" s="110">
        <v>7.681</v>
      </c>
      <c r="DH28" s="110">
        <v>4.0609999999999999</v>
      </c>
      <c r="DI28" s="110">
        <v>9.2910000000000004</v>
      </c>
      <c r="DJ28" s="110">
        <v>8.2040000000000006</v>
      </c>
      <c r="DK28" s="110">
        <v>2.0070000000000001</v>
      </c>
      <c r="DL28" s="110">
        <v>6.2359999999999998</v>
      </c>
      <c r="DM28" s="110">
        <v>3.048</v>
      </c>
      <c r="DN28" s="110">
        <v>7.9630000000000001</v>
      </c>
      <c r="DO28" s="110">
        <v>6.7149999999999999</v>
      </c>
      <c r="DP28" s="118">
        <v>9.2100000000000009</v>
      </c>
      <c r="DQ28" s="113">
        <v>7.2270000000000003</v>
      </c>
      <c r="DR28" s="113">
        <v>8.9120000000000008</v>
      </c>
      <c r="DS28" s="113">
        <v>4.0609999999999999</v>
      </c>
      <c r="DT28" s="113">
        <v>4.7210000000000001</v>
      </c>
      <c r="DU28" s="113">
        <v>7.3609999999999998</v>
      </c>
      <c r="DV28" s="113">
        <v>0.73899999999999999</v>
      </c>
      <c r="DW28" s="113">
        <v>3.5449999999999999</v>
      </c>
      <c r="DX28" s="113">
        <v>4.1609999999999996</v>
      </c>
      <c r="DY28" s="113">
        <v>2.2709999999999999</v>
      </c>
      <c r="DZ28" s="113">
        <v>0.46600000000000003</v>
      </c>
      <c r="EA28" s="161">
        <v>0.77700000000000002</v>
      </c>
      <c r="EB28" s="156">
        <v>2.113</v>
      </c>
      <c r="EC28" s="113">
        <v>0.27900000000000003</v>
      </c>
      <c r="ED28" s="113">
        <v>7.6639999999999997</v>
      </c>
      <c r="EE28" s="113">
        <v>6.9290000000000003</v>
      </c>
      <c r="EF28" s="113">
        <v>5.45</v>
      </c>
      <c r="EG28" s="113">
        <v>4.22</v>
      </c>
      <c r="EH28" s="113">
        <v>2.1120000000000001</v>
      </c>
      <c r="EI28" s="113">
        <v>8.5310000000000006</v>
      </c>
      <c r="EK28" s="88">
        <f>ROUND(CV28,3)</f>
        <v>2.052</v>
      </c>
      <c r="EL28" s="88">
        <f t="shared" si="163"/>
        <v>5.3890000000000002</v>
      </c>
      <c r="EM28" s="88">
        <f t="shared" si="164"/>
        <v>3.9390000000000001</v>
      </c>
      <c r="EN28" s="88">
        <f t="shared" si="165"/>
        <v>2.79</v>
      </c>
      <c r="EO28" s="88">
        <f t="shared" si="166"/>
        <v>6.915</v>
      </c>
      <c r="EP28" s="88">
        <f t="shared" si="167"/>
        <v>0.28299999999999997</v>
      </c>
      <c r="EQ28" s="88">
        <f t="shared" si="168"/>
        <v>0.873</v>
      </c>
      <c r="ER28" s="88">
        <f t="shared" si="169"/>
        <v>6.43</v>
      </c>
      <c r="ES28" s="88">
        <f t="shared" si="170"/>
        <v>4.0679999999999996</v>
      </c>
      <c r="ET28" s="88">
        <f t="shared" si="171"/>
        <v>7.5309999999999997</v>
      </c>
      <c r="EU28" s="88">
        <f t="shared" si="172"/>
        <v>8.6760000000000002</v>
      </c>
      <c r="EV28" s="88">
        <f t="shared" si="173"/>
        <v>7.681</v>
      </c>
      <c r="EW28" s="88">
        <f t="shared" si="174"/>
        <v>4.0609999999999999</v>
      </c>
      <c r="EX28" s="88">
        <f t="shared" si="175"/>
        <v>9.2910000000000004</v>
      </c>
      <c r="EY28" s="88">
        <f t="shared" si="176"/>
        <v>8.2040000000000006</v>
      </c>
      <c r="EZ28" s="88">
        <f t="shared" si="177"/>
        <v>2.0070000000000001</v>
      </c>
      <c r="FA28" s="88">
        <f t="shared" si="178"/>
        <v>6.2359999999999998</v>
      </c>
      <c r="FB28" s="88">
        <f t="shared" si="179"/>
        <v>3.048</v>
      </c>
      <c r="FC28" s="88">
        <f t="shared" si="180"/>
        <v>7.9630000000000001</v>
      </c>
      <c r="FD28" s="88">
        <f t="shared" si="181"/>
        <v>6.7149999999999999</v>
      </c>
      <c r="FE28" s="88">
        <f t="shared" si="182"/>
        <v>9.2100000000000009</v>
      </c>
      <c r="FF28" s="88">
        <f t="shared" si="183"/>
        <v>7.2270000000000003</v>
      </c>
      <c r="FG28" s="88">
        <f t="shared" si="184"/>
        <v>8.9120000000000008</v>
      </c>
      <c r="FH28" s="88">
        <f t="shared" si="185"/>
        <v>4.0609999999999999</v>
      </c>
      <c r="FI28" s="88">
        <f t="shared" si="186"/>
        <v>4.7210000000000001</v>
      </c>
      <c r="FJ28" s="88">
        <f t="shared" si="187"/>
        <v>7.3609999999999998</v>
      </c>
      <c r="FK28" s="88">
        <f t="shared" si="188"/>
        <v>0.73899999999999999</v>
      </c>
      <c r="FL28" s="88">
        <f t="shared" si="189"/>
        <v>3.5449999999999999</v>
      </c>
      <c r="FM28" s="88">
        <f t="shared" si="190"/>
        <v>4.1609999999999996</v>
      </c>
      <c r="FN28" s="88">
        <f t="shared" si="191"/>
        <v>2.2709999999999999</v>
      </c>
      <c r="FO28" s="88">
        <f t="shared" si="192"/>
        <v>0.46600000000000003</v>
      </c>
      <c r="FP28" s="88">
        <f t="shared" si="193"/>
        <v>0.77700000000000002</v>
      </c>
      <c r="FQ28" s="88">
        <f t="shared" si="194"/>
        <v>2.113</v>
      </c>
      <c r="FR28" s="88">
        <f t="shared" si="195"/>
        <v>0.27900000000000003</v>
      </c>
      <c r="FS28" s="88">
        <f t="shared" si="196"/>
        <v>7.6639999999999997</v>
      </c>
      <c r="FT28" s="88">
        <f t="shared" si="197"/>
        <v>6.9290000000000003</v>
      </c>
      <c r="FU28" s="88">
        <f t="shared" si="198"/>
        <v>5.45</v>
      </c>
      <c r="FV28" s="88">
        <f t="shared" si="199"/>
        <v>4.22</v>
      </c>
      <c r="FW28" s="88">
        <f t="shared" si="200"/>
        <v>2.1120000000000001</v>
      </c>
      <c r="FX28" s="88">
        <f t="shared" si="201"/>
        <v>8.5310000000000006</v>
      </c>
      <c r="FZ28" s="1" t="str">
        <f t="shared" si="105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8.531],</v>
      </c>
    </row>
    <row r="29" spans="2:182" x14ac:dyDescent="0.35">
      <c r="B29" s="16">
        <v>17</v>
      </c>
      <c r="C29" s="48" t="s">
        <v>87</v>
      </c>
      <c r="D29" s="133"/>
      <c r="E29" s="133"/>
      <c r="F29" s="133"/>
      <c r="G29" s="134"/>
      <c r="H29" s="135">
        <v>6170</v>
      </c>
      <c r="I29" s="136">
        <f t="shared" si="202"/>
        <v>4.6191624118466168E-2</v>
      </c>
      <c r="J29" s="52">
        <f t="shared" si="106"/>
        <v>0.46209047112419943</v>
      </c>
      <c r="K29" s="53">
        <f t="shared" si="106"/>
        <v>4.8814181770108513</v>
      </c>
      <c r="L29" s="53">
        <f t="shared" si="106"/>
        <v>0.47239530745266306</v>
      </c>
      <c r="M29" s="53">
        <f t="shared" si="106"/>
        <v>1.0235231661474367</v>
      </c>
      <c r="N29" s="53">
        <f t="shared" si="106"/>
        <v>1.3122091873685087</v>
      </c>
      <c r="O29" s="54">
        <f t="shared" si="106"/>
        <v>0.6353743977957742</v>
      </c>
      <c r="P29" s="55">
        <f t="shared" si="106"/>
        <v>4.3465384940120009</v>
      </c>
      <c r="Q29" s="92">
        <f t="shared" si="106"/>
        <v>9.5739369486045067</v>
      </c>
      <c r="R29" s="90">
        <f t="shared" si="106"/>
        <v>4.3320981667893693E-2</v>
      </c>
      <c r="S29" s="76">
        <f t="shared" si="106"/>
        <v>0.3176871988978871</v>
      </c>
      <c r="U29" s="16">
        <v>17</v>
      </c>
      <c r="V29" s="48" t="s">
        <v>87</v>
      </c>
      <c r="W29" s="133"/>
      <c r="X29" s="133"/>
      <c r="Y29" s="133"/>
      <c r="Z29" s="134"/>
      <c r="AA29" s="135">
        <v>6170</v>
      </c>
      <c r="AB29" s="136">
        <f t="shared" si="2"/>
        <v>4.6191624118466168E-2</v>
      </c>
      <c r="AC29" s="56">
        <f t="shared" si="107"/>
        <v>0</v>
      </c>
      <c r="AD29" s="57">
        <f t="shared" si="108"/>
        <v>5</v>
      </c>
      <c r="AE29" s="57">
        <f t="shared" si="109"/>
        <v>0</v>
      </c>
      <c r="AF29" s="57">
        <f t="shared" si="110"/>
        <v>1</v>
      </c>
      <c r="AG29" s="57">
        <f t="shared" si="111"/>
        <v>1</v>
      </c>
      <c r="AH29" s="58">
        <f t="shared" si="112"/>
        <v>1</v>
      </c>
      <c r="AI29" s="59">
        <f t="shared" si="113"/>
        <v>4</v>
      </c>
      <c r="AJ29" s="94">
        <f t="shared" si="114"/>
        <v>10</v>
      </c>
      <c r="AK29" s="130">
        <f t="shared" si="115"/>
        <v>0</v>
      </c>
      <c r="AL29" s="79">
        <f t="shared" si="116"/>
        <v>0</v>
      </c>
      <c r="AP29" s="10">
        <f t="shared" si="117"/>
        <v>0</v>
      </c>
      <c r="AQ29" s="10">
        <f t="shared" si="118"/>
        <v>0</v>
      </c>
      <c r="AR29" s="10">
        <f t="shared" si="119"/>
        <v>5</v>
      </c>
      <c r="AS29" s="10">
        <f t="shared" si="120"/>
        <v>0</v>
      </c>
      <c r="AT29" s="10">
        <f t="shared" si="121"/>
        <v>0</v>
      </c>
      <c r="AU29" s="10">
        <f t="shared" si="122"/>
        <v>0</v>
      </c>
      <c r="AV29" s="10">
        <f t="shared" si="123"/>
        <v>1</v>
      </c>
      <c r="AW29" s="10">
        <f t="shared" si="124"/>
        <v>0</v>
      </c>
      <c r="AX29" s="10">
        <f t="shared" si="125"/>
        <v>1</v>
      </c>
      <c r="AY29" s="10">
        <f t="shared" si="126"/>
        <v>0</v>
      </c>
      <c r="AZ29" s="1">
        <f t="shared" si="127"/>
        <v>0.8</v>
      </c>
      <c r="BA29" s="1">
        <f t="shared" si="128"/>
        <v>0.2</v>
      </c>
      <c r="BB29" s="1">
        <f t="shared" si="129"/>
        <v>3.2</v>
      </c>
      <c r="BC29" s="1">
        <f t="shared" si="130"/>
        <v>0.8</v>
      </c>
      <c r="BD29" s="1">
        <f t="shared" si="131"/>
        <v>8</v>
      </c>
      <c r="BE29" s="1">
        <f t="shared" si="132"/>
        <v>2</v>
      </c>
      <c r="BF29" s="1">
        <f t="shared" si="133"/>
        <v>0</v>
      </c>
      <c r="BG29" s="1">
        <f t="shared" si="134"/>
        <v>0</v>
      </c>
      <c r="BH29" s="1">
        <f t="shared" si="135"/>
        <v>0</v>
      </c>
      <c r="BI29" s="1">
        <f t="shared" si="136"/>
        <v>0</v>
      </c>
      <c r="BM29" s="10">
        <f t="shared" si="137"/>
        <v>0</v>
      </c>
      <c r="BN29" s="10">
        <f t="shared" si="138"/>
        <v>0</v>
      </c>
      <c r="BO29" s="10">
        <f t="shared" si="139"/>
        <v>5</v>
      </c>
      <c r="BP29" s="10">
        <f t="shared" si="140"/>
        <v>0</v>
      </c>
      <c r="BQ29" s="10">
        <f t="shared" si="141"/>
        <v>0</v>
      </c>
      <c r="BR29" s="10">
        <f t="shared" si="142"/>
        <v>0</v>
      </c>
      <c r="BS29" s="10">
        <f t="shared" si="143"/>
        <v>1</v>
      </c>
      <c r="BT29" s="10">
        <f t="shared" si="144"/>
        <v>0</v>
      </c>
      <c r="BU29" s="10">
        <f t="shared" si="145"/>
        <v>1</v>
      </c>
      <c r="BV29" s="10">
        <f t="shared" si="146"/>
        <v>0</v>
      </c>
      <c r="BW29" s="10">
        <f t="shared" si="147"/>
        <v>1</v>
      </c>
      <c r="BX29" s="10">
        <f t="shared" si="148"/>
        <v>0</v>
      </c>
      <c r="BY29" s="10">
        <f t="shared" si="149"/>
        <v>3</v>
      </c>
      <c r="BZ29" s="10">
        <f t="shared" si="150"/>
        <v>1</v>
      </c>
      <c r="CA29" s="10">
        <f t="shared" si="151"/>
        <v>8</v>
      </c>
      <c r="CB29" s="10">
        <f t="shared" si="152"/>
        <v>2</v>
      </c>
      <c r="CC29" s="10">
        <f t="shared" si="153"/>
        <v>0</v>
      </c>
      <c r="CD29" s="10">
        <f t="shared" si="154"/>
        <v>0</v>
      </c>
      <c r="CE29" s="10">
        <f t="shared" si="155"/>
        <v>0</v>
      </c>
      <c r="CF29" s="10">
        <f t="shared" si="156"/>
        <v>0</v>
      </c>
      <c r="CH29" s="1">
        <v>17</v>
      </c>
      <c r="CI29" s="14">
        <f t="shared" si="157"/>
        <v>59.078673218673217</v>
      </c>
      <c r="CJ29" s="14">
        <f t="shared" si="158"/>
        <v>1.5760000000000001</v>
      </c>
      <c r="CL29" s="1" t="str">
        <f t="shared" si="102"/>
        <v>[59.08, 1.58]</v>
      </c>
      <c r="CO29" s="1" t="str">
        <f t="shared" si="159"/>
        <v>[59.08, 1.58]</v>
      </c>
      <c r="CP29" s="1" t="str">
        <f t="shared" si="160"/>
        <v>[102.67, 2.09]</v>
      </c>
      <c r="CQ29" s="1" t="str">
        <f t="shared" si="161"/>
        <v>[198.96, 4.73]</v>
      </c>
      <c r="CS29" s="1" t="str">
        <f t="shared" si="104"/>
        <v xml:space="preserve">[[59.08, 1.58], [102.67, 2.09], [198.96, 4.73]], </v>
      </c>
      <c r="CU29" s="108" t="s">
        <v>87</v>
      </c>
      <c r="CV29" s="118">
        <v>8.0359999999999996</v>
      </c>
      <c r="CW29" s="163">
        <v>0.75700000000000001</v>
      </c>
      <c r="CX29" s="110">
        <v>8.0519999999999996</v>
      </c>
      <c r="CY29" s="110">
        <v>5.5060000000000002</v>
      </c>
      <c r="CZ29" s="110">
        <v>8.3539999999999992</v>
      </c>
      <c r="DA29" s="110">
        <v>9.0289999999999999</v>
      </c>
      <c r="DB29" s="110">
        <v>3.5030000000000001</v>
      </c>
      <c r="DC29" s="110">
        <v>9.7010000000000005</v>
      </c>
      <c r="DD29" s="110">
        <v>0.10299999999999999</v>
      </c>
      <c r="DE29" s="110">
        <v>7.8209999999999997</v>
      </c>
      <c r="DF29" s="110">
        <v>2.8479999999999999</v>
      </c>
      <c r="DG29" s="110">
        <v>10</v>
      </c>
      <c r="DH29" s="110">
        <v>1.954</v>
      </c>
      <c r="DI29" s="110">
        <v>4.8959999999999999</v>
      </c>
      <c r="DJ29" s="110">
        <v>4.79</v>
      </c>
      <c r="DK29" s="110">
        <v>0.49099999999999999</v>
      </c>
      <c r="DL29" s="110">
        <v>3.887</v>
      </c>
      <c r="DM29" s="110">
        <v>7.0670000000000002</v>
      </c>
      <c r="DN29" s="110">
        <v>5.3570000000000002</v>
      </c>
      <c r="DO29" s="110">
        <v>4.2060000000000004</v>
      </c>
      <c r="DP29" s="118">
        <v>5.1420000000000003</v>
      </c>
      <c r="DQ29" s="113">
        <v>3.5680000000000001</v>
      </c>
      <c r="DR29" s="113">
        <v>0.43</v>
      </c>
      <c r="DS29" s="113">
        <v>2.2240000000000002</v>
      </c>
      <c r="DT29" s="113">
        <v>4.2270000000000003</v>
      </c>
      <c r="DU29" s="113">
        <v>9.6050000000000004</v>
      </c>
      <c r="DV29" s="113">
        <v>7.5309999999999997</v>
      </c>
      <c r="DW29" s="113">
        <v>7.3449999999999998</v>
      </c>
      <c r="DX29" s="113">
        <v>1.554</v>
      </c>
      <c r="DY29" s="113">
        <v>3.577</v>
      </c>
      <c r="DZ29" s="113">
        <v>7.7149999999999999</v>
      </c>
      <c r="EA29" s="161">
        <v>4.9450000000000003</v>
      </c>
      <c r="EB29" s="156">
        <v>8.6300000000000008</v>
      </c>
      <c r="EC29" s="113">
        <v>7.3440000000000003</v>
      </c>
      <c r="ED29" s="113">
        <v>5.093</v>
      </c>
      <c r="EE29" s="113">
        <v>2.4350000000000001</v>
      </c>
      <c r="EF29" s="113">
        <v>1.4999999999999999E-2</v>
      </c>
      <c r="EG29" s="113">
        <v>7.0659999999999998</v>
      </c>
      <c r="EH29" s="113">
        <v>7.3390000000000004</v>
      </c>
      <c r="EI29" s="113">
        <v>1.024</v>
      </c>
      <c r="EK29" s="88">
        <f t="shared" si="162"/>
        <v>8.0359999999999996</v>
      </c>
      <c r="EL29" s="88">
        <f t="shared" si="163"/>
        <v>0.75700000000000001</v>
      </c>
      <c r="EM29" s="88">
        <f t="shared" si="164"/>
        <v>8.0519999999999996</v>
      </c>
      <c r="EN29" s="88">
        <f t="shared" si="165"/>
        <v>5.5060000000000002</v>
      </c>
      <c r="EO29" s="88">
        <f t="shared" si="166"/>
        <v>8.3539999999999992</v>
      </c>
      <c r="EP29" s="88">
        <f t="shared" si="167"/>
        <v>9.0289999999999999</v>
      </c>
      <c r="EQ29" s="88">
        <f t="shared" si="168"/>
        <v>3.5030000000000001</v>
      </c>
      <c r="ER29" s="88">
        <f t="shared" si="169"/>
        <v>9.7010000000000005</v>
      </c>
      <c r="ES29" s="88">
        <f t="shared" si="170"/>
        <v>0.10299999999999999</v>
      </c>
      <c r="ET29" s="88">
        <f t="shared" si="171"/>
        <v>7.8209999999999997</v>
      </c>
      <c r="EU29" s="88">
        <f t="shared" si="172"/>
        <v>2.8479999999999999</v>
      </c>
      <c r="EV29" s="88">
        <f t="shared" si="173"/>
        <v>10</v>
      </c>
      <c r="EW29" s="88">
        <f t="shared" si="174"/>
        <v>1.954</v>
      </c>
      <c r="EX29" s="88">
        <f t="shared" si="175"/>
        <v>4.8959999999999999</v>
      </c>
      <c r="EY29" s="88">
        <f t="shared" si="176"/>
        <v>4.79</v>
      </c>
      <c r="EZ29" s="88">
        <f t="shared" si="177"/>
        <v>0.49099999999999999</v>
      </c>
      <c r="FA29" s="88">
        <f t="shared" si="178"/>
        <v>3.887</v>
      </c>
      <c r="FB29" s="88">
        <f t="shared" si="179"/>
        <v>7.0670000000000002</v>
      </c>
      <c r="FC29" s="88">
        <f t="shared" si="180"/>
        <v>5.3570000000000002</v>
      </c>
      <c r="FD29" s="88">
        <f t="shared" si="181"/>
        <v>4.2060000000000004</v>
      </c>
      <c r="FE29" s="88">
        <f t="shared" si="182"/>
        <v>5.1420000000000003</v>
      </c>
      <c r="FF29" s="88">
        <f t="shared" si="183"/>
        <v>3.5680000000000001</v>
      </c>
      <c r="FG29" s="88">
        <f t="shared" si="184"/>
        <v>0.43</v>
      </c>
      <c r="FH29" s="88">
        <f t="shared" si="185"/>
        <v>2.2240000000000002</v>
      </c>
      <c r="FI29" s="88">
        <f t="shared" si="186"/>
        <v>4.2270000000000003</v>
      </c>
      <c r="FJ29" s="88">
        <f t="shared" si="187"/>
        <v>9.6050000000000004</v>
      </c>
      <c r="FK29" s="88">
        <f t="shared" si="188"/>
        <v>7.5309999999999997</v>
      </c>
      <c r="FL29" s="88">
        <f t="shared" si="189"/>
        <v>7.3449999999999998</v>
      </c>
      <c r="FM29" s="88">
        <f t="shared" si="190"/>
        <v>1.554</v>
      </c>
      <c r="FN29" s="88">
        <f t="shared" si="191"/>
        <v>3.577</v>
      </c>
      <c r="FO29" s="88">
        <f t="shared" si="192"/>
        <v>7.7149999999999999</v>
      </c>
      <c r="FP29" s="88">
        <f t="shared" si="193"/>
        <v>4.9450000000000003</v>
      </c>
      <c r="FQ29" s="88">
        <f t="shared" si="194"/>
        <v>8.6300000000000008</v>
      </c>
      <c r="FR29" s="88">
        <f t="shared" si="195"/>
        <v>7.3440000000000003</v>
      </c>
      <c r="FS29" s="88">
        <f t="shared" si="196"/>
        <v>5.093</v>
      </c>
      <c r="FT29" s="88">
        <f t="shared" si="197"/>
        <v>2.4350000000000001</v>
      </c>
      <c r="FU29" s="88">
        <f t="shared" si="198"/>
        <v>1.4999999999999999E-2</v>
      </c>
      <c r="FV29" s="88">
        <f t="shared" si="199"/>
        <v>7.0659999999999998</v>
      </c>
      <c r="FW29" s="88">
        <f t="shared" si="200"/>
        <v>7.3390000000000004</v>
      </c>
      <c r="FX29" s="88">
        <f t="shared" si="201"/>
        <v>1.024</v>
      </c>
      <c r="FZ29" s="1" t="str">
        <f t="shared" si="105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1.024],</v>
      </c>
    </row>
    <row r="30" spans="2:182" x14ac:dyDescent="0.35">
      <c r="B30" s="16">
        <v>18</v>
      </c>
      <c r="C30" s="60" t="s">
        <v>88</v>
      </c>
      <c r="D30" s="133"/>
      <c r="E30" s="133"/>
      <c r="F30" s="133"/>
      <c r="G30" s="134"/>
      <c r="H30" s="135">
        <v>6235</v>
      </c>
      <c r="I30" s="136">
        <f t="shared" si="202"/>
        <v>4.6678245766391666E-2</v>
      </c>
      <c r="J30" s="52">
        <f t="shared" si="106"/>
        <v>0.46695852308904112</v>
      </c>
      <c r="K30" s="53">
        <f t="shared" si="106"/>
        <v>4.9328431659096692</v>
      </c>
      <c r="L30" s="53">
        <f t="shared" si="106"/>
        <v>0.4773719192815809</v>
      </c>
      <c r="M30" s="53">
        <f t="shared" si="106"/>
        <v>1.0343058251100921</v>
      </c>
      <c r="N30" s="53">
        <f t="shared" si="106"/>
        <v>1.3260331091155027</v>
      </c>
      <c r="O30" s="54">
        <f t="shared" si="106"/>
        <v>0.64206796924743148</v>
      </c>
      <c r="P30" s="55">
        <f t="shared" si="106"/>
        <v>4.3923286078062924</v>
      </c>
      <c r="Q30" s="92">
        <f t="shared" si="106"/>
        <v>9.674796900251069</v>
      </c>
      <c r="R30" s="90">
        <f t="shared" si="106"/>
        <v>4.3777361539597603E-2</v>
      </c>
      <c r="S30" s="76">
        <f t="shared" si="106"/>
        <v>0.32103398462371574</v>
      </c>
      <c r="U30" s="16">
        <v>18</v>
      </c>
      <c r="V30" s="60" t="s">
        <v>88</v>
      </c>
      <c r="W30" s="133"/>
      <c r="X30" s="133"/>
      <c r="Y30" s="133"/>
      <c r="Z30" s="134"/>
      <c r="AA30" s="135">
        <v>6235</v>
      </c>
      <c r="AB30" s="136">
        <f t="shared" si="2"/>
        <v>4.6678245766391666E-2</v>
      </c>
      <c r="AC30" s="56">
        <f t="shared" si="107"/>
        <v>0</v>
      </c>
      <c r="AD30" s="57">
        <f t="shared" si="108"/>
        <v>5</v>
      </c>
      <c r="AE30" s="57">
        <f t="shared" si="109"/>
        <v>0</v>
      </c>
      <c r="AF30" s="57">
        <f t="shared" si="110"/>
        <v>1</v>
      </c>
      <c r="AG30" s="57">
        <f t="shared" si="111"/>
        <v>1</v>
      </c>
      <c r="AH30" s="58">
        <f t="shared" si="112"/>
        <v>1</v>
      </c>
      <c r="AI30" s="59">
        <f t="shared" si="113"/>
        <v>4</v>
      </c>
      <c r="AJ30" s="94">
        <f t="shared" si="114"/>
        <v>10</v>
      </c>
      <c r="AK30" s="130">
        <f t="shared" si="115"/>
        <v>0</v>
      </c>
      <c r="AL30" s="79">
        <f t="shared" si="116"/>
        <v>0</v>
      </c>
      <c r="AP30" s="10">
        <f t="shared" si="117"/>
        <v>0</v>
      </c>
      <c r="AQ30" s="10">
        <f t="shared" si="118"/>
        <v>0</v>
      </c>
      <c r="AR30" s="10">
        <f t="shared" si="119"/>
        <v>5</v>
      </c>
      <c r="AS30" s="10">
        <f t="shared" si="120"/>
        <v>0</v>
      </c>
      <c r="AT30" s="10">
        <f t="shared" si="121"/>
        <v>0</v>
      </c>
      <c r="AU30" s="10">
        <f t="shared" si="122"/>
        <v>0</v>
      </c>
      <c r="AV30" s="10">
        <f t="shared" si="123"/>
        <v>1</v>
      </c>
      <c r="AW30" s="10">
        <f t="shared" si="124"/>
        <v>0</v>
      </c>
      <c r="AX30" s="10">
        <f t="shared" si="125"/>
        <v>1</v>
      </c>
      <c r="AY30" s="10">
        <f t="shared" si="126"/>
        <v>0</v>
      </c>
      <c r="AZ30" s="1">
        <f t="shared" si="127"/>
        <v>0.8</v>
      </c>
      <c r="BA30" s="1">
        <f t="shared" si="128"/>
        <v>0.2</v>
      </c>
      <c r="BB30" s="1">
        <f t="shared" si="129"/>
        <v>3.2</v>
      </c>
      <c r="BC30" s="1">
        <f t="shared" si="130"/>
        <v>0.8</v>
      </c>
      <c r="BD30" s="1">
        <f t="shared" si="131"/>
        <v>8</v>
      </c>
      <c r="BE30" s="1">
        <f t="shared" si="132"/>
        <v>2</v>
      </c>
      <c r="BF30" s="1">
        <f t="shared" si="133"/>
        <v>0</v>
      </c>
      <c r="BG30" s="1">
        <f t="shared" si="134"/>
        <v>0</v>
      </c>
      <c r="BH30" s="1">
        <f t="shared" si="135"/>
        <v>0</v>
      </c>
      <c r="BI30" s="1">
        <f t="shared" si="136"/>
        <v>0</v>
      </c>
      <c r="BM30" s="10">
        <f t="shared" si="137"/>
        <v>0</v>
      </c>
      <c r="BN30" s="10">
        <f t="shared" si="138"/>
        <v>0</v>
      </c>
      <c r="BO30" s="10">
        <f t="shared" si="139"/>
        <v>5</v>
      </c>
      <c r="BP30" s="10">
        <f t="shared" si="140"/>
        <v>0</v>
      </c>
      <c r="BQ30" s="10">
        <f t="shared" si="141"/>
        <v>0</v>
      </c>
      <c r="BR30" s="10">
        <f t="shared" si="142"/>
        <v>0</v>
      </c>
      <c r="BS30" s="10">
        <f t="shared" si="143"/>
        <v>1</v>
      </c>
      <c r="BT30" s="10">
        <f t="shared" si="144"/>
        <v>0</v>
      </c>
      <c r="BU30" s="10">
        <f t="shared" si="145"/>
        <v>1</v>
      </c>
      <c r="BV30" s="10">
        <f t="shared" si="146"/>
        <v>0</v>
      </c>
      <c r="BW30" s="10">
        <f t="shared" si="147"/>
        <v>1</v>
      </c>
      <c r="BX30" s="10">
        <f t="shared" si="148"/>
        <v>0</v>
      </c>
      <c r="BY30" s="10">
        <f t="shared" si="149"/>
        <v>3</v>
      </c>
      <c r="BZ30" s="10">
        <f t="shared" si="150"/>
        <v>1</v>
      </c>
      <c r="CA30" s="10">
        <f t="shared" si="151"/>
        <v>8</v>
      </c>
      <c r="CB30" s="10">
        <f t="shared" si="152"/>
        <v>2</v>
      </c>
      <c r="CC30" s="10">
        <f t="shared" si="153"/>
        <v>0</v>
      </c>
      <c r="CD30" s="10">
        <f t="shared" si="154"/>
        <v>0</v>
      </c>
      <c r="CE30" s="10">
        <f t="shared" si="155"/>
        <v>0</v>
      </c>
      <c r="CF30" s="10">
        <f t="shared" si="156"/>
        <v>0</v>
      </c>
      <c r="CH30" s="1">
        <v>18</v>
      </c>
      <c r="CI30" s="14">
        <f t="shared" si="157"/>
        <v>59.078673218673217</v>
      </c>
      <c r="CJ30" s="14">
        <f t="shared" si="158"/>
        <v>1.5760000000000001</v>
      </c>
      <c r="CL30" s="1" t="str">
        <f t="shared" si="102"/>
        <v>[59.08, 1.58]</v>
      </c>
      <c r="CO30" s="1" t="str">
        <f t="shared" si="159"/>
        <v>[59.08, 1.58]</v>
      </c>
      <c r="CP30" s="1" t="str">
        <f t="shared" si="160"/>
        <v>[102.67, 2.09]</v>
      </c>
      <c r="CQ30" s="1" t="str">
        <f t="shared" si="161"/>
        <v>[201.37, 4.73]</v>
      </c>
      <c r="CS30" s="1" t="str">
        <f t="shared" si="104"/>
        <v xml:space="preserve">[[59.08, 1.58], [102.67, 2.09], [201.37, 4.73]], </v>
      </c>
      <c r="CU30" s="107" t="s">
        <v>88</v>
      </c>
      <c r="CV30" s="118">
        <v>8.5069999999999997</v>
      </c>
      <c r="CW30" s="163">
        <v>5.367</v>
      </c>
      <c r="CX30" s="110">
        <v>5.3659999999999997</v>
      </c>
      <c r="CY30" s="110">
        <v>3.7330000000000001</v>
      </c>
      <c r="CZ30" s="110">
        <v>5.1459999999999999</v>
      </c>
      <c r="DA30" s="110">
        <v>3.0209999999999999</v>
      </c>
      <c r="DB30" s="110">
        <v>6.9589999999999996</v>
      </c>
      <c r="DC30" s="110">
        <v>9.1739999999999995</v>
      </c>
      <c r="DD30" s="110">
        <v>5.0890000000000004</v>
      </c>
      <c r="DE30" s="110">
        <v>6.141</v>
      </c>
      <c r="DF30" s="110">
        <v>8.673</v>
      </c>
      <c r="DG30" s="110">
        <v>2.2160000000000002</v>
      </c>
      <c r="DH30" s="110">
        <v>4.3680000000000003</v>
      </c>
      <c r="DI30" s="110">
        <v>0.48699999999999999</v>
      </c>
      <c r="DJ30" s="110">
        <v>5.05</v>
      </c>
      <c r="DK30" s="110">
        <v>2.4900000000000002</v>
      </c>
      <c r="DL30" s="110">
        <v>7.1219999999999999</v>
      </c>
      <c r="DM30" s="110">
        <v>3.5230000000000001</v>
      </c>
      <c r="DN30" s="110">
        <v>8.2330000000000005</v>
      </c>
      <c r="DO30" s="110">
        <v>3.6120000000000001</v>
      </c>
      <c r="DP30" s="118">
        <v>9.5500000000000007</v>
      </c>
      <c r="DQ30" s="113">
        <v>3.1869999999999998</v>
      </c>
      <c r="DR30" s="113">
        <v>2.0299999999999998</v>
      </c>
      <c r="DS30" s="113">
        <v>8.2850000000000001</v>
      </c>
      <c r="DT30" s="113">
        <v>3.8170000000000002</v>
      </c>
      <c r="DU30" s="113">
        <v>2.3519999999999999</v>
      </c>
      <c r="DV30" s="113">
        <v>3.3969999999999998</v>
      </c>
      <c r="DW30" s="113">
        <v>5.6890000000000001</v>
      </c>
      <c r="DX30" s="113">
        <v>7.9669999999999996</v>
      </c>
      <c r="DY30" s="113">
        <v>4.24</v>
      </c>
      <c r="DZ30" s="113">
        <v>1.425</v>
      </c>
      <c r="EA30" s="161">
        <v>9.6180000000000003</v>
      </c>
      <c r="EB30" s="156">
        <v>7.1779999999999999</v>
      </c>
      <c r="EC30" s="113">
        <v>8.8819999999999997</v>
      </c>
      <c r="ED30" s="113">
        <v>7.4829999999999997</v>
      </c>
      <c r="EE30" s="113">
        <v>8.1720000000000006</v>
      </c>
      <c r="EF30" s="113">
        <v>4.5019999999999998</v>
      </c>
      <c r="EG30" s="113">
        <v>8.5540000000000003</v>
      </c>
      <c r="EH30" s="113">
        <v>6.2130000000000001</v>
      </c>
      <c r="EI30" s="113">
        <v>5.94</v>
      </c>
      <c r="EK30" s="88">
        <f t="shared" si="162"/>
        <v>8.5069999999999997</v>
      </c>
      <c r="EL30" s="88">
        <f t="shared" si="163"/>
        <v>5.367</v>
      </c>
      <c r="EM30" s="88">
        <f t="shared" si="164"/>
        <v>5.3659999999999997</v>
      </c>
      <c r="EN30" s="88">
        <f t="shared" si="165"/>
        <v>3.7330000000000001</v>
      </c>
      <c r="EO30" s="88">
        <f t="shared" si="166"/>
        <v>5.1459999999999999</v>
      </c>
      <c r="EP30" s="88">
        <f t="shared" si="167"/>
        <v>3.0209999999999999</v>
      </c>
      <c r="EQ30" s="88">
        <f t="shared" si="168"/>
        <v>6.9589999999999996</v>
      </c>
      <c r="ER30" s="88">
        <f t="shared" si="169"/>
        <v>9.1739999999999995</v>
      </c>
      <c r="ES30" s="88">
        <f t="shared" si="170"/>
        <v>5.0890000000000004</v>
      </c>
      <c r="ET30" s="88">
        <f t="shared" si="171"/>
        <v>6.141</v>
      </c>
      <c r="EU30" s="88">
        <f t="shared" si="172"/>
        <v>8.673</v>
      </c>
      <c r="EV30" s="88">
        <f t="shared" si="173"/>
        <v>2.2160000000000002</v>
      </c>
      <c r="EW30" s="88">
        <f t="shared" si="174"/>
        <v>4.3680000000000003</v>
      </c>
      <c r="EX30" s="88">
        <f t="shared" si="175"/>
        <v>0.48699999999999999</v>
      </c>
      <c r="EY30" s="88">
        <f t="shared" si="176"/>
        <v>5.05</v>
      </c>
      <c r="EZ30" s="88">
        <f t="shared" si="177"/>
        <v>2.4900000000000002</v>
      </c>
      <c r="FA30" s="88">
        <f t="shared" si="178"/>
        <v>7.1219999999999999</v>
      </c>
      <c r="FB30" s="88">
        <f t="shared" si="179"/>
        <v>3.5230000000000001</v>
      </c>
      <c r="FC30" s="88">
        <f t="shared" si="180"/>
        <v>8.2330000000000005</v>
      </c>
      <c r="FD30" s="88">
        <f t="shared" si="181"/>
        <v>3.6120000000000001</v>
      </c>
      <c r="FE30" s="88">
        <f t="shared" si="182"/>
        <v>9.5500000000000007</v>
      </c>
      <c r="FF30" s="88">
        <f t="shared" si="183"/>
        <v>3.1869999999999998</v>
      </c>
      <c r="FG30" s="88">
        <f t="shared" si="184"/>
        <v>2.0299999999999998</v>
      </c>
      <c r="FH30" s="88">
        <f t="shared" si="185"/>
        <v>8.2850000000000001</v>
      </c>
      <c r="FI30" s="88">
        <f t="shared" si="186"/>
        <v>3.8170000000000002</v>
      </c>
      <c r="FJ30" s="88">
        <f t="shared" si="187"/>
        <v>2.3519999999999999</v>
      </c>
      <c r="FK30" s="88">
        <f t="shared" si="188"/>
        <v>3.3969999999999998</v>
      </c>
      <c r="FL30" s="88">
        <f t="shared" si="189"/>
        <v>5.6890000000000001</v>
      </c>
      <c r="FM30" s="88">
        <f t="shared" si="190"/>
        <v>7.9669999999999996</v>
      </c>
      <c r="FN30" s="88">
        <f t="shared" si="191"/>
        <v>4.24</v>
      </c>
      <c r="FO30" s="88">
        <f t="shared" si="192"/>
        <v>1.425</v>
      </c>
      <c r="FP30" s="88">
        <f t="shared" si="193"/>
        <v>9.6180000000000003</v>
      </c>
      <c r="FQ30" s="88">
        <f t="shared" si="194"/>
        <v>7.1779999999999999</v>
      </c>
      <c r="FR30" s="88">
        <f t="shared" si="195"/>
        <v>8.8819999999999997</v>
      </c>
      <c r="FS30" s="88">
        <f t="shared" si="196"/>
        <v>7.4829999999999997</v>
      </c>
      <c r="FT30" s="88">
        <f t="shared" si="197"/>
        <v>8.1720000000000006</v>
      </c>
      <c r="FU30" s="88">
        <f t="shared" si="198"/>
        <v>4.5019999999999998</v>
      </c>
      <c r="FV30" s="88">
        <f t="shared" si="199"/>
        <v>8.5540000000000003</v>
      </c>
      <c r="FW30" s="88">
        <f t="shared" si="200"/>
        <v>6.2130000000000001</v>
      </c>
      <c r="FX30" s="88">
        <f t="shared" si="201"/>
        <v>5.94</v>
      </c>
      <c r="FZ30" s="1" t="str">
        <f t="shared" si="105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5.94],</v>
      </c>
    </row>
    <row r="31" spans="2:182" x14ac:dyDescent="0.35">
      <c r="B31" s="16">
        <v>19</v>
      </c>
      <c r="C31" s="48" t="s">
        <v>89</v>
      </c>
      <c r="D31" s="133"/>
      <c r="E31" s="133"/>
      <c r="F31" s="133"/>
      <c r="G31" s="134"/>
      <c r="H31" s="135">
        <v>3200</v>
      </c>
      <c r="I31" s="136">
        <f t="shared" si="202"/>
        <v>2.395675805171665E-2</v>
      </c>
      <c r="J31" s="52">
        <f t="shared" si="106"/>
        <v>0.23965794288451184</v>
      </c>
      <c r="K31" s="53">
        <f t="shared" si="106"/>
        <v>2.5316917611725644</v>
      </c>
      <c r="L31" s="53">
        <f t="shared" si="106"/>
        <v>0.24500242850057077</v>
      </c>
      <c r="M31" s="53">
        <f t="shared" si="106"/>
        <v>0.53083859508456999</v>
      </c>
      <c r="N31" s="53">
        <f t="shared" si="106"/>
        <v>0.68056230139047447</v>
      </c>
      <c r="O31" s="54">
        <f t="shared" si="106"/>
        <v>0.32952967146620377</v>
      </c>
      <c r="P31" s="55">
        <f t="shared" si="106"/>
        <v>2.2542825252574397</v>
      </c>
      <c r="Q31" s="92">
        <f t="shared" si="106"/>
        <v>4.9654130041384796</v>
      </c>
      <c r="R31" s="90">
        <f t="shared" si="106"/>
        <v>2.2467932145422986E-2</v>
      </c>
      <c r="S31" s="76">
        <f t="shared" si="106"/>
        <v>0.16476483573310188</v>
      </c>
      <c r="U31" s="16">
        <v>19</v>
      </c>
      <c r="V31" s="48" t="s">
        <v>89</v>
      </c>
      <c r="W31" s="133"/>
      <c r="X31" s="133"/>
      <c r="Y31" s="133"/>
      <c r="Z31" s="134"/>
      <c r="AA31" s="135">
        <v>3200</v>
      </c>
      <c r="AB31" s="136">
        <f t="shared" si="2"/>
        <v>2.395675805171665E-2</v>
      </c>
      <c r="AC31" s="56">
        <f t="shared" si="107"/>
        <v>0</v>
      </c>
      <c r="AD31" s="57">
        <f t="shared" si="108"/>
        <v>3</v>
      </c>
      <c r="AE31" s="57">
        <f t="shared" si="109"/>
        <v>0</v>
      </c>
      <c r="AF31" s="57">
        <f t="shared" si="110"/>
        <v>1</v>
      </c>
      <c r="AG31" s="57">
        <f t="shared" si="111"/>
        <v>1</v>
      </c>
      <c r="AH31" s="58">
        <f t="shared" si="112"/>
        <v>0</v>
      </c>
      <c r="AI31" s="59">
        <f t="shared" si="113"/>
        <v>2</v>
      </c>
      <c r="AJ31" s="94">
        <f t="shared" si="114"/>
        <v>5</v>
      </c>
      <c r="AK31" s="130">
        <f t="shared" si="115"/>
        <v>0</v>
      </c>
      <c r="AL31" s="79">
        <f t="shared" si="116"/>
        <v>0</v>
      </c>
      <c r="AP31" s="10">
        <f t="shared" si="117"/>
        <v>0</v>
      </c>
      <c r="AQ31" s="10">
        <f t="shared" si="118"/>
        <v>0</v>
      </c>
      <c r="AR31" s="10">
        <f t="shared" si="119"/>
        <v>3</v>
      </c>
      <c r="AS31" s="10">
        <f t="shared" si="120"/>
        <v>0</v>
      </c>
      <c r="AT31" s="10">
        <f t="shared" si="121"/>
        <v>0</v>
      </c>
      <c r="AU31" s="10">
        <f t="shared" si="122"/>
        <v>0</v>
      </c>
      <c r="AV31" s="10">
        <f t="shared" si="123"/>
        <v>1</v>
      </c>
      <c r="AW31" s="10">
        <f t="shared" si="124"/>
        <v>0</v>
      </c>
      <c r="AX31" s="10">
        <f t="shared" si="125"/>
        <v>1</v>
      </c>
      <c r="AY31" s="10">
        <f t="shared" si="126"/>
        <v>0</v>
      </c>
      <c r="AZ31" s="1">
        <f t="shared" si="127"/>
        <v>0</v>
      </c>
      <c r="BA31" s="1">
        <f t="shared" si="128"/>
        <v>0</v>
      </c>
      <c r="BB31" s="1">
        <f t="shared" si="129"/>
        <v>1.6</v>
      </c>
      <c r="BC31" s="1">
        <f t="shared" si="130"/>
        <v>0.4</v>
      </c>
      <c r="BD31" s="1">
        <f t="shared" si="131"/>
        <v>4</v>
      </c>
      <c r="BE31" s="1">
        <f t="shared" si="132"/>
        <v>1</v>
      </c>
      <c r="BF31" s="1">
        <f t="shared" si="133"/>
        <v>0</v>
      </c>
      <c r="BG31" s="1">
        <f t="shared" si="134"/>
        <v>0</v>
      </c>
      <c r="BH31" s="1">
        <f t="shared" si="135"/>
        <v>0</v>
      </c>
      <c r="BI31" s="1">
        <f t="shared" si="136"/>
        <v>0</v>
      </c>
      <c r="BM31" s="10">
        <f t="shared" si="137"/>
        <v>0</v>
      </c>
      <c r="BN31" s="10">
        <f t="shared" si="138"/>
        <v>0</v>
      </c>
      <c r="BO31" s="10">
        <f t="shared" si="139"/>
        <v>3</v>
      </c>
      <c r="BP31" s="10">
        <f t="shared" si="140"/>
        <v>0</v>
      </c>
      <c r="BQ31" s="10">
        <f t="shared" si="141"/>
        <v>0</v>
      </c>
      <c r="BR31" s="10">
        <f t="shared" si="142"/>
        <v>0</v>
      </c>
      <c r="BS31" s="10">
        <f t="shared" si="143"/>
        <v>1</v>
      </c>
      <c r="BT31" s="10">
        <f t="shared" si="144"/>
        <v>0</v>
      </c>
      <c r="BU31" s="10">
        <f t="shared" si="145"/>
        <v>1</v>
      </c>
      <c r="BV31" s="10">
        <f t="shared" si="146"/>
        <v>0</v>
      </c>
      <c r="BW31" s="10">
        <f t="shared" si="147"/>
        <v>0</v>
      </c>
      <c r="BX31" s="10">
        <f t="shared" si="148"/>
        <v>0</v>
      </c>
      <c r="BY31" s="10">
        <f t="shared" si="149"/>
        <v>2</v>
      </c>
      <c r="BZ31" s="10">
        <f t="shared" si="150"/>
        <v>0</v>
      </c>
      <c r="CA31" s="10">
        <f t="shared" si="151"/>
        <v>4</v>
      </c>
      <c r="CB31" s="10">
        <f t="shared" si="152"/>
        <v>1</v>
      </c>
      <c r="CC31" s="10">
        <f t="shared" si="153"/>
        <v>0</v>
      </c>
      <c r="CD31" s="10">
        <f t="shared" si="154"/>
        <v>0</v>
      </c>
      <c r="CE31" s="10">
        <f t="shared" si="155"/>
        <v>0</v>
      </c>
      <c r="CF31" s="10">
        <f t="shared" si="156"/>
        <v>0</v>
      </c>
      <c r="CH31" s="1">
        <v>19</v>
      </c>
      <c r="CI31" s="14">
        <f t="shared" si="157"/>
        <v>31.522309582309582</v>
      </c>
      <c r="CJ31" s="14">
        <f t="shared" si="158"/>
        <v>0.51800000000000002</v>
      </c>
      <c r="CL31" s="1" t="str">
        <f t="shared" si="102"/>
        <v>[31.52, 0.52]</v>
      </c>
      <c r="CO31" s="1" t="str">
        <f t="shared" si="159"/>
        <v>[31.52, 0.52]</v>
      </c>
      <c r="CP31" s="1" t="str">
        <f t="shared" si="160"/>
        <v>[47.88, 1.58]</v>
      </c>
      <c r="CQ31" s="1" t="str">
        <f t="shared" si="161"/>
        <v>[107.38, 2.63]</v>
      </c>
      <c r="CS31" s="1" t="str">
        <f t="shared" si="104"/>
        <v xml:space="preserve">[[31.52, 0.52], [47.88, 1.58], [107.38, 2.63]], </v>
      </c>
      <c r="CU31" s="108" t="s">
        <v>89</v>
      </c>
      <c r="CV31" s="118">
        <v>4.7830000000000004</v>
      </c>
      <c r="CW31" s="163">
        <v>0.41599999999999998</v>
      </c>
      <c r="CX31" s="110">
        <v>8.4960000000000004</v>
      </c>
      <c r="CY31" s="110">
        <v>9.4489999999999998</v>
      </c>
      <c r="CZ31" s="110">
        <v>7.1589999999999998</v>
      </c>
      <c r="DA31" s="110">
        <v>9.4369999999999994</v>
      </c>
      <c r="DB31" s="110">
        <v>2.8639999999999999</v>
      </c>
      <c r="DC31" s="110">
        <v>9.2710000000000008</v>
      </c>
      <c r="DD31" s="110">
        <v>4.3879999999999999</v>
      </c>
      <c r="DE31" s="110">
        <v>9.4339999999999993</v>
      </c>
      <c r="DF31" s="110">
        <v>7.2030000000000003</v>
      </c>
      <c r="DG31" s="110">
        <v>6.5940000000000003</v>
      </c>
      <c r="DH31" s="110">
        <v>1.698</v>
      </c>
      <c r="DI31" s="110">
        <v>6.6660000000000004</v>
      </c>
      <c r="DJ31" s="110">
        <v>9.3239999999999998</v>
      </c>
      <c r="DK31" s="110">
        <v>4.1710000000000003</v>
      </c>
      <c r="DL31" s="110">
        <v>8.4990000000000006</v>
      </c>
      <c r="DM31" s="110">
        <v>1.1399999999999999</v>
      </c>
      <c r="DN31" s="110">
        <v>5.2249999999999996</v>
      </c>
      <c r="DO31" s="110">
        <v>5.48</v>
      </c>
      <c r="DP31" s="118">
        <v>4.9740000000000002</v>
      </c>
      <c r="DQ31" s="113">
        <v>8.3390000000000004</v>
      </c>
      <c r="DR31" s="113">
        <v>9.8089999999999993</v>
      </c>
      <c r="DS31" s="113">
        <v>5.9779999999999998</v>
      </c>
      <c r="DT31" s="113">
        <v>6.1660000000000004</v>
      </c>
      <c r="DU31" s="113">
        <v>8.1940000000000008</v>
      </c>
      <c r="DV31" s="113">
        <v>5.8140000000000001</v>
      </c>
      <c r="DW31" s="113">
        <v>9.6920000000000002</v>
      </c>
      <c r="DX31" s="113">
        <v>8.3949999999999996</v>
      </c>
      <c r="DY31" s="113">
        <v>1.335</v>
      </c>
      <c r="DZ31" s="113">
        <v>3.823</v>
      </c>
      <c r="EA31" s="161">
        <v>9.8889999999999993</v>
      </c>
      <c r="EB31" s="156">
        <v>2.149</v>
      </c>
      <c r="EC31" s="113">
        <v>7.3179999999999996</v>
      </c>
      <c r="ED31" s="113">
        <v>4.2220000000000004</v>
      </c>
      <c r="EE31" s="113">
        <v>6.2880000000000003</v>
      </c>
      <c r="EF31" s="113">
        <v>4.077</v>
      </c>
      <c r="EG31" s="113">
        <v>6.0229999999999997</v>
      </c>
      <c r="EH31" s="113">
        <v>0.34699999999999998</v>
      </c>
      <c r="EI31" s="113">
        <v>2.306</v>
      </c>
      <c r="EK31" s="88">
        <f t="shared" si="162"/>
        <v>4.7830000000000004</v>
      </c>
      <c r="EL31" s="88">
        <f t="shared" si="163"/>
        <v>0.41599999999999998</v>
      </c>
      <c r="EM31" s="88">
        <f t="shared" si="164"/>
        <v>8.4960000000000004</v>
      </c>
      <c r="EN31" s="88">
        <f t="shared" si="165"/>
        <v>9.4489999999999998</v>
      </c>
      <c r="EO31" s="88">
        <f t="shared" si="166"/>
        <v>7.1589999999999998</v>
      </c>
      <c r="EP31" s="88">
        <f t="shared" si="167"/>
        <v>9.4369999999999994</v>
      </c>
      <c r="EQ31" s="88">
        <f t="shared" si="168"/>
        <v>2.8639999999999999</v>
      </c>
      <c r="ER31" s="88">
        <f t="shared" si="169"/>
        <v>9.2710000000000008</v>
      </c>
      <c r="ES31" s="88">
        <f t="shared" si="170"/>
        <v>4.3879999999999999</v>
      </c>
      <c r="ET31" s="88">
        <f t="shared" si="171"/>
        <v>9.4339999999999993</v>
      </c>
      <c r="EU31" s="88">
        <f t="shared" si="172"/>
        <v>7.2030000000000003</v>
      </c>
      <c r="EV31" s="88">
        <f t="shared" si="173"/>
        <v>6.5940000000000003</v>
      </c>
      <c r="EW31" s="88">
        <f t="shared" si="174"/>
        <v>1.698</v>
      </c>
      <c r="EX31" s="88">
        <f t="shared" si="175"/>
        <v>6.6660000000000004</v>
      </c>
      <c r="EY31" s="88">
        <f t="shared" si="176"/>
        <v>9.3239999999999998</v>
      </c>
      <c r="EZ31" s="88">
        <f t="shared" si="177"/>
        <v>4.1710000000000003</v>
      </c>
      <c r="FA31" s="88">
        <f t="shared" si="178"/>
        <v>8.4990000000000006</v>
      </c>
      <c r="FB31" s="88">
        <f t="shared" si="179"/>
        <v>1.1399999999999999</v>
      </c>
      <c r="FC31" s="88">
        <f t="shared" si="180"/>
        <v>5.2249999999999996</v>
      </c>
      <c r="FD31" s="88">
        <f t="shared" si="181"/>
        <v>5.48</v>
      </c>
      <c r="FE31" s="88">
        <f t="shared" si="182"/>
        <v>4.9740000000000002</v>
      </c>
      <c r="FF31" s="88">
        <f t="shared" si="183"/>
        <v>8.3390000000000004</v>
      </c>
      <c r="FG31" s="88">
        <f t="shared" si="184"/>
        <v>9.8089999999999993</v>
      </c>
      <c r="FH31" s="88">
        <f t="shared" si="185"/>
        <v>5.9779999999999998</v>
      </c>
      <c r="FI31" s="88">
        <f t="shared" si="186"/>
        <v>6.1660000000000004</v>
      </c>
      <c r="FJ31" s="88">
        <f t="shared" si="187"/>
        <v>8.1940000000000008</v>
      </c>
      <c r="FK31" s="88">
        <f t="shared" si="188"/>
        <v>5.8140000000000001</v>
      </c>
      <c r="FL31" s="88">
        <f t="shared" si="189"/>
        <v>9.6920000000000002</v>
      </c>
      <c r="FM31" s="88">
        <f t="shared" si="190"/>
        <v>8.3949999999999996</v>
      </c>
      <c r="FN31" s="88">
        <f t="shared" si="191"/>
        <v>1.335</v>
      </c>
      <c r="FO31" s="88">
        <f t="shared" si="192"/>
        <v>3.823</v>
      </c>
      <c r="FP31" s="88">
        <f t="shared" si="193"/>
        <v>9.8889999999999993</v>
      </c>
      <c r="FQ31" s="88">
        <f t="shared" si="194"/>
        <v>2.149</v>
      </c>
      <c r="FR31" s="88">
        <f t="shared" si="195"/>
        <v>7.3179999999999996</v>
      </c>
      <c r="FS31" s="88">
        <f t="shared" si="196"/>
        <v>4.2220000000000004</v>
      </c>
      <c r="FT31" s="88">
        <f t="shared" si="197"/>
        <v>6.2880000000000003</v>
      </c>
      <c r="FU31" s="88">
        <f t="shared" si="198"/>
        <v>4.077</v>
      </c>
      <c r="FV31" s="88">
        <f t="shared" si="199"/>
        <v>6.0229999999999997</v>
      </c>
      <c r="FW31" s="88">
        <f t="shared" si="200"/>
        <v>0.34699999999999998</v>
      </c>
      <c r="FX31" s="88">
        <f t="shared" si="201"/>
        <v>2.306</v>
      </c>
      <c r="FZ31" s="1" t="str">
        <f t="shared" si="105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2.306],</v>
      </c>
    </row>
    <row r="32" spans="2:182" x14ac:dyDescent="0.35">
      <c r="B32" s="16">
        <v>20</v>
      </c>
      <c r="C32" s="60" t="s">
        <v>90</v>
      </c>
      <c r="D32" s="133"/>
      <c r="E32" s="133"/>
      <c r="F32" s="133"/>
      <c r="G32" s="134"/>
      <c r="H32" s="135">
        <v>4906</v>
      </c>
      <c r="I32" s="136">
        <f t="shared" si="202"/>
        <v>3.6728704688038093E-2</v>
      </c>
      <c r="J32" s="52">
        <f t="shared" si="106"/>
        <v>0.36742558368481726</v>
      </c>
      <c r="K32" s="53">
        <f t="shared" si="106"/>
        <v>3.8813999313476883</v>
      </c>
      <c r="L32" s="53">
        <f t="shared" si="106"/>
        <v>0.37561934819493759</v>
      </c>
      <c r="M32" s="53">
        <f t="shared" si="106"/>
        <v>0.81384192108903153</v>
      </c>
      <c r="N32" s="53">
        <f t="shared" si="106"/>
        <v>1.0433870783192711</v>
      </c>
      <c r="O32" s="54">
        <f t="shared" si="106"/>
        <v>0.50521017756662367</v>
      </c>
      <c r="P32" s="55">
        <f t="shared" si="106"/>
        <v>3.4560968965353123</v>
      </c>
      <c r="Q32" s="92">
        <f t="shared" si="106"/>
        <v>7.6125988119698071</v>
      </c>
      <c r="R32" s="90">
        <f t="shared" si="106"/>
        <v>3.4446148470451618E-2</v>
      </c>
      <c r="S32" s="76">
        <f t="shared" si="106"/>
        <v>0.25260508878331184</v>
      </c>
      <c r="U32" s="16">
        <v>20</v>
      </c>
      <c r="V32" s="60" t="s">
        <v>90</v>
      </c>
      <c r="W32" s="133"/>
      <c r="X32" s="133"/>
      <c r="Y32" s="133"/>
      <c r="Z32" s="134"/>
      <c r="AA32" s="135">
        <v>4906</v>
      </c>
      <c r="AB32" s="136">
        <f t="shared" si="2"/>
        <v>3.6728704688038093E-2</v>
      </c>
      <c r="AC32" s="56">
        <f t="shared" si="107"/>
        <v>0</v>
      </c>
      <c r="AD32" s="57">
        <f t="shared" si="108"/>
        <v>4</v>
      </c>
      <c r="AE32" s="57">
        <f t="shared" si="109"/>
        <v>0</v>
      </c>
      <c r="AF32" s="57">
        <f t="shared" si="110"/>
        <v>1</v>
      </c>
      <c r="AG32" s="57">
        <f t="shared" si="111"/>
        <v>1</v>
      </c>
      <c r="AH32" s="58">
        <f t="shared" si="112"/>
        <v>1</v>
      </c>
      <c r="AI32" s="59">
        <f t="shared" si="113"/>
        <v>3</v>
      </c>
      <c r="AJ32" s="94">
        <f t="shared" si="114"/>
        <v>8</v>
      </c>
      <c r="AK32" s="130">
        <f t="shared" si="115"/>
        <v>0</v>
      </c>
      <c r="AL32" s="79">
        <f t="shared" si="116"/>
        <v>0</v>
      </c>
      <c r="AP32" s="10">
        <f t="shared" si="117"/>
        <v>0</v>
      </c>
      <c r="AQ32" s="10">
        <f t="shared" si="118"/>
        <v>0</v>
      </c>
      <c r="AR32" s="10">
        <f t="shared" si="119"/>
        <v>4</v>
      </c>
      <c r="AS32" s="10">
        <f t="shared" si="120"/>
        <v>0</v>
      </c>
      <c r="AT32" s="10">
        <f t="shared" si="121"/>
        <v>0</v>
      </c>
      <c r="AU32" s="10">
        <f t="shared" si="122"/>
        <v>0</v>
      </c>
      <c r="AV32" s="10">
        <f t="shared" si="123"/>
        <v>1</v>
      </c>
      <c r="AW32" s="10">
        <f t="shared" si="124"/>
        <v>0</v>
      </c>
      <c r="AX32" s="10">
        <f t="shared" si="125"/>
        <v>1</v>
      </c>
      <c r="AY32" s="10">
        <f t="shared" si="126"/>
        <v>0</v>
      </c>
      <c r="AZ32" s="1">
        <f t="shared" si="127"/>
        <v>0.8</v>
      </c>
      <c r="BA32" s="1">
        <f t="shared" si="128"/>
        <v>0.2</v>
      </c>
      <c r="BB32" s="1">
        <f t="shared" si="129"/>
        <v>2.4000000000000004</v>
      </c>
      <c r="BC32" s="1">
        <f t="shared" si="130"/>
        <v>0.60000000000000009</v>
      </c>
      <c r="BD32" s="1">
        <f t="shared" si="131"/>
        <v>6.4</v>
      </c>
      <c r="BE32" s="1">
        <f t="shared" si="132"/>
        <v>1.6</v>
      </c>
      <c r="BF32" s="1">
        <f t="shared" si="133"/>
        <v>0</v>
      </c>
      <c r="BG32" s="1">
        <f t="shared" si="134"/>
        <v>0</v>
      </c>
      <c r="BH32" s="1">
        <f t="shared" si="135"/>
        <v>0</v>
      </c>
      <c r="BI32" s="1">
        <f t="shared" si="136"/>
        <v>0</v>
      </c>
      <c r="BM32" s="10">
        <f t="shared" si="137"/>
        <v>0</v>
      </c>
      <c r="BN32" s="10">
        <f t="shared" si="138"/>
        <v>0</v>
      </c>
      <c r="BO32" s="10">
        <f t="shared" si="139"/>
        <v>4</v>
      </c>
      <c r="BP32" s="10">
        <f t="shared" si="140"/>
        <v>0</v>
      </c>
      <c r="BQ32" s="10">
        <f t="shared" si="141"/>
        <v>0</v>
      </c>
      <c r="BR32" s="10">
        <f t="shared" si="142"/>
        <v>0</v>
      </c>
      <c r="BS32" s="10">
        <f t="shared" si="143"/>
        <v>1</v>
      </c>
      <c r="BT32" s="10">
        <f t="shared" si="144"/>
        <v>0</v>
      </c>
      <c r="BU32" s="10">
        <f t="shared" si="145"/>
        <v>1</v>
      </c>
      <c r="BV32" s="10">
        <f t="shared" si="146"/>
        <v>0</v>
      </c>
      <c r="BW32" s="10">
        <f t="shared" si="147"/>
        <v>1</v>
      </c>
      <c r="BX32" s="10">
        <f t="shared" si="148"/>
        <v>0</v>
      </c>
      <c r="BY32" s="10">
        <f t="shared" si="149"/>
        <v>2</v>
      </c>
      <c r="BZ32" s="10">
        <f t="shared" si="150"/>
        <v>1</v>
      </c>
      <c r="CA32" s="10">
        <f t="shared" si="151"/>
        <v>6</v>
      </c>
      <c r="CB32" s="10">
        <f t="shared" si="152"/>
        <v>2</v>
      </c>
      <c r="CC32" s="10">
        <f t="shared" si="153"/>
        <v>0</v>
      </c>
      <c r="CD32" s="10">
        <f t="shared" si="154"/>
        <v>0</v>
      </c>
      <c r="CE32" s="10">
        <f t="shared" si="155"/>
        <v>0</v>
      </c>
      <c r="CF32" s="10">
        <f t="shared" si="156"/>
        <v>0</v>
      </c>
      <c r="CH32" s="1">
        <v>20</v>
      </c>
      <c r="CI32" s="14">
        <f t="shared" si="157"/>
        <v>45.470491400491397</v>
      </c>
      <c r="CJ32" s="14">
        <f t="shared" si="158"/>
        <v>1.5760000000000001</v>
      </c>
      <c r="CL32" s="1" t="str">
        <f t="shared" si="102"/>
        <v>[45.47, 1.58]</v>
      </c>
      <c r="CO32" s="1" t="str">
        <f t="shared" si="159"/>
        <v>[45.47, 1.58]</v>
      </c>
      <c r="CP32" s="1" t="str">
        <f t="shared" si="160"/>
        <v>[80.39, 2.09]</v>
      </c>
      <c r="CQ32" s="1" t="str">
        <f t="shared" si="161"/>
        <v>[159.45, 3.67]</v>
      </c>
      <c r="CS32" s="1" t="str">
        <f t="shared" si="104"/>
        <v xml:space="preserve">[[45.47, 1.58], [80.39, 2.09], [159.45, 3.67]], </v>
      </c>
      <c r="CU32" s="107" t="s">
        <v>90</v>
      </c>
      <c r="CV32" s="118">
        <v>5.7990000000000004</v>
      </c>
      <c r="CW32" s="163">
        <v>7.5190000000000001</v>
      </c>
      <c r="CX32" s="110">
        <v>4.2889999999999997</v>
      </c>
      <c r="CY32" s="110">
        <v>8.7189999999999994</v>
      </c>
      <c r="CZ32" s="110">
        <v>2.2130000000000001</v>
      </c>
      <c r="DA32" s="110">
        <v>1.659</v>
      </c>
      <c r="DB32" s="110">
        <v>2.79</v>
      </c>
      <c r="DC32" s="110">
        <v>3.593</v>
      </c>
      <c r="DD32" s="110">
        <v>5.28</v>
      </c>
      <c r="DE32" s="110">
        <v>2.7949999999999999</v>
      </c>
      <c r="DF32" s="110">
        <v>1.7230000000000001</v>
      </c>
      <c r="DG32" s="110">
        <v>9.8849999999999998</v>
      </c>
      <c r="DH32" s="110">
        <v>3.0640000000000001</v>
      </c>
      <c r="DI32" s="110">
        <v>2.5630000000000002</v>
      </c>
      <c r="DJ32" s="110">
        <v>1.264</v>
      </c>
      <c r="DK32" s="110">
        <v>3.3740000000000001</v>
      </c>
      <c r="DL32" s="110">
        <v>0.65300000000000002</v>
      </c>
      <c r="DM32" s="110">
        <v>3.18</v>
      </c>
      <c r="DN32" s="110">
        <v>9.827</v>
      </c>
      <c r="DO32" s="110">
        <v>0.95399999999999996</v>
      </c>
      <c r="DP32" s="118">
        <v>2.508</v>
      </c>
      <c r="DQ32" s="113">
        <v>9.11</v>
      </c>
      <c r="DR32" s="113">
        <v>6.0780000000000003</v>
      </c>
      <c r="DS32" s="113">
        <v>5.6680000000000001</v>
      </c>
      <c r="DT32" s="113">
        <v>0.68899999999999995</v>
      </c>
      <c r="DU32" s="113">
        <v>8.9740000000000002</v>
      </c>
      <c r="DV32" s="113">
        <v>0.56000000000000005</v>
      </c>
      <c r="DW32" s="113">
        <v>3.988</v>
      </c>
      <c r="DX32" s="113">
        <v>2.9140000000000001</v>
      </c>
      <c r="DY32" s="113">
        <v>0.95399999999999996</v>
      </c>
      <c r="DZ32" s="113">
        <v>9.2100000000000009</v>
      </c>
      <c r="EA32" s="161">
        <v>1.83</v>
      </c>
      <c r="EB32" s="156">
        <v>5.3280000000000003</v>
      </c>
      <c r="EC32" s="113">
        <v>1.7230000000000001</v>
      </c>
      <c r="ED32" s="113">
        <v>7.6390000000000002</v>
      </c>
      <c r="EE32" s="113">
        <v>6.0460000000000003</v>
      </c>
      <c r="EF32" s="113">
        <v>9.2569999999999997</v>
      </c>
      <c r="EG32" s="113">
        <v>7.8810000000000002</v>
      </c>
      <c r="EH32" s="113">
        <v>5.9939999999999998</v>
      </c>
      <c r="EI32" s="113">
        <v>5.992</v>
      </c>
      <c r="EK32" s="88">
        <f t="shared" si="162"/>
        <v>5.7990000000000004</v>
      </c>
      <c r="EL32" s="88">
        <f t="shared" si="163"/>
        <v>7.5190000000000001</v>
      </c>
      <c r="EM32" s="88">
        <f t="shared" si="164"/>
        <v>4.2889999999999997</v>
      </c>
      <c r="EN32" s="88">
        <f t="shared" si="165"/>
        <v>8.7189999999999994</v>
      </c>
      <c r="EO32" s="88">
        <f t="shared" si="166"/>
        <v>2.2130000000000001</v>
      </c>
      <c r="EP32" s="88">
        <f t="shared" si="167"/>
        <v>1.659</v>
      </c>
      <c r="EQ32" s="88">
        <f t="shared" si="168"/>
        <v>2.79</v>
      </c>
      <c r="ER32" s="88">
        <f t="shared" si="169"/>
        <v>3.593</v>
      </c>
      <c r="ES32" s="88">
        <f t="shared" si="170"/>
        <v>5.28</v>
      </c>
      <c r="ET32" s="88">
        <f t="shared" si="171"/>
        <v>2.7949999999999999</v>
      </c>
      <c r="EU32" s="88">
        <f t="shared" si="172"/>
        <v>1.7230000000000001</v>
      </c>
      <c r="EV32" s="88">
        <f t="shared" si="173"/>
        <v>9.8849999999999998</v>
      </c>
      <c r="EW32" s="88">
        <f t="shared" si="174"/>
        <v>3.0640000000000001</v>
      </c>
      <c r="EX32" s="88">
        <f t="shared" si="175"/>
        <v>2.5630000000000002</v>
      </c>
      <c r="EY32" s="88">
        <f t="shared" si="176"/>
        <v>1.264</v>
      </c>
      <c r="EZ32" s="88">
        <f t="shared" si="177"/>
        <v>3.3740000000000001</v>
      </c>
      <c r="FA32" s="88">
        <f t="shared" si="178"/>
        <v>0.65300000000000002</v>
      </c>
      <c r="FB32" s="88">
        <f t="shared" si="179"/>
        <v>3.18</v>
      </c>
      <c r="FC32" s="88">
        <f t="shared" si="180"/>
        <v>9.827</v>
      </c>
      <c r="FD32" s="88">
        <f t="shared" si="181"/>
        <v>0.95399999999999996</v>
      </c>
      <c r="FE32" s="88">
        <f t="shared" si="182"/>
        <v>2.508</v>
      </c>
      <c r="FF32" s="88">
        <f t="shared" si="183"/>
        <v>9.11</v>
      </c>
      <c r="FG32" s="88">
        <f t="shared" si="184"/>
        <v>6.0780000000000003</v>
      </c>
      <c r="FH32" s="88">
        <f t="shared" si="185"/>
        <v>5.6680000000000001</v>
      </c>
      <c r="FI32" s="88">
        <f t="shared" si="186"/>
        <v>0.68899999999999995</v>
      </c>
      <c r="FJ32" s="88">
        <f t="shared" si="187"/>
        <v>8.9740000000000002</v>
      </c>
      <c r="FK32" s="88">
        <f t="shared" si="188"/>
        <v>0.56000000000000005</v>
      </c>
      <c r="FL32" s="88">
        <f t="shared" si="189"/>
        <v>3.988</v>
      </c>
      <c r="FM32" s="88">
        <f t="shared" si="190"/>
        <v>2.9140000000000001</v>
      </c>
      <c r="FN32" s="88">
        <f t="shared" si="191"/>
        <v>0.95399999999999996</v>
      </c>
      <c r="FO32" s="88">
        <f t="shared" si="192"/>
        <v>9.2100000000000009</v>
      </c>
      <c r="FP32" s="88">
        <f t="shared" si="193"/>
        <v>1.83</v>
      </c>
      <c r="FQ32" s="88">
        <f t="shared" si="194"/>
        <v>5.3280000000000003</v>
      </c>
      <c r="FR32" s="88">
        <f t="shared" si="195"/>
        <v>1.7230000000000001</v>
      </c>
      <c r="FS32" s="88">
        <f t="shared" si="196"/>
        <v>7.6390000000000002</v>
      </c>
      <c r="FT32" s="88">
        <f t="shared" si="197"/>
        <v>6.0460000000000003</v>
      </c>
      <c r="FU32" s="88">
        <f t="shared" si="198"/>
        <v>9.2569999999999997</v>
      </c>
      <c r="FV32" s="88">
        <f t="shared" si="199"/>
        <v>7.8810000000000002</v>
      </c>
      <c r="FW32" s="88">
        <f t="shared" si="200"/>
        <v>5.9939999999999998</v>
      </c>
      <c r="FX32" s="88">
        <f t="shared" si="201"/>
        <v>5.992</v>
      </c>
      <c r="FZ32" s="1" t="str">
        <f t="shared" si="105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5.992],</v>
      </c>
    </row>
    <row r="33" spans="2:182" x14ac:dyDescent="0.35">
      <c r="B33" s="16">
        <v>21</v>
      </c>
      <c r="C33" s="48" t="s">
        <v>91</v>
      </c>
      <c r="D33" s="133"/>
      <c r="E33" s="133"/>
      <c r="F33" s="133"/>
      <c r="G33" s="134"/>
      <c r="H33" s="135">
        <v>4408</v>
      </c>
      <c r="I33" s="136">
        <f t="shared" si="202"/>
        <v>3.3000434216239688E-2</v>
      </c>
      <c r="J33" s="52">
        <f t="shared" si="106"/>
        <v>0.33012881632341506</v>
      </c>
      <c r="K33" s="53">
        <f t="shared" si="106"/>
        <v>3.487405401015208</v>
      </c>
      <c r="L33" s="53">
        <f t="shared" si="106"/>
        <v>0.33749084525953627</v>
      </c>
      <c r="M33" s="53">
        <f t="shared" si="106"/>
        <v>0.73123016472899527</v>
      </c>
      <c r="N33" s="53">
        <f t="shared" si="106"/>
        <v>0.93747457016537861</v>
      </c>
      <c r="O33" s="54">
        <f t="shared" si="106"/>
        <v>0.45392712244469574</v>
      </c>
      <c r="P33" s="55">
        <f t="shared" si="106"/>
        <v>3.105274178542123</v>
      </c>
      <c r="Q33" s="92">
        <f t="shared" si="106"/>
        <v>6.8398564132007564</v>
      </c>
      <c r="R33" s="90">
        <f t="shared" si="106"/>
        <v>3.0949576530320166E-2</v>
      </c>
      <c r="S33" s="76">
        <f t="shared" si="106"/>
        <v>0.22696356122234787</v>
      </c>
      <c r="U33" s="16">
        <v>21</v>
      </c>
      <c r="V33" s="48" t="s">
        <v>91</v>
      </c>
      <c r="W33" s="133"/>
      <c r="X33" s="133"/>
      <c r="Y33" s="133"/>
      <c r="Z33" s="134"/>
      <c r="AA33" s="135">
        <v>4408</v>
      </c>
      <c r="AB33" s="136">
        <f t="shared" si="2"/>
        <v>3.3000434216239688E-2</v>
      </c>
      <c r="AC33" s="56">
        <f t="shared" si="107"/>
        <v>0</v>
      </c>
      <c r="AD33" s="57">
        <f t="shared" si="108"/>
        <v>3</v>
      </c>
      <c r="AE33" s="57">
        <f t="shared" si="109"/>
        <v>0</v>
      </c>
      <c r="AF33" s="57">
        <f t="shared" si="110"/>
        <v>1</v>
      </c>
      <c r="AG33" s="57">
        <f t="shared" si="111"/>
        <v>1</v>
      </c>
      <c r="AH33" s="58">
        <f t="shared" si="112"/>
        <v>0</v>
      </c>
      <c r="AI33" s="59">
        <f t="shared" si="113"/>
        <v>3</v>
      </c>
      <c r="AJ33" s="94">
        <f t="shared" si="114"/>
        <v>7</v>
      </c>
      <c r="AK33" s="130">
        <f t="shared" si="115"/>
        <v>0</v>
      </c>
      <c r="AL33" s="79">
        <f t="shared" si="116"/>
        <v>0</v>
      </c>
      <c r="AP33" s="10">
        <f t="shared" si="117"/>
        <v>0</v>
      </c>
      <c r="AQ33" s="10">
        <f t="shared" si="118"/>
        <v>0</v>
      </c>
      <c r="AR33" s="10">
        <f t="shared" si="119"/>
        <v>3</v>
      </c>
      <c r="AS33" s="10">
        <f t="shared" si="120"/>
        <v>0</v>
      </c>
      <c r="AT33" s="10">
        <f t="shared" si="121"/>
        <v>0</v>
      </c>
      <c r="AU33" s="10">
        <f t="shared" si="122"/>
        <v>0</v>
      </c>
      <c r="AV33" s="10">
        <f t="shared" si="123"/>
        <v>1</v>
      </c>
      <c r="AW33" s="10">
        <f t="shared" si="124"/>
        <v>0</v>
      </c>
      <c r="AX33" s="10">
        <f t="shared" si="125"/>
        <v>1</v>
      </c>
      <c r="AY33" s="10">
        <f t="shared" si="126"/>
        <v>0</v>
      </c>
      <c r="AZ33" s="1">
        <f t="shared" si="127"/>
        <v>0</v>
      </c>
      <c r="BA33" s="1">
        <f t="shared" si="128"/>
        <v>0</v>
      </c>
      <c r="BB33" s="1">
        <f t="shared" si="129"/>
        <v>2.4000000000000004</v>
      </c>
      <c r="BC33" s="1">
        <f t="shared" si="130"/>
        <v>0.60000000000000009</v>
      </c>
      <c r="BD33" s="1">
        <f t="shared" si="131"/>
        <v>5.6000000000000005</v>
      </c>
      <c r="BE33" s="1">
        <f t="shared" si="132"/>
        <v>1.4000000000000001</v>
      </c>
      <c r="BF33" s="1">
        <f t="shared" si="133"/>
        <v>0</v>
      </c>
      <c r="BG33" s="1">
        <f t="shared" si="134"/>
        <v>0</v>
      </c>
      <c r="BH33" s="1">
        <f t="shared" si="135"/>
        <v>0</v>
      </c>
      <c r="BI33" s="1">
        <f t="shared" si="136"/>
        <v>0</v>
      </c>
      <c r="BM33" s="10">
        <f t="shared" si="137"/>
        <v>0</v>
      </c>
      <c r="BN33" s="10">
        <f t="shared" si="138"/>
        <v>0</v>
      </c>
      <c r="BO33" s="10">
        <f t="shared" si="139"/>
        <v>3</v>
      </c>
      <c r="BP33" s="10">
        <f t="shared" si="140"/>
        <v>0</v>
      </c>
      <c r="BQ33" s="10">
        <f t="shared" si="141"/>
        <v>0</v>
      </c>
      <c r="BR33" s="10">
        <f t="shared" si="142"/>
        <v>0</v>
      </c>
      <c r="BS33" s="10">
        <f t="shared" si="143"/>
        <v>1</v>
      </c>
      <c r="BT33" s="10">
        <f t="shared" si="144"/>
        <v>0</v>
      </c>
      <c r="BU33" s="10">
        <f t="shared" si="145"/>
        <v>1</v>
      </c>
      <c r="BV33" s="10">
        <f t="shared" si="146"/>
        <v>0</v>
      </c>
      <c r="BW33" s="10">
        <f t="shared" si="147"/>
        <v>0</v>
      </c>
      <c r="BX33" s="10">
        <f t="shared" si="148"/>
        <v>0</v>
      </c>
      <c r="BY33" s="10">
        <f t="shared" si="149"/>
        <v>2</v>
      </c>
      <c r="BZ33" s="10">
        <f t="shared" si="150"/>
        <v>1</v>
      </c>
      <c r="CA33" s="10">
        <f t="shared" si="151"/>
        <v>6</v>
      </c>
      <c r="CB33" s="10">
        <f t="shared" si="152"/>
        <v>1</v>
      </c>
      <c r="CC33" s="10">
        <f t="shared" si="153"/>
        <v>0</v>
      </c>
      <c r="CD33" s="10">
        <f t="shared" si="154"/>
        <v>0</v>
      </c>
      <c r="CE33" s="10">
        <f t="shared" si="155"/>
        <v>0</v>
      </c>
      <c r="CF33" s="10">
        <f t="shared" si="156"/>
        <v>0</v>
      </c>
      <c r="CH33" s="1">
        <v>21</v>
      </c>
      <c r="CI33" s="14">
        <f t="shared" si="157"/>
        <v>40.940491400491396</v>
      </c>
      <c r="CJ33" s="14">
        <f t="shared" si="158"/>
        <v>1.0580000000000001</v>
      </c>
      <c r="CL33" s="1" t="str">
        <f t="shared" si="102"/>
        <v>[40.94, 1.06]</v>
      </c>
      <c r="CO33" s="1" t="str">
        <f t="shared" si="159"/>
        <v>[40.94, 1.06]</v>
      </c>
      <c r="CP33" s="1" t="str">
        <f t="shared" si="160"/>
        <v>[76.2, 1.58]</v>
      </c>
      <c r="CQ33" s="1" t="str">
        <f t="shared" si="161"/>
        <v>[142.49, 3.67]</v>
      </c>
      <c r="CS33" s="1" t="str">
        <f t="shared" si="104"/>
        <v xml:space="preserve">[[40.94, 1.06], [76.2, 1.58], [142.49, 3.67]], </v>
      </c>
      <c r="CU33" s="108" t="s">
        <v>91</v>
      </c>
      <c r="CV33" s="118">
        <v>6.8360000000000003</v>
      </c>
      <c r="CW33" s="163">
        <v>3.4289999999999998</v>
      </c>
      <c r="CX33" s="110">
        <v>0.92700000000000005</v>
      </c>
      <c r="CY33" s="110">
        <v>4.8719999999999999</v>
      </c>
      <c r="CZ33" s="110">
        <v>7.1369999999999996</v>
      </c>
      <c r="DA33" s="110">
        <v>9.3279999999999994</v>
      </c>
      <c r="DB33" s="110">
        <v>0.63900000000000001</v>
      </c>
      <c r="DC33" s="110">
        <v>5.3319999999999999</v>
      </c>
      <c r="DD33" s="110">
        <v>6.2960000000000003</v>
      </c>
      <c r="DE33" s="110">
        <v>3.5510000000000002</v>
      </c>
      <c r="DF33" s="110">
        <v>4.2489999999999997</v>
      </c>
      <c r="DG33" s="110">
        <v>5.899</v>
      </c>
      <c r="DH33" s="110">
        <v>9.9480000000000004</v>
      </c>
      <c r="DI33" s="110">
        <v>6.6420000000000003</v>
      </c>
      <c r="DJ33" s="110">
        <v>2.8420000000000001</v>
      </c>
      <c r="DK33" s="110">
        <v>0.38600000000000001</v>
      </c>
      <c r="DL33" s="110">
        <v>2.19</v>
      </c>
      <c r="DM33" s="110">
        <v>4.0259999999999998</v>
      </c>
      <c r="DN33" s="110">
        <v>8.9269999999999996</v>
      </c>
      <c r="DO33" s="110">
        <v>4.6790000000000003</v>
      </c>
      <c r="DP33" s="118">
        <v>3.2410000000000001</v>
      </c>
      <c r="DQ33" s="113">
        <v>9.2420000000000009</v>
      </c>
      <c r="DR33" s="113">
        <v>8.2129999999999992</v>
      </c>
      <c r="DS33" s="113">
        <v>8.5289999999999999</v>
      </c>
      <c r="DT33" s="113">
        <v>4.2460000000000004</v>
      </c>
      <c r="DU33" s="113">
        <v>1.712</v>
      </c>
      <c r="DV33" s="113">
        <v>9.2469999999999999</v>
      </c>
      <c r="DW33" s="113">
        <v>5.9290000000000003</v>
      </c>
      <c r="DX33" s="113">
        <v>1.3220000000000001</v>
      </c>
      <c r="DY33" s="113">
        <v>4.9340000000000002</v>
      </c>
      <c r="DZ33" s="113">
        <v>7.101</v>
      </c>
      <c r="EA33" s="161">
        <v>3.2559999999999998</v>
      </c>
      <c r="EB33" s="156">
        <v>7.8410000000000002</v>
      </c>
      <c r="EC33" s="113">
        <v>7.7590000000000003</v>
      </c>
      <c r="ED33" s="113">
        <v>6.0330000000000004</v>
      </c>
      <c r="EE33" s="113">
        <v>2.2949999999999999</v>
      </c>
      <c r="EF33" s="113">
        <v>3.214</v>
      </c>
      <c r="EG33" s="113">
        <v>4.8170000000000002</v>
      </c>
      <c r="EH33" s="113">
        <v>0.154</v>
      </c>
      <c r="EI33" s="113">
        <v>2.0619999999999998</v>
      </c>
      <c r="EK33" s="88">
        <f t="shared" si="162"/>
        <v>6.8360000000000003</v>
      </c>
      <c r="EL33" s="88">
        <f t="shared" si="163"/>
        <v>3.4289999999999998</v>
      </c>
      <c r="EM33" s="88">
        <f t="shared" si="164"/>
        <v>0.92700000000000005</v>
      </c>
      <c r="EN33" s="88">
        <f t="shared" si="165"/>
        <v>4.8719999999999999</v>
      </c>
      <c r="EO33" s="88">
        <f t="shared" si="166"/>
        <v>7.1369999999999996</v>
      </c>
      <c r="EP33" s="88">
        <f t="shared" si="167"/>
        <v>9.3279999999999994</v>
      </c>
      <c r="EQ33" s="88">
        <f t="shared" si="168"/>
        <v>0.63900000000000001</v>
      </c>
      <c r="ER33" s="88">
        <f t="shared" si="169"/>
        <v>5.3319999999999999</v>
      </c>
      <c r="ES33" s="88">
        <f t="shared" si="170"/>
        <v>6.2960000000000003</v>
      </c>
      <c r="ET33" s="88">
        <f t="shared" si="171"/>
        <v>3.5510000000000002</v>
      </c>
      <c r="EU33" s="88">
        <f t="shared" si="172"/>
        <v>4.2489999999999997</v>
      </c>
      <c r="EV33" s="88">
        <f t="shared" si="173"/>
        <v>5.899</v>
      </c>
      <c r="EW33" s="88">
        <f t="shared" si="174"/>
        <v>9.9480000000000004</v>
      </c>
      <c r="EX33" s="88">
        <f t="shared" si="175"/>
        <v>6.6420000000000003</v>
      </c>
      <c r="EY33" s="88">
        <f t="shared" si="176"/>
        <v>2.8420000000000001</v>
      </c>
      <c r="EZ33" s="88">
        <f t="shared" si="177"/>
        <v>0.38600000000000001</v>
      </c>
      <c r="FA33" s="88">
        <f t="shared" si="178"/>
        <v>2.19</v>
      </c>
      <c r="FB33" s="88">
        <f t="shared" si="179"/>
        <v>4.0259999999999998</v>
      </c>
      <c r="FC33" s="88">
        <f t="shared" si="180"/>
        <v>8.9269999999999996</v>
      </c>
      <c r="FD33" s="88">
        <f t="shared" si="181"/>
        <v>4.6790000000000003</v>
      </c>
      <c r="FE33" s="88">
        <f t="shared" si="182"/>
        <v>3.2410000000000001</v>
      </c>
      <c r="FF33" s="88">
        <f t="shared" si="183"/>
        <v>9.2420000000000009</v>
      </c>
      <c r="FG33" s="88">
        <f t="shared" si="184"/>
        <v>8.2129999999999992</v>
      </c>
      <c r="FH33" s="88">
        <f t="shared" si="185"/>
        <v>8.5289999999999999</v>
      </c>
      <c r="FI33" s="88">
        <f t="shared" si="186"/>
        <v>4.2460000000000004</v>
      </c>
      <c r="FJ33" s="88">
        <f t="shared" si="187"/>
        <v>1.712</v>
      </c>
      <c r="FK33" s="88">
        <f t="shared" si="188"/>
        <v>9.2469999999999999</v>
      </c>
      <c r="FL33" s="88">
        <f t="shared" si="189"/>
        <v>5.9290000000000003</v>
      </c>
      <c r="FM33" s="88">
        <f t="shared" si="190"/>
        <v>1.3220000000000001</v>
      </c>
      <c r="FN33" s="88">
        <f t="shared" si="191"/>
        <v>4.9340000000000002</v>
      </c>
      <c r="FO33" s="88">
        <f t="shared" si="192"/>
        <v>7.101</v>
      </c>
      <c r="FP33" s="88">
        <f t="shared" si="193"/>
        <v>3.2559999999999998</v>
      </c>
      <c r="FQ33" s="88">
        <f t="shared" si="194"/>
        <v>7.8410000000000002</v>
      </c>
      <c r="FR33" s="88">
        <f t="shared" si="195"/>
        <v>7.7590000000000003</v>
      </c>
      <c r="FS33" s="88">
        <f t="shared" si="196"/>
        <v>6.0330000000000004</v>
      </c>
      <c r="FT33" s="88">
        <f t="shared" si="197"/>
        <v>2.2949999999999999</v>
      </c>
      <c r="FU33" s="88">
        <f t="shared" si="198"/>
        <v>3.214</v>
      </c>
      <c r="FV33" s="88">
        <f t="shared" si="199"/>
        <v>4.8170000000000002</v>
      </c>
      <c r="FW33" s="88">
        <f t="shared" si="200"/>
        <v>0.154</v>
      </c>
      <c r="FX33" s="88">
        <f t="shared" si="201"/>
        <v>2.0619999999999998</v>
      </c>
      <c r="FZ33" s="1" t="str">
        <f t="shared" si="105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2.062],</v>
      </c>
    </row>
    <row r="34" spans="2:182" x14ac:dyDescent="0.35">
      <c r="B34" s="16">
        <v>22</v>
      </c>
      <c r="C34" s="60" t="s">
        <v>92</v>
      </c>
      <c r="D34" s="133"/>
      <c r="E34" s="133"/>
      <c r="F34" s="133"/>
      <c r="G34" s="134"/>
      <c r="H34" s="135">
        <v>5348</v>
      </c>
      <c r="I34" s="136">
        <f t="shared" si="202"/>
        <v>4.0037731893931457E-2</v>
      </c>
      <c r="J34" s="52">
        <f t="shared" si="106"/>
        <v>0.40052833704574048</v>
      </c>
      <c r="K34" s="53">
        <f t="shared" si="106"/>
        <v>4.2310898558596488</v>
      </c>
      <c r="L34" s="53">
        <f t="shared" si="106"/>
        <v>0.40946030863157895</v>
      </c>
      <c r="M34" s="53">
        <f t="shared" si="106"/>
        <v>0.88716400203508772</v>
      </c>
      <c r="N34" s="53">
        <f t="shared" si="106"/>
        <v>1.1373897461988305</v>
      </c>
      <c r="O34" s="54">
        <f t="shared" si="106"/>
        <v>0.55072646343789311</v>
      </c>
      <c r="P34" s="55">
        <f t="shared" si="106"/>
        <v>3.7674696703364963</v>
      </c>
      <c r="Q34" s="92">
        <f t="shared" si="106"/>
        <v>8.2984464831664351</v>
      </c>
      <c r="R34" s="90">
        <f t="shared" si="106"/>
        <v>3.7549531598038172E-2</v>
      </c>
      <c r="S34" s="76">
        <f t="shared" si="106"/>
        <v>0.27536323171894656</v>
      </c>
      <c r="U34" s="16">
        <v>22</v>
      </c>
      <c r="V34" s="60" t="s">
        <v>92</v>
      </c>
      <c r="W34" s="133"/>
      <c r="X34" s="133"/>
      <c r="Y34" s="133"/>
      <c r="Z34" s="134"/>
      <c r="AA34" s="135">
        <v>5348</v>
      </c>
      <c r="AB34" s="136">
        <f t="shared" si="2"/>
        <v>4.0037731893931457E-2</v>
      </c>
      <c r="AC34" s="56">
        <f t="shared" si="107"/>
        <v>0</v>
      </c>
      <c r="AD34" s="57">
        <f t="shared" si="108"/>
        <v>4</v>
      </c>
      <c r="AE34" s="57">
        <f t="shared" si="109"/>
        <v>0</v>
      </c>
      <c r="AF34" s="57">
        <f t="shared" si="110"/>
        <v>1</v>
      </c>
      <c r="AG34" s="57">
        <f t="shared" si="111"/>
        <v>1</v>
      </c>
      <c r="AH34" s="58">
        <f t="shared" si="112"/>
        <v>1</v>
      </c>
      <c r="AI34" s="59">
        <f t="shared" si="113"/>
        <v>4</v>
      </c>
      <c r="AJ34" s="94">
        <f t="shared" si="114"/>
        <v>8</v>
      </c>
      <c r="AK34" s="130">
        <f t="shared" si="115"/>
        <v>0</v>
      </c>
      <c r="AL34" s="79">
        <f t="shared" si="116"/>
        <v>0</v>
      </c>
      <c r="AP34" s="10">
        <f t="shared" si="117"/>
        <v>0</v>
      </c>
      <c r="AQ34" s="10">
        <f t="shared" si="118"/>
        <v>0</v>
      </c>
      <c r="AR34" s="10">
        <f t="shared" si="119"/>
        <v>4</v>
      </c>
      <c r="AS34" s="10">
        <f t="shared" si="120"/>
        <v>0</v>
      </c>
      <c r="AT34" s="10">
        <f t="shared" si="121"/>
        <v>0</v>
      </c>
      <c r="AU34" s="10">
        <f t="shared" si="122"/>
        <v>0</v>
      </c>
      <c r="AV34" s="10">
        <f t="shared" si="123"/>
        <v>1</v>
      </c>
      <c r="AW34" s="10">
        <f t="shared" si="124"/>
        <v>0</v>
      </c>
      <c r="AX34" s="10">
        <f t="shared" si="125"/>
        <v>1</v>
      </c>
      <c r="AY34" s="10">
        <f t="shared" si="126"/>
        <v>0</v>
      </c>
      <c r="AZ34" s="1">
        <f t="shared" si="127"/>
        <v>0.8</v>
      </c>
      <c r="BA34" s="1">
        <f t="shared" si="128"/>
        <v>0.2</v>
      </c>
      <c r="BB34" s="1">
        <f t="shared" si="129"/>
        <v>3.2</v>
      </c>
      <c r="BC34" s="1">
        <f t="shared" si="130"/>
        <v>0.8</v>
      </c>
      <c r="BD34" s="1">
        <f t="shared" si="131"/>
        <v>6.4</v>
      </c>
      <c r="BE34" s="1">
        <f t="shared" si="132"/>
        <v>1.6</v>
      </c>
      <c r="BF34" s="1">
        <f t="shared" si="133"/>
        <v>0</v>
      </c>
      <c r="BG34" s="1">
        <f t="shared" si="134"/>
        <v>0</v>
      </c>
      <c r="BH34" s="1">
        <f t="shared" si="135"/>
        <v>0</v>
      </c>
      <c r="BI34" s="1">
        <f t="shared" si="136"/>
        <v>0</v>
      </c>
      <c r="BM34" s="10">
        <f t="shared" si="137"/>
        <v>0</v>
      </c>
      <c r="BN34" s="10">
        <f t="shared" si="138"/>
        <v>0</v>
      </c>
      <c r="BO34" s="10">
        <f t="shared" si="139"/>
        <v>4</v>
      </c>
      <c r="BP34" s="10">
        <f t="shared" si="140"/>
        <v>0</v>
      </c>
      <c r="BQ34" s="10">
        <f t="shared" si="141"/>
        <v>0</v>
      </c>
      <c r="BR34" s="10">
        <f t="shared" si="142"/>
        <v>0</v>
      </c>
      <c r="BS34" s="10">
        <f t="shared" si="143"/>
        <v>1</v>
      </c>
      <c r="BT34" s="10">
        <f t="shared" si="144"/>
        <v>0</v>
      </c>
      <c r="BU34" s="10">
        <f t="shared" si="145"/>
        <v>1</v>
      </c>
      <c r="BV34" s="10">
        <f t="shared" si="146"/>
        <v>0</v>
      </c>
      <c r="BW34" s="10">
        <f t="shared" si="147"/>
        <v>1</v>
      </c>
      <c r="BX34" s="10">
        <f t="shared" si="148"/>
        <v>0</v>
      </c>
      <c r="BY34" s="10">
        <f t="shared" si="149"/>
        <v>3</v>
      </c>
      <c r="BZ34" s="10">
        <f t="shared" si="150"/>
        <v>1</v>
      </c>
      <c r="CA34" s="10">
        <f t="shared" si="151"/>
        <v>6</v>
      </c>
      <c r="CB34" s="10">
        <f t="shared" si="152"/>
        <v>2</v>
      </c>
      <c r="CC34" s="10">
        <f t="shared" si="153"/>
        <v>0</v>
      </c>
      <c r="CD34" s="10">
        <f t="shared" si="154"/>
        <v>0</v>
      </c>
      <c r="CE34" s="10">
        <f t="shared" si="155"/>
        <v>0</v>
      </c>
      <c r="CF34" s="10">
        <f t="shared" si="156"/>
        <v>0</v>
      </c>
      <c r="CH34" s="1">
        <v>22</v>
      </c>
      <c r="CI34" s="14">
        <f t="shared" si="157"/>
        <v>47.880491400491401</v>
      </c>
      <c r="CJ34" s="14">
        <f t="shared" si="158"/>
        <v>1.5760000000000001</v>
      </c>
      <c r="CL34" s="1" t="str">
        <f t="shared" si="102"/>
        <v>[47.88, 1.58]</v>
      </c>
      <c r="CO34" s="1" t="str">
        <f t="shared" si="159"/>
        <v>[47.88, 1.58]</v>
      </c>
      <c r="CP34" s="1" t="str">
        <f t="shared" si="160"/>
        <v>[86.04, 2.09]</v>
      </c>
      <c r="CQ34" s="1" t="str">
        <f t="shared" si="161"/>
        <v>[172.23, 4.73]</v>
      </c>
      <c r="CS34" s="1" t="str">
        <f t="shared" si="104"/>
        <v xml:space="preserve">[[47.88, 1.58], [86.04, 2.09], [172.23, 4.73]], </v>
      </c>
      <c r="CU34" s="107" t="s">
        <v>92</v>
      </c>
      <c r="CV34" s="118">
        <v>4.4640000000000004</v>
      </c>
      <c r="CW34" s="163">
        <v>1.5189999999999999</v>
      </c>
      <c r="CX34" s="110">
        <v>1.954</v>
      </c>
      <c r="CY34" s="110">
        <v>0.70899999999999996</v>
      </c>
      <c r="CZ34" s="110">
        <v>2.3460000000000001</v>
      </c>
      <c r="DA34" s="110">
        <v>9.7859999999999996</v>
      </c>
      <c r="DB34" s="110">
        <v>1.3160000000000001</v>
      </c>
      <c r="DC34" s="110">
        <v>0.14799999999999999</v>
      </c>
      <c r="DD34" s="110">
        <v>6.7249999999999996</v>
      </c>
      <c r="DE34" s="110">
        <v>7.7460000000000004</v>
      </c>
      <c r="DF34" s="110">
        <v>1.8080000000000001</v>
      </c>
      <c r="DG34" s="110">
        <v>7.133</v>
      </c>
      <c r="DH34" s="110">
        <v>0.94499999999999995</v>
      </c>
      <c r="DI34" s="110">
        <v>7.2590000000000003</v>
      </c>
      <c r="DJ34" s="110">
        <v>9.8469999999999995</v>
      </c>
      <c r="DK34" s="110">
        <v>3.9009999999999998</v>
      </c>
      <c r="DL34" s="110">
        <v>6.7119999999999997</v>
      </c>
      <c r="DM34" s="110">
        <v>3.9049999999999998</v>
      </c>
      <c r="DN34" s="110">
        <v>5.9059999999999997</v>
      </c>
      <c r="DO34" s="110">
        <v>5.6779999999999999</v>
      </c>
      <c r="DP34" s="118">
        <v>8.0790000000000006</v>
      </c>
      <c r="DQ34" s="113">
        <v>5.8789999999999996</v>
      </c>
      <c r="DR34" s="113">
        <v>1.107</v>
      </c>
      <c r="DS34" s="113">
        <v>9.3350000000000009</v>
      </c>
      <c r="DT34" s="113">
        <v>8.7070000000000007</v>
      </c>
      <c r="DU34" s="113">
        <v>6.0780000000000003</v>
      </c>
      <c r="DV34" s="113">
        <v>8.3260000000000005</v>
      </c>
      <c r="DW34" s="113">
        <v>1.1100000000000001</v>
      </c>
      <c r="DX34" s="113">
        <v>8.2059999999999995</v>
      </c>
      <c r="DY34" s="113">
        <v>3.4289999999999998</v>
      </c>
      <c r="DZ34" s="113">
        <v>6.7789999999999999</v>
      </c>
      <c r="EA34" s="161">
        <v>9.0640000000000001</v>
      </c>
      <c r="EB34" s="156">
        <v>5.0659999999999998</v>
      </c>
      <c r="EC34" s="113">
        <v>4.5590000000000002</v>
      </c>
      <c r="ED34" s="113">
        <v>9.7520000000000007</v>
      </c>
      <c r="EE34" s="113">
        <v>1.204</v>
      </c>
      <c r="EF34" s="113">
        <v>2.7850000000000001</v>
      </c>
      <c r="EG34" s="113">
        <v>7.6890000000000001</v>
      </c>
      <c r="EH34" s="113">
        <v>6.915</v>
      </c>
      <c r="EI34" s="113">
        <v>2.391</v>
      </c>
      <c r="EK34" s="88">
        <f t="shared" si="162"/>
        <v>4.4640000000000004</v>
      </c>
      <c r="EL34" s="88">
        <f t="shared" si="163"/>
        <v>1.5189999999999999</v>
      </c>
      <c r="EM34" s="88">
        <f t="shared" si="164"/>
        <v>1.954</v>
      </c>
      <c r="EN34" s="88">
        <f t="shared" si="165"/>
        <v>0.70899999999999996</v>
      </c>
      <c r="EO34" s="88">
        <f t="shared" si="166"/>
        <v>2.3460000000000001</v>
      </c>
      <c r="EP34" s="88">
        <f t="shared" si="167"/>
        <v>9.7859999999999996</v>
      </c>
      <c r="EQ34" s="88">
        <f t="shared" si="168"/>
        <v>1.3160000000000001</v>
      </c>
      <c r="ER34" s="88">
        <f t="shared" si="169"/>
        <v>0.14799999999999999</v>
      </c>
      <c r="ES34" s="88">
        <f t="shared" si="170"/>
        <v>6.7249999999999996</v>
      </c>
      <c r="ET34" s="88">
        <f t="shared" si="171"/>
        <v>7.7460000000000004</v>
      </c>
      <c r="EU34" s="88">
        <f t="shared" si="172"/>
        <v>1.8080000000000001</v>
      </c>
      <c r="EV34" s="88">
        <f t="shared" si="173"/>
        <v>7.133</v>
      </c>
      <c r="EW34" s="88">
        <f t="shared" si="174"/>
        <v>0.94499999999999995</v>
      </c>
      <c r="EX34" s="88">
        <f t="shared" si="175"/>
        <v>7.2590000000000003</v>
      </c>
      <c r="EY34" s="88">
        <f t="shared" si="176"/>
        <v>9.8469999999999995</v>
      </c>
      <c r="EZ34" s="88">
        <f t="shared" si="177"/>
        <v>3.9009999999999998</v>
      </c>
      <c r="FA34" s="88">
        <f t="shared" si="178"/>
        <v>6.7119999999999997</v>
      </c>
      <c r="FB34" s="88">
        <f t="shared" si="179"/>
        <v>3.9049999999999998</v>
      </c>
      <c r="FC34" s="88">
        <f t="shared" si="180"/>
        <v>5.9059999999999997</v>
      </c>
      <c r="FD34" s="88">
        <f t="shared" si="181"/>
        <v>5.6779999999999999</v>
      </c>
      <c r="FE34" s="88">
        <f t="shared" si="182"/>
        <v>8.0790000000000006</v>
      </c>
      <c r="FF34" s="88">
        <f t="shared" si="183"/>
        <v>5.8789999999999996</v>
      </c>
      <c r="FG34" s="88">
        <f t="shared" si="184"/>
        <v>1.107</v>
      </c>
      <c r="FH34" s="88">
        <f t="shared" si="185"/>
        <v>9.3350000000000009</v>
      </c>
      <c r="FI34" s="88">
        <f t="shared" si="186"/>
        <v>8.7070000000000007</v>
      </c>
      <c r="FJ34" s="88">
        <f t="shared" si="187"/>
        <v>6.0780000000000003</v>
      </c>
      <c r="FK34" s="88">
        <f t="shared" si="188"/>
        <v>8.3260000000000005</v>
      </c>
      <c r="FL34" s="88">
        <f t="shared" si="189"/>
        <v>1.1100000000000001</v>
      </c>
      <c r="FM34" s="88">
        <f t="shared" si="190"/>
        <v>8.2059999999999995</v>
      </c>
      <c r="FN34" s="88">
        <f t="shared" si="191"/>
        <v>3.4289999999999998</v>
      </c>
      <c r="FO34" s="88">
        <f t="shared" si="192"/>
        <v>6.7789999999999999</v>
      </c>
      <c r="FP34" s="88">
        <f t="shared" si="193"/>
        <v>9.0640000000000001</v>
      </c>
      <c r="FQ34" s="88">
        <f t="shared" si="194"/>
        <v>5.0659999999999998</v>
      </c>
      <c r="FR34" s="88">
        <f t="shared" si="195"/>
        <v>4.5590000000000002</v>
      </c>
      <c r="FS34" s="88">
        <f t="shared" si="196"/>
        <v>9.7520000000000007</v>
      </c>
      <c r="FT34" s="88">
        <f t="shared" si="197"/>
        <v>1.204</v>
      </c>
      <c r="FU34" s="88">
        <f t="shared" si="198"/>
        <v>2.7850000000000001</v>
      </c>
      <c r="FV34" s="88">
        <f t="shared" si="199"/>
        <v>7.6890000000000001</v>
      </c>
      <c r="FW34" s="88">
        <f t="shared" si="200"/>
        <v>6.915</v>
      </c>
      <c r="FX34" s="88">
        <f t="shared" si="201"/>
        <v>2.391</v>
      </c>
      <c r="FZ34" s="1" t="str">
        <f t="shared" si="105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2.391],</v>
      </c>
    </row>
    <row r="35" spans="2:182" x14ac:dyDescent="0.35">
      <c r="B35" s="16">
        <v>23</v>
      </c>
      <c r="C35" s="48" t="s">
        <v>93</v>
      </c>
      <c r="D35" s="133"/>
      <c r="E35" s="133"/>
      <c r="F35" s="133"/>
      <c r="G35" s="134"/>
      <c r="H35" s="135">
        <v>6857</v>
      </c>
      <c r="I35" s="136">
        <f t="shared" si="202"/>
        <v>5.133484061269409E-2</v>
      </c>
      <c r="J35" s="52">
        <f t="shared" si="106"/>
        <v>0.51354203573721813</v>
      </c>
      <c r="K35" s="53">
        <f t="shared" si="106"/>
        <v>5.4249407519875863</v>
      </c>
      <c r="L35" s="53">
        <f t="shared" si="106"/>
        <v>0.52499426632137935</v>
      </c>
      <c r="M35" s="53">
        <f t="shared" si="106"/>
        <v>1.1374875770296553</v>
      </c>
      <c r="N35" s="53">
        <f t="shared" si="106"/>
        <v>1.4583174064482762</v>
      </c>
      <c r="O35" s="54">
        <f t="shared" si="106"/>
        <v>0.7061202991386748</v>
      </c>
      <c r="P35" s="55">
        <f t="shared" si="106"/>
        <v>4.8305047736532076</v>
      </c>
      <c r="Q35" s="92">
        <f t="shared" si="106"/>
        <v>10.639949052930486</v>
      </c>
      <c r="R35" s="90">
        <f t="shared" si="106"/>
        <v>4.8144565850364196E-2</v>
      </c>
      <c r="S35" s="76">
        <f t="shared" si="106"/>
        <v>0.3530601495693374</v>
      </c>
      <c r="U35" s="16">
        <v>23</v>
      </c>
      <c r="V35" s="48" t="s">
        <v>93</v>
      </c>
      <c r="W35" s="133"/>
      <c r="X35" s="133"/>
      <c r="Y35" s="133"/>
      <c r="Z35" s="134"/>
      <c r="AA35" s="135">
        <v>6857</v>
      </c>
      <c r="AB35" s="136">
        <f t="shared" si="2"/>
        <v>5.133484061269409E-2</v>
      </c>
      <c r="AC35" s="56">
        <f t="shared" si="107"/>
        <v>1</v>
      </c>
      <c r="AD35" s="57">
        <f t="shared" si="108"/>
        <v>5</v>
      </c>
      <c r="AE35" s="57">
        <f t="shared" si="109"/>
        <v>1</v>
      </c>
      <c r="AF35" s="57">
        <f t="shared" si="110"/>
        <v>1</v>
      </c>
      <c r="AG35" s="57">
        <f t="shared" si="111"/>
        <v>1</v>
      </c>
      <c r="AH35" s="58">
        <f t="shared" si="112"/>
        <v>1</v>
      </c>
      <c r="AI35" s="59">
        <f t="shared" si="113"/>
        <v>5</v>
      </c>
      <c r="AJ35" s="94">
        <f t="shared" si="114"/>
        <v>11</v>
      </c>
      <c r="AK35" s="130">
        <f t="shared" si="115"/>
        <v>0</v>
      </c>
      <c r="AL35" s="79">
        <f t="shared" si="116"/>
        <v>0</v>
      </c>
      <c r="AP35" s="10">
        <f t="shared" si="117"/>
        <v>1</v>
      </c>
      <c r="AQ35" s="10">
        <f t="shared" si="118"/>
        <v>0</v>
      </c>
      <c r="AR35" s="10">
        <f t="shared" si="119"/>
        <v>5</v>
      </c>
      <c r="AS35" s="10">
        <f t="shared" si="120"/>
        <v>0</v>
      </c>
      <c r="AT35" s="10">
        <f t="shared" si="121"/>
        <v>1</v>
      </c>
      <c r="AU35" s="10">
        <f t="shared" si="122"/>
        <v>0</v>
      </c>
      <c r="AV35" s="10">
        <f t="shared" si="123"/>
        <v>1</v>
      </c>
      <c r="AW35" s="10">
        <f t="shared" si="124"/>
        <v>0</v>
      </c>
      <c r="AX35" s="10">
        <f t="shared" si="125"/>
        <v>1</v>
      </c>
      <c r="AY35" s="10">
        <f t="shared" si="126"/>
        <v>0</v>
      </c>
      <c r="AZ35" s="1">
        <f t="shared" si="127"/>
        <v>0.8</v>
      </c>
      <c r="BA35" s="1">
        <f t="shared" si="128"/>
        <v>0.2</v>
      </c>
      <c r="BB35" s="1">
        <f t="shared" si="129"/>
        <v>4</v>
      </c>
      <c r="BC35" s="1">
        <f t="shared" si="130"/>
        <v>1</v>
      </c>
      <c r="BD35" s="1">
        <f t="shared" si="131"/>
        <v>8.8000000000000007</v>
      </c>
      <c r="BE35" s="1">
        <f t="shared" si="132"/>
        <v>2.2000000000000002</v>
      </c>
      <c r="BF35" s="1">
        <f t="shared" si="133"/>
        <v>0</v>
      </c>
      <c r="BG35" s="1">
        <f t="shared" si="134"/>
        <v>0</v>
      </c>
      <c r="BH35" s="1">
        <f t="shared" si="135"/>
        <v>0</v>
      </c>
      <c r="BI35" s="1">
        <f t="shared" si="136"/>
        <v>0</v>
      </c>
      <c r="BM35" s="10">
        <f t="shared" si="137"/>
        <v>1</v>
      </c>
      <c r="BN35" s="10">
        <f t="shared" si="138"/>
        <v>0</v>
      </c>
      <c r="BO35" s="10">
        <f t="shared" si="139"/>
        <v>5</v>
      </c>
      <c r="BP35" s="10">
        <f t="shared" si="140"/>
        <v>0</v>
      </c>
      <c r="BQ35" s="10">
        <f t="shared" si="141"/>
        <v>1</v>
      </c>
      <c r="BR35" s="10">
        <f t="shared" si="142"/>
        <v>0</v>
      </c>
      <c r="BS35" s="10">
        <f t="shared" si="143"/>
        <v>1</v>
      </c>
      <c r="BT35" s="10">
        <f t="shared" si="144"/>
        <v>0</v>
      </c>
      <c r="BU35" s="10">
        <f t="shared" si="145"/>
        <v>1</v>
      </c>
      <c r="BV35" s="10">
        <f t="shared" si="146"/>
        <v>0</v>
      </c>
      <c r="BW35" s="10">
        <f t="shared" si="147"/>
        <v>1</v>
      </c>
      <c r="BX35" s="10">
        <f t="shared" si="148"/>
        <v>0</v>
      </c>
      <c r="BY35" s="10">
        <f t="shared" si="149"/>
        <v>4</v>
      </c>
      <c r="BZ35" s="10">
        <f t="shared" si="150"/>
        <v>1</v>
      </c>
      <c r="CA35" s="10">
        <f t="shared" si="151"/>
        <v>9</v>
      </c>
      <c r="CB35" s="10">
        <f t="shared" si="152"/>
        <v>2</v>
      </c>
      <c r="CC35" s="10">
        <f t="shared" si="153"/>
        <v>0</v>
      </c>
      <c r="CD35" s="10">
        <f t="shared" si="154"/>
        <v>0</v>
      </c>
      <c r="CE35" s="10">
        <f t="shared" si="155"/>
        <v>0</v>
      </c>
      <c r="CF35" s="10">
        <f t="shared" si="156"/>
        <v>0</v>
      </c>
      <c r="CH35" s="1">
        <v>23</v>
      </c>
      <c r="CI35" s="14">
        <f t="shared" si="157"/>
        <v>68.127764127764124</v>
      </c>
      <c r="CJ35" s="14">
        <f t="shared" si="158"/>
        <v>1.5760000000000001</v>
      </c>
      <c r="CL35" s="1" t="str">
        <f t="shared" si="102"/>
        <v>[68.13, 1.58]</v>
      </c>
      <c r="CO35" s="1" t="str">
        <f t="shared" si="159"/>
        <v>[68.13, 1.58]</v>
      </c>
      <c r="CP35" s="1" t="str">
        <f t="shared" si="160"/>
        <v>[109.16, 3.15]</v>
      </c>
      <c r="CQ35" s="1" t="str">
        <f t="shared" si="161"/>
        <v>[219.29, 5.25]</v>
      </c>
      <c r="CS35" s="1" t="str">
        <f t="shared" si="104"/>
        <v xml:space="preserve">[[68.13, 1.58], [109.16, 3.15], [219.29, 5.25]], </v>
      </c>
      <c r="CU35" s="108" t="s">
        <v>93</v>
      </c>
      <c r="CV35" s="118">
        <v>7.8179999999999996</v>
      </c>
      <c r="CW35" s="163">
        <v>7.6509999999999998</v>
      </c>
      <c r="CX35" s="110">
        <v>4.2839999999999998</v>
      </c>
      <c r="CY35" s="110">
        <v>5.5060000000000002</v>
      </c>
      <c r="CZ35" s="110">
        <v>1.796</v>
      </c>
      <c r="DA35" s="110">
        <v>5.3949999999999996</v>
      </c>
      <c r="DB35" s="110">
        <v>1.4410000000000001</v>
      </c>
      <c r="DC35" s="110">
        <v>7.9</v>
      </c>
      <c r="DD35" s="110">
        <v>6.7009999999999996</v>
      </c>
      <c r="DE35" s="110">
        <v>1.6E-2</v>
      </c>
      <c r="DF35" s="110">
        <v>7.1589999999999998</v>
      </c>
      <c r="DG35" s="110">
        <v>2.7410000000000001</v>
      </c>
      <c r="DH35" s="110">
        <v>1.5529999999999999</v>
      </c>
      <c r="DI35" s="110">
        <v>5.8719999999999999</v>
      </c>
      <c r="DJ35" s="110">
        <v>5.6909999999999998</v>
      </c>
      <c r="DK35" s="110">
        <v>6.7590000000000003</v>
      </c>
      <c r="DL35" s="110">
        <v>1.5249999999999999</v>
      </c>
      <c r="DM35" s="110">
        <v>2.6720000000000002</v>
      </c>
      <c r="DN35" s="110">
        <v>7.4740000000000002</v>
      </c>
      <c r="DO35" s="110">
        <v>9.7479999999999993</v>
      </c>
      <c r="DP35" s="118">
        <v>8.1489999999999991</v>
      </c>
      <c r="DQ35" s="113">
        <v>0.32800000000000001</v>
      </c>
      <c r="DR35" s="113">
        <v>2.2759999999999998</v>
      </c>
      <c r="DS35" s="113">
        <v>4.8730000000000002</v>
      </c>
      <c r="DT35" s="113">
        <v>4.6050000000000004</v>
      </c>
      <c r="DU35" s="113">
        <v>9.9779999999999998</v>
      </c>
      <c r="DV35" s="113">
        <v>5.5830000000000002</v>
      </c>
      <c r="DW35" s="113">
        <v>4.7969999999999997</v>
      </c>
      <c r="DX35" s="113">
        <v>4.4409999999999998</v>
      </c>
      <c r="DY35" s="113">
        <v>3.0169999999999999</v>
      </c>
      <c r="DZ35" s="113">
        <v>9.0109999999999992</v>
      </c>
      <c r="EA35" s="161">
        <v>8.3580000000000005</v>
      </c>
      <c r="EB35" s="156">
        <v>4.34</v>
      </c>
      <c r="EC35" s="113">
        <v>1.7250000000000001</v>
      </c>
      <c r="ED35" s="113">
        <v>4.1449999999999996</v>
      </c>
      <c r="EE35" s="113">
        <v>8.7460000000000004</v>
      </c>
      <c r="EF35" s="113">
        <v>0.504</v>
      </c>
      <c r="EG35" s="113">
        <v>2.044</v>
      </c>
      <c r="EH35" s="113">
        <v>6.4870000000000001</v>
      </c>
      <c r="EI35" s="113">
        <v>3.3109999999999999</v>
      </c>
      <c r="EK35" s="88">
        <f t="shared" si="162"/>
        <v>7.8179999999999996</v>
      </c>
      <c r="EL35" s="88">
        <f t="shared" si="163"/>
        <v>7.6509999999999998</v>
      </c>
      <c r="EM35" s="88">
        <f t="shared" si="164"/>
        <v>4.2839999999999998</v>
      </c>
      <c r="EN35" s="88">
        <f t="shared" si="165"/>
        <v>5.5060000000000002</v>
      </c>
      <c r="EO35" s="88">
        <f t="shared" si="166"/>
        <v>1.796</v>
      </c>
      <c r="EP35" s="88">
        <f t="shared" si="167"/>
        <v>5.3949999999999996</v>
      </c>
      <c r="EQ35" s="88">
        <f t="shared" si="168"/>
        <v>1.4410000000000001</v>
      </c>
      <c r="ER35" s="88">
        <f t="shared" si="169"/>
        <v>7.9</v>
      </c>
      <c r="ES35" s="88">
        <f t="shared" si="170"/>
        <v>6.7009999999999996</v>
      </c>
      <c r="ET35" s="88">
        <f t="shared" si="171"/>
        <v>1.6E-2</v>
      </c>
      <c r="EU35" s="88">
        <f t="shared" si="172"/>
        <v>7.1589999999999998</v>
      </c>
      <c r="EV35" s="88">
        <f t="shared" si="173"/>
        <v>2.7410000000000001</v>
      </c>
      <c r="EW35" s="88">
        <f t="shared" si="174"/>
        <v>1.5529999999999999</v>
      </c>
      <c r="EX35" s="88">
        <f t="shared" si="175"/>
        <v>5.8719999999999999</v>
      </c>
      <c r="EY35" s="88">
        <f t="shared" si="176"/>
        <v>5.6909999999999998</v>
      </c>
      <c r="EZ35" s="88">
        <f t="shared" si="177"/>
        <v>6.7590000000000003</v>
      </c>
      <c r="FA35" s="88">
        <f t="shared" si="178"/>
        <v>1.5249999999999999</v>
      </c>
      <c r="FB35" s="88">
        <f t="shared" si="179"/>
        <v>2.6720000000000002</v>
      </c>
      <c r="FC35" s="88">
        <f t="shared" si="180"/>
        <v>7.4740000000000002</v>
      </c>
      <c r="FD35" s="88">
        <f t="shared" si="181"/>
        <v>9.7479999999999993</v>
      </c>
      <c r="FE35" s="88">
        <f t="shared" si="182"/>
        <v>8.1489999999999991</v>
      </c>
      <c r="FF35" s="88">
        <f t="shared" si="183"/>
        <v>0.32800000000000001</v>
      </c>
      <c r="FG35" s="88">
        <f t="shared" si="184"/>
        <v>2.2759999999999998</v>
      </c>
      <c r="FH35" s="88">
        <f t="shared" si="185"/>
        <v>4.8730000000000002</v>
      </c>
      <c r="FI35" s="88">
        <f t="shared" si="186"/>
        <v>4.6050000000000004</v>
      </c>
      <c r="FJ35" s="88">
        <f t="shared" si="187"/>
        <v>9.9779999999999998</v>
      </c>
      <c r="FK35" s="88">
        <f t="shared" si="188"/>
        <v>5.5830000000000002</v>
      </c>
      <c r="FL35" s="88">
        <f t="shared" si="189"/>
        <v>4.7969999999999997</v>
      </c>
      <c r="FM35" s="88">
        <f t="shared" si="190"/>
        <v>4.4409999999999998</v>
      </c>
      <c r="FN35" s="88">
        <f t="shared" si="191"/>
        <v>3.0169999999999999</v>
      </c>
      <c r="FO35" s="88">
        <f t="shared" si="192"/>
        <v>9.0109999999999992</v>
      </c>
      <c r="FP35" s="88">
        <f t="shared" si="193"/>
        <v>8.3580000000000005</v>
      </c>
      <c r="FQ35" s="88">
        <f t="shared" si="194"/>
        <v>4.34</v>
      </c>
      <c r="FR35" s="88">
        <f t="shared" si="195"/>
        <v>1.7250000000000001</v>
      </c>
      <c r="FS35" s="88">
        <f t="shared" si="196"/>
        <v>4.1449999999999996</v>
      </c>
      <c r="FT35" s="88">
        <f t="shared" si="197"/>
        <v>8.7460000000000004</v>
      </c>
      <c r="FU35" s="88">
        <f t="shared" si="198"/>
        <v>0.504</v>
      </c>
      <c r="FV35" s="88">
        <f t="shared" si="199"/>
        <v>2.044</v>
      </c>
      <c r="FW35" s="88">
        <f t="shared" si="200"/>
        <v>6.4870000000000001</v>
      </c>
      <c r="FX35" s="88">
        <f t="shared" si="201"/>
        <v>3.3109999999999999</v>
      </c>
      <c r="FZ35" s="1" t="str">
        <f t="shared" si="105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3.311],</v>
      </c>
    </row>
    <row r="36" spans="2:182" x14ac:dyDescent="0.35">
      <c r="B36" s="16">
        <v>24</v>
      </c>
      <c r="C36" s="60" t="s">
        <v>94</v>
      </c>
      <c r="D36" s="133"/>
      <c r="E36" s="133"/>
      <c r="F36" s="133"/>
      <c r="G36" s="134"/>
      <c r="H36" s="135">
        <v>3688</v>
      </c>
      <c r="I36" s="136">
        <f t="shared" si="202"/>
        <v>2.7610163654603441E-2</v>
      </c>
      <c r="J36" s="52">
        <f t="shared" si="106"/>
        <v>0.27620577917439992</v>
      </c>
      <c r="K36" s="53">
        <f t="shared" si="106"/>
        <v>2.917774754751381</v>
      </c>
      <c r="L36" s="53">
        <f t="shared" si="106"/>
        <v>0.28236529884690781</v>
      </c>
      <c r="M36" s="53">
        <f t="shared" si="106"/>
        <v>0.61179148083496704</v>
      </c>
      <c r="N36" s="53">
        <f t="shared" si="106"/>
        <v>0.78434805235252181</v>
      </c>
      <c r="O36" s="54">
        <f t="shared" si="106"/>
        <v>0.37978294636479987</v>
      </c>
      <c r="P36" s="55">
        <f t="shared" si="106"/>
        <v>2.598060610359199</v>
      </c>
      <c r="Q36" s="92">
        <f t="shared" si="106"/>
        <v>5.7226384872695979</v>
      </c>
      <c r="R36" s="90">
        <f t="shared" si="106"/>
        <v>2.5894291797599993E-2</v>
      </c>
      <c r="S36" s="76">
        <f t="shared" si="106"/>
        <v>0.18989147318239993</v>
      </c>
      <c r="U36" s="16">
        <v>24</v>
      </c>
      <c r="V36" s="60" t="s">
        <v>94</v>
      </c>
      <c r="W36" s="133"/>
      <c r="X36" s="133"/>
      <c r="Y36" s="133"/>
      <c r="Z36" s="134"/>
      <c r="AA36" s="135">
        <v>3688</v>
      </c>
      <c r="AB36" s="136">
        <f t="shared" si="2"/>
        <v>2.7610163654603441E-2</v>
      </c>
      <c r="AC36" s="56">
        <f t="shared" si="107"/>
        <v>0</v>
      </c>
      <c r="AD36" s="57">
        <f t="shared" si="108"/>
        <v>3</v>
      </c>
      <c r="AE36" s="57">
        <f t="shared" si="109"/>
        <v>0</v>
      </c>
      <c r="AF36" s="57">
        <f t="shared" si="110"/>
        <v>1</v>
      </c>
      <c r="AG36" s="57">
        <f t="shared" si="111"/>
        <v>1</v>
      </c>
      <c r="AH36" s="58">
        <f t="shared" si="112"/>
        <v>0</v>
      </c>
      <c r="AI36" s="59">
        <f t="shared" si="113"/>
        <v>3</v>
      </c>
      <c r="AJ36" s="94">
        <f t="shared" si="114"/>
        <v>6</v>
      </c>
      <c r="AK36" s="130">
        <f t="shared" si="115"/>
        <v>0</v>
      </c>
      <c r="AL36" s="79">
        <f t="shared" si="116"/>
        <v>0</v>
      </c>
      <c r="AP36" s="10">
        <f t="shared" si="117"/>
        <v>0</v>
      </c>
      <c r="AQ36" s="10">
        <f t="shared" si="118"/>
        <v>0</v>
      </c>
      <c r="AR36" s="10">
        <f t="shared" si="119"/>
        <v>3</v>
      </c>
      <c r="AS36" s="10">
        <f t="shared" si="120"/>
        <v>0</v>
      </c>
      <c r="AT36" s="10">
        <f t="shared" si="121"/>
        <v>0</v>
      </c>
      <c r="AU36" s="10">
        <f t="shared" si="122"/>
        <v>0</v>
      </c>
      <c r="AV36" s="10">
        <f t="shared" si="123"/>
        <v>1</v>
      </c>
      <c r="AW36" s="10">
        <f t="shared" si="124"/>
        <v>0</v>
      </c>
      <c r="AX36" s="10">
        <f t="shared" si="125"/>
        <v>1</v>
      </c>
      <c r="AY36" s="10">
        <f t="shared" si="126"/>
        <v>0</v>
      </c>
      <c r="AZ36" s="1">
        <f t="shared" si="127"/>
        <v>0</v>
      </c>
      <c r="BA36" s="1">
        <f t="shared" si="128"/>
        <v>0</v>
      </c>
      <c r="BB36" s="1">
        <f t="shared" si="129"/>
        <v>2.4000000000000004</v>
      </c>
      <c r="BC36" s="1">
        <f t="shared" si="130"/>
        <v>0.60000000000000009</v>
      </c>
      <c r="BD36" s="1">
        <f t="shared" si="131"/>
        <v>4.8000000000000007</v>
      </c>
      <c r="BE36" s="1">
        <f t="shared" si="132"/>
        <v>1.2000000000000002</v>
      </c>
      <c r="BF36" s="1">
        <f t="shared" si="133"/>
        <v>0</v>
      </c>
      <c r="BG36" s="1">
        <f t="shared" si="134"/>
        <v>0</v>
      </c>
      <c r="BH36" s="1">
        <f t="shared" si="135"/>
        <v>0</v>
      </c>
      <c r="BI36" s="1">
        <f t="shared" si="136"/>
        <v>0</v>
      </c>
      <c r="BM36" s="10">
        <f t="shared" si="137"/>
        <v>0</v>
      </c>
      <c r="BN36" s="10">
        <f t="shared" si="138"/>
        <v>0</v>
      </c>
      <c r="BO36" s="10">
        <f t="shared" si="139"/>
        <v>3</v>
      </c>
      <c r="BP36" s="10">
        <f t="shared" si="140"/>
        <v>0</v>
      </c>
      <c r="BQ36" s="10">
        <f t="shared" si="141"/>
        <v>0</v>
      </c>
      <c r="BR36" s="10">
        <f t="shared" si="142"/>
        <v>0</v>
      </c>
      <c r="BS36" s="10">
        <f t="shared" si="143"/>
        <v>1</v>
      </c>
      <c r="BT36" s="10">
        <f t="shared" si="144"/>
        <v>0</v>
      </c>
      <c r="BU36" s="10">
        <f t="shared" si="145"/>
        <v>1</v>
      </c>
      <c r="BV36" s="10">
        <f t="shared" si="146"/>
        <v>0</v>
      </c>
      <c r="BW36" s="10">
        <f t="shared" si="147"/>
        <v>0</v>
      </c>
      <c r="BX36" s="10">
        <f t="shared" si="148"/>
        <v>0</v>
      </c>
      <c r="BY36" s="10">
        <f t="shared" si="149"/>
        <v>2</v>
      </c>
      <c r="BZ36" s="10">
        <f t="shared" si="150"/>
        <v>1</v>
      </c>
      <c r="CA36" s="10">
        <f t="shared" si="151"/>
        <v>5</v>
      </c>
      <c r="CB36" s="10">
        <f t="shared" si="152"/>
        <v>1</v>
      </c>
      <c r="CC36" s="10">
        <f t="shared" si="153"/>
        <v>0</v>
      </c>
      <c r="CD36" s="10">
        <f t="shared" si="154"/>
        <v>0</v>
      </c>
      <c r="CE36" s="10">
        <f t="shared" si="155"/>
        <v>0</v>
      </c>
      <c r="CF36" s="10">
        <f t="shared" si="156"/>
        <v>0</v>
      </c>
      <c r="CH36" s="1">
        <v>24</v>
      </c>
      <c r="CI36" s="14">
        <f t="shared" si="157"/>
        <v>36.231400491400493</v>
      </c>
      <c r="CJ36" s="14">
        <f t="shared" si="158"/>
        <v>1.0580000000000001</v>
      </c>
      <c r="CL36" s="1" t="str">
        <f t="shared" si="102"/>
        <v>[36.23, 1.06]</v>
      </c>
      <c r="CO36" s="1" t="str">
        <f t="shared" si="159"/>
        <v>[36.23, 1.06]</v>
      </c>
      <c r="CP36" s="1" t="str">
        <f t="shared" si="160"/>
        <v>[59.08, 1.58]</v>
      </c>
      <c r="CQ36" s="1" t="str">
        <f t="shared" si="161"/>
        <v>[119.64, 3.15]</v>
      </c>
      <c r="CS36" s="1" t="str">
        <f t="shared" si="104"/>
        <v xml:space="preserve">[[36.23, 1.06], [59.08, 1.58], [119.64, 3.15]], </v>
      </c>
      <c r="CU36" s="107" t="s">
        <v>94</v>
      </c>
      <c r="CV36" s="118">
        <v>4.7130000000000001</v>
      </c>
      <c r="CW36" s="163">
        <v>6.0730000000000004</v>
      </c>
      <c r="CX36" s="110">
        <v>1.65</v>
      </c>
      <c r="CY36" s="110">
        <v>8.8149999999999995</v>
      </c>
      <c r="CZ36" s="110">
        <v>5.2329999999999997</v>
      </c>
      <c r="DA36" s="110">
        <v>9.6679999999999993</v>
      </c>
      <c r="DB36" s="110">
        <v>1.6839999999999999</v>
      </c>
      <c r="DC36" s="110">
        <v>7.22</v>
      </c>
      <c r="DD36" s="110">
        <v>4.4580000000000002</v>
      </c>
      <c r="DE36" s="110">
        <v>0.91500000000000004</v>
      </c>
      <c r="DF36" s="110">
        <v>5.452</v>
      </c>
      <c r="DG36" s="110">
        <v>3.4649999999999999</v>
      </c>
      <c r="DH36" s="110">
        <v>3.9340000000000002</v>
      </c>
      <c r="DI36" s="110">
        <v>5.5579999999999998</v>
      </c>
      <c r="DJ36" s="110">
        <v>4.891</v>
      </c>
      <c r="DK36" s="110">
        <v>3.4830000000000001</v>
      </c>
      <c r="DL36" s="110">
        <v>1.5489999999999999</v>
      </c>
      <c r="DM36" s="110">
        <v>9.67</v>
      </c>
      <c r="DN36" s="110">
        <v>0.113</v>
      </c>
      <c r="DO36" s="110">
        <v>8.8729999999999993</v>
      </c>
      <c r="DP36" s="118">
        <v>7.5359999999999996</v>
      </c>
      <c r="DQ36" s="113">
        <v>6.3659999999999997</v>
      </c>
      <c r="DR36" s="113">
        <v>0.57299999999999995</v>
      </c>
      <c r="DS36" s="113">
        <v>8.1780000000000008</v>
      </c>
      <c r="DT36" s="113">
        <v>0.71599999999999997</v>
      </c>
      <c r="DU36" s="113">
        <v>5.5979999999999999</v>
      </c>
      <c r="DV36" s="113">
        <v>2.38</v>
      </c>
      <c r="DW36" s="113">
        <v>0.57399999999999995</v>
      </c>
      <c r="DX36" s="113">
        <v>7.82</v>
      </c>
      <c r="DY36" s="113">
        <v>6.4470000000000001</v>
      </c>
      <c r="DZ36" s="113">
        <v>4.6929999999999996</v>
      </c>
      <c r="EA36" s="161">
        <v>0.121</v>
      </c>
      <c r="EB36" s="156">
        <v>9.702</v>
      </c>
      <c r="EC36" s="113">
        <v>1.202</v>
      </c>
      <c r="ED36" s="113">
        <v>0.85099999999999998</v>
      </c>
      <c r="EE36" s="113">
        <v>9.9009999999999998</v>
      </c>
      <c r="EF36" s="113">
        <v>1.3049999999999999</v>
      </c>
      <c r="EG36" s="113">
        <v>5.875</v>
      </c>
      <c r="EH36" s="113">
        <v>2.464</v>
      </c>
      <c r="EI36" s="113">
        <v>6.9470000000000001</v>
      </c>
      <c r="EK36" s="88">
        <f t="shared" si="162"/>
        <v>4.7130000000000001</v>
      </c>
      <c r="EL36" s="88">
        <f t="shared" si="163"/>
        <v>6.0730000000000004</v>
      </c>
      <c r="EM36" s="88">
        <f t="shared" si="164"/>
        <v>1.65</v>
      </c>
      <c r="EN36" s="88">
        <f t="shared" si="165"/>
        <v>8.8149999999999995</v>
      </c>
      <c r="EO36" s="88">
        <f t="shared" si="166"/>
        <v>5.2329999999999997</v>
      </c>
      <c r="EP36" s="88">
        <f t="shared" si="167"/>
        <v>9.6679999999999993</v>
      </c>
      <c r="EQ36" s="88">
        <f t="shared" si="168"/>
        <v>1.6839999999999999</v>
      </c>
      <c r="ER36" s="88">
        <f t="shared" si="169"/>
        <v>7.22</v>
      </c>
      <c r="ES36" s="88">
        <f t="shared" si="170"/>
        <v>4.4580000000000002</v>
      </c>
      <c r="ET36" s="88">
        <f t="shared" si="171"/>
        <v>0.91500000000000004</v>
      </c>
      <c r="EU36" s="88">
        <f t="shared" si="172"/>
        <v>5.452</v>
      </c>
      <c r="EV36" s="88">
        <f t="shared" si="173"/>
        <v>3.4649999999999999</v>
      </c>
      <c r="EW36" s="88">
        <f t="shared" si="174"/>
        <v>3.9340000000000002</v>
      </c>
      <c r="EX36" s="88">
        <f t="shared" si="175"/>
        <v>5.5579999999999998</v>
      </c>
      <c r="EY36" s="88">
        <f t="shared" si="176"/>
        <v>4.891</v>
      </c>
      <c r="EZ36" s="88">
        <f t="shared" si="177"/>
        <v>3.4830000000000001</v>
      </c>
      <c r="FA36" s="88">
        <f t="shared" si="178"/>
        <v>1.5489999999999999</v>
      </c>
      <c r="FB36" s="88">
        <f t="shared" si="179"/>
        <v>9.67</v>
      </c>
      <c r="FC36" s="88">
        <f t="shared" si="180"/>
        <v>0.113</v>
      </c>
      <c r="FD36" s="88">
        <f t="shared" si="181"/>
        <v>8.8729999999999993</v>
      </c>
      <c r="FE36" s="88">
        <f t="shared" si="182"/>
        <v>7.5359999999999996</v>
      </c>
      <c r="FF36" s="88">
        <f t="shared" si="183"/>
        <v>6.3659999999999997</v>
      </c>
      <c r="FG36" s="88">
        <f t="shared" si="184"/>
        <v>0.57299999999999995</v>
      </c>
      <c r="FH36" s="88">
        <f t="shared" si="185"/>
        <v>8.1780000000000008</v>
      </c>
      <c r="FI36" s="88">
        <f t="shared" si="186"/>
        <v>0.71599999999999997</v>
      </c>
      <c r="FJ36" s="88">
        <f t="shared" si="187"/>
        <v>5.5979999999999999</v>
      </c>
      <c r="FK36" s="88">
        <f t="shared" si="188"/>
        <v>2.38</v>
      </c>
      <c r="FL36" s="88">
        <f t="shared" si="189"/>
        <v>0.57399999999999995</v>
      </c>
      <c r="FM36" s="88">
        <f t="shared" si="190"/>
        <v>7.82</v>
      </c>
      <c r="FN36" s="88">
        <f t="shared" si="191"/>
        <v>6.4470000000000001</v>
      </c>
      <c r="FO36" s="88">
        <f t="shared" si="192"/>
        <v>4.6929999999999996</v>
      </c>
      <c r="FP36" s="88">
        <f t="shared" si="193"/>
        <v>0.121</v>
      </c>
      <c r="FQ36" s="88">
        <f t="shared" si="194"/>
        <v>9.702</v>
      </c>
      <c r="FR36" s="88">
        <f t="shared" si="195"/>
        <v>1.202</v>
      </c>
      <c r="FS36" s="88">
        <f t="shared" si="196"/>
        <v>0.85099999999999998</v>
      </c>
      <c r="FT36" s="88">
        <f t="shared" si="197"/>
        <v>9.9009999999999998</v>
      </c>
      <c r="FU36" s="88">
        <f t="shared" si="198"/>
        <v>1.3049999999999999</v>
      </c>
      <c r="FV36" s="88">
        <f t="shared" si="199"/>
        <v>5.875</v>
      </c>
      <c r="FW36" s="88">
        <f t="shared" si="200"/>
        <v>2.464</v>
      </c>
      <c r="FX36" s="88">
        <f t="shared" si="201"/>
        <v>6.9470000000000001</v>
      </c>
      <c r="FZ36" s="1" t="str">
        <f t="shared" si="105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6.947],</v>
      </c>
    </row>
    <row r="37" spans="2:182" x14ac:dyDescent="0.35">
      <c r="B37" s="16">
        <v>25</v>
      </c>
      <c r="C37" s="48" t="s">
        <v>95</v>
      </c>
      <c r="D37" s="133"/>
      <c r="E37" s="133"/>
      <c r="F37" s="133"/>
      <c r="G37" s="134"/>
      <c r="H37" s="135">
        <v>6281</v>
      </c>
      <c r="I37" s="136">
        <f t="shared" si="202"/>
        <v>4.7022624163385089E-2</v>
      </c>
      <c r="J37" s="52">
        <f t="shared" si="106"/>
        <v>0.4704036060180059</v>
      </c>
      <c r="K37" s="53">
        <f t="shared" si="106"/>
        <v>4.9692362349765249</v>
      </c>
      <c r="L37" s="53">
        <f t="shared" si="106"/>
        <v>0.4808938291912766</v>
      </c>
      <c r="M37" s="53">
        <f t="shared" si="106"/>
        <v>1.0419366299144326</v>
      </c>
      <c r="N37" s="53">
        <f t="shared" si="106"/>
        <v>1.3358161921979907</v>
      </c>
      <c r="O37" s="54">
        <f t="shared" si="106"/>
        <v>0.64680495827475815</v>
      </c>
      <c r="P37" s="55">
        <f t="shared" si="106"/>
        <v>4.4247339191068678</v>
      </c>
      <c r="Q37" s="92">
        <f t="shared" si="106"/>
        <v>9.7461747121855602</v>
      </c>
      <c r="R37" s="90">
        <f t="shared" si="106"/>
        <v>4.4100338064188054E-2</v>
      </c>
      <c r="S37" s="76">
        <f t="shared" si="106"/>
        <v>0.32340247913737907</v>
      </c>
      <c r="U37" s="16">
        <v>25</v>
      </c>
      <c r="V37" s="48" t="s">
        <v>95</v>
      </c>
      <c r="W37" s="133"/>
      <c r="X37" s="133"/>
      <c r="Y37" s="133"/>
      <c r="Z37" s="134"/>
      <c r="AA37" s="135">
        <v>6281</v>
      </c>
      <c r="AB37" s="136">
        <f t="shared" si="2"/>
        <v>4.7022624163385089E-2</v>
      </c>
      <c r="AC37" s="56">
        <f t="shared" si="107"/>
        <v>0</v>
      </c>
      <c r="AD37" s="57">
        <f t="shared" si="108"/>
        <v>5</v>
      </c>
      <c r="AE37" s="57">
        <f t="shared" si="109"/>
        <v>0</v>
      </c>
      <c r="AF37" s="57">
        <f t="shared" si="110"/>
        <v>1</v>
      </c>
      <c r="AG37" s="57">
        <f t="shared" si="111"/>
        <v>1</v>
      </c>
      <c r="AH37" s="58">
        <f t="shared" si="112"/>
        <v>1</v>
      </c>
      <c r="AI37" s="59">
        <f t="shared" si="113"/>
        <v>4</v>
      </c>
      <c r="AJ37" s="94">
        <f t="shared" si="114"/>
        <v>10</v>
      </c>
      <c r="AK37" s="130">
        <f t="shared" si="115"/>
        <v>0</v>
      </c>
      <c r="AL37" s="79">
        <f t="shared" si="116"/>
        <v>0</v>
      </c>
      <c r="AP37" s="10">
        <f t="shared" si="117"/>
        <v>0</v>
      </c>
      <c r="AQ37" s="10">
        <f t="shared" si="118"/>
        <v>0</v>
      </c>
      <c r="AR37" s="10">
        <f t="shared" si="119"/>
        <v>5</v>
      </c>
      <c r="AS37" s="10">
        <f t="shared" si="120"/>
        <v>0</v>
      </c>
      <c r="AT37" s="10">
        <f t="shared" si="121"/>
        <v>0</v>
      </c>
      <c r="AU37" s="10">
        <f t="shared" si="122"/>
        <v>0</v>
      </c>
      <c r="AV37" s="10">
        <f t="shared" si="123"/>
        <v>1</v>
      </c>
      <c r="AW37" s="10">
        <f t="shared" si="124"/>
        <v>0</v>
      </c>
      <c r="AX37" s="10">
        <f t="shared" si="125"/>
        <v>1</v>
      </c>
      <c r="AY37" s="10">
        <f t="shared" si="126"/>
        <v>0</v>
      </c>
      <c r="AZ37" s="1">
        <f t="shared" si="127"/>
        <v>0.8</v>
      </c>
      <c r="BA37" s="1">
        <f t="shared" si="128"/>
        <v>0.2</v>
      </c>
      <c r="BB37" s="1">
        <f t="shared" si="129"/>
        <v>3.2</v>
      </c>
      <c r="BC37" s="1">
        <f t="shared" si="130"/>
        <v>0.8</v>
      </c>
      <c r="BD37" s="1">
        <f t="shared" si="131"/>
        <v>8</v>
      </c>
      <c r="BE37" s="1">
        <f t="shared" si="132"/>
        <v>2</v>
      </c>
      <c r="BF37" s="1">
        <f t="shared" si="133"/>
        <v>0</v>
      </c>
      <c r="BG37" s="1">
        <f t="shared" si="134"/>
        <v>0</v>
      </c>
      <c r="BH37" s="1">
        <f t="shared" si="135"/>
        <v>0</v>
      </c>
      <c r="BI37" s="1">
        <f t="shared" si="136"/>
        <v>0</v>
      </c>
      <c r="BM37" s="10">
        <f t="shared" si="137"/>
        <v>0</v>
      </c>
      <c r="BN37" s="10">
        <f t="shared" si="138"/>
        <v>0</v>
      </c>
      <c r="BO37" s="10">
        <f t="shared" si="139"/>
        <v>5</v>
      </c>
      <c r="BP37" s="10">
        <f t="shared" si="140"/>
        <v>0</v>
      </c>
      <c r="BQ37" s="10">
        <f t="shared" si="141"/>
        <v>0</v>
      </c>
      <c r="BR37" s="10">
        <f t="shared" si="142"/>
        <v>0</v>
      </c>
      <c r="BS37" s="10">
        <f t="shared" si="143"/>
        <v>1</v>
      </c>
      <c r="BT37" s="10">
        <f t="shared" si="144"/>
        <v>0</v>
      </c>
      <c r="BU37" s="10">
        <f t="shared" si="145"/>
        <v>1</v>
      </c>
      <c r="BV37" s="10">
        <f t="shared" si="146"/>
        <v>0</v>
      </c>
      <c r="BW37" s="10">
        <f t="shared" si="147"/>
        <v>1</v>
      </c>
      <c r="BX37" s="10">
        <f t="shared" si="148"/>
        <v>0</v>
      </c>
      <c r="BY37" s="10">
        <f t="shared" si="149"/>
        <v>3</v>
      </c>
      <c r="BZ37" s="10">
        <f t="shared" si="150"/>
        <v>1</v>
      </c>
      <c r="CA37" s="10">
        <f t="shared" si="151"/>
        <v>8</v>
      </c>
      <c r="CB37" s="10">
        <f t="shared" si="152"/>
        <v>2</v>
      </c>
      <c r="CC37" s="10">
        <f t="shared" si="153"/>
        <v>0</v>
      </c>
      <c r="CD37" s="10">
        <f t="shared" si="154"/>
        <v>0</v>
      </c>
      <c r="CE37" s="10">
        <f t="shared" si="155"/>
        <v>0</v>
      </c>
      <c r="CF37" s="10">
        <f t="shared" si="156"/>
        <v>0</v>
      </c>
      <c r="CH37" s="1">
        <v>25</v>
      </c>
      <c r="CI37" s="14">
        <f t="shared" si="157"/>
        <v>59.078673218673217</v>
      </c>
      <c r="CJ37" s="14">
        <f t="shared" si="158"/>
        <v>1.5760000000000001</v>
      </c>
      <c r="CL37" s="1" t="str">
        <f t="shared" si="102"/>
        <v>[59.08, 1.58]</v>
      </c>
      <c r="CO37" s="1" t="str">
        <f t="shared" si="159"/>
        <v>[59.08, 1.58]</v>
      </c>
      <c r="CP37" s="1" t="str">
        <f t="shared" si="160"/>
        <v>[107.38, 2.63]</v>
      </c>
      <c r="CQ37" s="1" t="str">
        <f t="shared" si="161"/>
        <v>[203.15, 4.73]</v>
      </c>
      <c r="CS37" s="1" t="str">
        <f t="shared" si="104"/>
        <v xml:space="preserve">[[59.08, 1.58], [107.38, 2.63], [203.15, 4.73]], </v>
      </c>
      <c r="CU37" s="108" t="s">
        <v>95</v>
      </c>
      <c r="CV37" s="118">
        <v>4.24</v>
      </c>
      <c r="CW37" s="163">
        <v>6.5129999999999999</v>
      </c>
      <c r="CX37" s="110">
        <v>3.327</v>
      </c>
      <c r="CY37" s="110">
        <v>7.9379999999999997</v>
      </c>
      <c r="CZ37" s="110">
        <v>2.5350000000000001</v>
      </c>
      <c r="DA37" s="110">
        <v>7.9550000000000001</v>
      </c>
      <c r="DB37" s="110">
        <v>0.33200000000000002</v>
      </c>
      <c r="DC37" s="110">
        <v>7.5990000000000002</v>
      </c>
      <c r="DD37" s="110">
        <v>9.0960000000000001</v>
      </c>
      <c r="DE37" s="110">
        <v>2.41</v>
      </c>
      <c r="DF37" s="110">
        <v>0.66400000000000003</v>
      </c>
      <c r="DG37" s="110">
        <v>0.78600000000000003</v>
      </c>
      <c r="DH37" s="110">
        <v>7.8109999999999999</v>
      </c>
      <c r="DI37" s="110">
        <v>6.3339999999999996</v>
      </c>
      <c r="DJ37" s="110">
        <v>9.5020000000000007</v>
      </c>
      <c r="DK37" s="110">
        <v>0.93899999999999995</v>
      </c>
      <c r="DL37" s="110">
        <v>2.8980000000000001</v>
      </c>
      <c r="DM37" s="110">
        <v>9.31</v>
      </c>
      <c r="DN37" s="110">
        <v>8.1530000000000005</v>
      </c>
      <c r="DO37" s="110">
        <v>6.6040000000000001</v>
      </c>
      <c r="DP37" s="118">
        <v>8.3989999999999991</v>
      </c>
      <c r="DQ37" s="113">
        <v>5.5309999999999997</v>
      </c>
      <c r="DR37" s="113">
        <v>8.8629999999999995</v>
      </c>
      <c r="DS37" s="113">
        <v>1.569</v>
      </c>
      <c r="DT37" s="113">
        <v>6.8330000000000002</v>
      </c>
      <c r="DU37" s="113">
        <v>9.1519999999999992</v>
      </c>
      <c r="DV37" s="113">
        <v>1.1619999999999999</v>
      </c>
      <c r="DW37" s="113">
        <v>5.0060000000000002</v>
      </c>
      <c r="DX37" s="113">
        <v>3.4609999999999999</v>
      </c>
      <c r="DY37" s="113">
        <v>1.585</v>
      </c>
      <c r="DZ37" s="113">
        <v>5.1340000000000003</v>
      </c>
      <c r="EA37" s="161">
        <v>7.5149999999999997</v>
      </c>
      <c r="EB37" s="156">
        <v>0.58199999999999996</v>
      </c>
      <c r="EC37" s="113">
        <v>9.6329999999999991</v>
      </c>
      <c r="ED37" s="113">
        <v>0.66300000000000003</v>
      </c>
      <c r="EE37" s="113">
        <v>4.2009999999999996</v>
      </c>
      <c r="EF37" s="113">
        <v>7.3319999999999999</v>
      </c>
      <c r="EG37" s="113">
        <v>4.8029999999999999</v>
      </c>
      <c r="EH37" s="113">
        <v>4.4370000000000003</v>
      </c>
      <c r="EI37" s="113">
        <v>0.27600000000000002</v>
      </c>
      <c r="EK37" s="88">
        <f t="shared" si="162"/>
        <v>4.24</v>
      </c>
      <c r="EL37" s="88">
        <f t="shared" si="163"/>
        <v>6.5129999999999999</v>
      </c>
      <c r="EM37" s="88">
        <f t="shared" si="164"/>
        <v>3.327</v>
      </c>
      <c r="EN37" s="88">
        <f t="shared" si="165"/>
        <v>7.9379999999999997</v>
      </c>
      <c r="EO37" s="88">
        <f t="shared" si="166"/>
        <v>2.5350000000000001</v>
      </c>
      <c r="EP37" s="88">
        <f t="shared" si="167"/>
        <v>7.9550000000000001</v>
      </c>
      <c r="EQ37" s="88">
        <f t="shared" si="168"/>
        <v>0.33200000000000002</v>
      </c>
      <c r="ER37" s="88">
        <f t="shared" si="169"/>
        <v>7.5990000000000002</v>
      </c>
      <c r="ES37" s="88">
        <f t="shared" si="170"/>
        <v>9.0960000000000001</v>
      </c>
      <c r="ET37" s="88">
        <f t="shared" si="171"/>
        <v>2.41</v>
      </c>
      <c r="EU37" s="88">
        <f t="shared" si="172"/>
        <v>0.66400000000000003</v>
      </c>
      <c r="EV37" s="88">
        <f t="shared" si="173"/>
        <v>0.78600000000000003</v>
      </c>
      <c r="EW37" s="88">
        <f t="shared" si="174"/>
        <v>7.8109999999999999</v>
      </c>
      <c r="EX37" s="88">
        <f t="shared" si="175"/>
        <v>6.3339999999999996</v>
      </c>
      <c r="EY37" s="88">
        <f t="shared" si="176"/>
        <v>9.5020000000000007</v>
      </c>
      <c r="EZ37" s="88">
        <f t="shared" si="177"/>
        <v>0.93899999999999995</v>
      </c>
      <c r="FA37" s="88">
        <f t="shared" si="178"/>
        <v>2.8980000000000001</v>
      </c>
      <c r="FB37" s="88">
        <f t="shared" si="179"/>
        <v>9.31</v>
      </c>
      <c r="FC37" s="88">
        <f t="shared" si="180"/>
        <v>8.1530000000000005</v>
      </c>
      <c r="FD37" s="88">
        <f t="shared" si="181"/>
        <v>6.6040000000000001</v>
      </c>
      <c r="FE37" s="88">
        <f t="shared" si="182"/>
        <v>8.3989999999999991</v>
      </c>
      <c r="FF37" s="88">
        <f t="shared" si="183"/>
        <v>5.5309999999999997</v>
      </c>
      <c r="FG37" s="88">
        <f t="shared" si="184"/>
        <v>8.8629999999999995</v>
      </c>
      <c r="FH37" s="88">
        <f t="shared" si="185"/>
        <v>1.569</v>
      </c>
      <c r="FI37" s="88">
        <f t="shared" si="186"/>
        <v>6.8330000000000002</v>
      </c>
      <c r="FJ37" s="88">
        <f t="shared" si="187"/>
        <v>9.1519999999999992</v>
      </c>
      <c r="FK37" s="88">
        <f t="shared" si="188"/>
        <v>1.1619999999999999</v>
      </c>
      <c r="FL37" s="88">
        <f t="shared" si="189"/>
        <v>5.0060000000000002</v>
      </c>
      <c r="FM37" s="88">
        <f t="shared" si="190"/>
        <v>3.4609999999999999</v>
      </c>
      <c r="FN37" s="88">
        <f t="shared" si="191"/>
        <v>1.585</v>
      </c>
      <c r="FO37" s="88">
        <f t="shared" si="192"/>
        <v>5.1340000000000003</v>
      </c>
      <c r="FP37" s="88">
        <f t="shared" si="193"/>
        <v>7.5149999999999997</v>
      </c>
      <c r="FQ37" s="88">
        <f t="shared" si="194"/>
        <v>0.58199999999999996</v>
      </c>
      <c r="FR37" s="88">
        <f t="shared" si="195"/>
        <v>9.6329999999999991</v>
      </c>
      <c r="FS37" s="88">
        <f t="shared" si="196"/>
        <v>0.66300000000000003</v>
      </c>
      <c r="FT37" s="88">
        <f t="shared" si="197"/>
        <v>4.2009999999999996</v>
      </c>
      <c r="FU37" s="88">
        <f t="shared" si="198"/>
        <v>7.3319999999999999</v>
      </c>
      <c r="FV37" s="88">
        <f t="shared" si="199"/>
        <v>4.8029999999999999</v>
      </c>
      <c r="FW37" s="88">
        <f t="shared" si="200"/>
        <v>4.4370000000000003</v>
      </c>
      <c r="FX37" s="88">
        <f t="shared" si="201"/>
        <v>0.27600000000000002</v>
      </c>
      <c r="FZ37" s="1" t="str">
        <f t="shared" si="105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0.276],</v>
      </c>
    </row>
    <row r="38" spans="2:182" x14ac:dyDescent="0.35">
      <c r="B38" s="16">
        <v>26</v>
      </c>
      <c r="C38" s="60" t="s">
        <v>96</v>
      </c>
      <c r="D38" s="133"/>
      <c r="E38" s="133"/>
      <c r="F38" s="133"/>
      <c r="G38" s="134"/>
      <c r="H38" s="135">
        <v>6409</v>
      </c>
      <c r="I38" s="136">
        <f t="shared" si="202"/>
        <v>4.7980894485453757E-2</v>
      </c>
      <c r="J38" s="52">
        <f t="shared" si="106"/>
        <v>0.47998992373338639</v>
      </c>
      <c r="K38" s="53">
        <f t="shared" si="106"/>
        <v>5.0705039054234273</v>
      </c>
      <c r="L38" s="53">
        <f t="shared" si="106"/>
        <v>0.49069392633129943</v>
      </c>
      <c r="M38" s="53">
        <f t="shared" si="106"/>
        <v>1.0631701737178154</v>
      </c>
      <c r="N38" s="53">
        <f t="shared" si="106"/>
        <v>1.3630386842536097</v>
      </c>
      <c r="O38" s="54">
        <f t="shared" si="106"/>
        <v>0.65998614513340625</v>
      </c>
      <c r="P38" s="55">
        <f t="shared" si="106"/>
        <v>4.514905220117166</v>
      </c>
      <c r="Q38" s="92">
        <f t="shared" si="106"/>
        <v>9.9447912323510987</v>
      </c>
      <c r="R38" s="90">
        <f t="shared" si="106"/>
        <v>4.4999055350004979E-2</v>
      </c>
      <c r="S38" s="76">
        <f t="shared" si="106"/>
        <v>0.32999307256670313</v>
      </c>
      <c r="U38" s="16">
        <v>26</v>
      </c>
      <c r="V38" s="60" t="s">
        <v>96</v>
      </c>
      <c r="W38" s="133"/>
      <c r="X38" s="133"/>
      <c r="Y38" s="133"/>
      <c r="Z38" s="134"/>
      <c r="AA38" s="135">
        <v>6409</v>
      </c>
      <c r="AB38" s="136">
        <f t="shared" si="2"/>
        <v>4.7980894485453757E-2</v>
      </c>
      <c r="AC38" s="56">
        <f t="shared" si="107"/>
        <v>0</v>
      </c>
      <c r="AD38" s="57">
        <f t="shared" si="108"/>
        <v>5</v>
      </c>
      <c r="AE38" s="57">
        <f t="shared" si="109"/>
        <v>0</v>
      </c>
      <c r="AF38" s="57">
        <f t="shared" si="110"/>
        <v>1</v>
      </c>
      <c r="AG38" s="57">
        <f t="shared" si="111"/>
        <v>1</v>
      </c>
      <c r="AH38" s="58">
        <f t="shared" si="112"/>
        <v>1</v>
      </c>
      <c r="AI38" s="59">
        <f t="shared" si="113"/>
        <v>5</v>
      </c>
      <c r="AJ38" s="94">
        <f t="shared" si="114"/>
        <v>10</v>
      </c>
      <c r="AK38" s="130">
        <f t="shared" si="115"/>
        <v>0</v>
      </c>
      <c r="AL38" s="79">
        <f t="shared" si="116"/>
        <v>0</v>
      </c>
      <c r="AP38" s="10">
        <f t="shared" si="117"/>
        <v>0</v>
      </c>
      <c r="AQ38" s="10">
        <f t="shared" si="118"/>
        <v>0</v>
      </c>
      <c r="AR38" s="10">
        <f t="shared" si="119"/>
        <v>5</v>
      </c>
      <c r="AS38" s="10">
        <f t="shared" si="120"/>
        <v>0</v>
      </c>
      <c r="AT38" s="10">
        <f t="shared" si="121"/>
        <v>0</v>
      </c>
      <c r="AU38" s="10">
        <f t="shared" si="122"/>
        <v>0</v>
      </c>
      <c r="AV38" s="10">
        <f t="shared" si="123"/>
        <v>1</v>
      </c>
      <c r="AW38" s="10">
        <f t="shared" si="124"/>
        <v>0</v>
      </c>
      <c r="AX38" s="10">
        <f t="shared" si="125"/>
        <v>1</v>
      </c>
      <c r="AY38" s="10">
        <f t="shared" si="126"/>
        <v>0</v>
      </c>
      <c r="AZ38" s="1">
        <f t="shared" si="127"/>
        <v>0.8</v>
      </c>
      <c r="BA38" s="1">
        <f t="shared" si="128"/>
        <v>0.2</v>
      </c>
      <c r="BB38" s="1">
        <f t="shared" si="129"/>
        <v>4</v>
      </c>
      <c r="BC38" s="1">
        <f t="shared" si="130"/>
        <v>1</v>
      </c>
      <c r="BD38" s="1">
        <f t="shared" si="131"/>
        <v>8</v>
      </c>
      <c r="BE38" s="1">
        <f t="shared" si="132"/>
        <v>2</v>
      </c>
      <c r="BF38" s="1">
        <f t="shared" si="133"/>
        <v>0</v>
      </c>
      <c r="BG38" s="1">
        <f t="shared" si="134"/>
        <v>0</v>
      </c>
      <c r="BH38" s="1">
        <f t="shared" si="135"/>
        <v>0</v>
      </c>
      <c r="BI38" s="1">
        <f t="shared" si="136"/>
        <v>0</v>
      </c>
      <c r="BM38" s="10">
        <f t="shared" si="137"/>
        <v>0</v>
      </c>
      <c r="BN38" s="10">
        <f t="shared" si="138"/>
        <v>0</v>
      </c>
      <c r="BO38" s="10">
        <f t="shared" si="139"/>
        <v>5</v>
      </c>
      <c r="BP38" s="10">
        <f t="shared" si="140"/>
        <v>0</v>
      </c>
      <c r="BQ38" s="10">
        <f t="shared" si="141"/>
        <v>0</v>
      </c>
      <c r="BR38" s="10">
        <f t="shared" si="142"/>
        <v>0</v>
      </c>
      <c r="BS38" s="10">
        <f t="shared" si="143"/>
        <v>1</v>
      </c>
      <c r="BT38" s="10">
        <f t="shared" si="144"/>
        <v>0</v>
      </c>
      <c r="BU38" s="10">
        <f t="shared" si="145"/>
        <v>1</v>
      </c>
      <c r="BV38" s="10">
        <f t="shared" si="146"/>
        <v>0</v>
      </c>
      <c r="BW38" s="10">
        <f t="shared" si="147"/>
        <v>1</v>
      </c>
      <c r="BX38" s="10">
        <f t="shared" si="148"/>
        <v>0</v>
      </c>
      <c r="BY38" s="10">
        <f t="shared" si="149"/>
        <v>4</v>
      </c>
      <c r="BZ38" s="10">
        <f t="shared" si="150"/>
        <v>1</v>
      </c>
      <c r="CA38" s="10">
        <f t="shared" si="151"/>
        <v>8</v>
      </c>
      <c r="CB38" s="10">
        <f t="shared" si="152"/>
        <v>2</v>
      </c>
      <c r="CC38" s="10">
        <f t="shared" si="153"/>
        <v>0</v>
      </c>
      <c r="CD38" s="10">
        <f t="shared" si="154"/>
        <v>0</v>
      </c>
      <c r="CE38" s="10">
        <f t="shared" si="155"/>
        <v>0</v>
      </c>
      <c r="CF38" s="10">
        <f t="shared" si="156"/>
        <v>0</v>
      </c>
      <c r="CH38" s="1">
        <v>26</v>
      </c>
      <c r="CI38" s="14">
        <f t="shared" si="157"/>
        <v>61.48867321867322</v>
      </c>
      <c r="CJ38" s="14">
        <f t="shared" si="158"/>
        <v>1.5760000000000001</v>
      </c>
      <c r="CL38" s="1" t="str">
        <f t="shared" si="102"/>
        <v>[61.49, 1.58]</v>
      </c>
      <c r="CO38" s="1" t="str">
        <f t="shared" si="159"/>
        <v>[61.49, 1.58]</v>
      </c>
      <c r="CP38" s="1" t="str">
        <f t="shared" si="160"/>
        <v>[109.16, 2.63]</v>
      </c>
      <c r="CQ38" s="1" t="str">
        <f t="shared" si="161"/>
        <v>[205.68, 5.25]</v>
      </c>
      <c r="CS38" s="1" t="str">
        <f t="shared" si="104"/>
        <v xml:space="preserve">[[61.49, 1.58], [109.16, 2.63], [205.68, 5.25]], </v>
      </c>
      <c r="CU38" s="107" t="s">
        <v>96</v>
      </c>
      <c r="CV38" s="118">
        <v>0.55900000000000005</v>
      </c>
      <c r="CW38" s="163">
        <v>8.6059999999999999</v>
      </c>
      <c r="CX38" s="110">
        <v>2.218</v>
      </c>
      <c r="CY38" s="110">
        <v>5.9749999999999996</v>
      </c>
      <c r="CZ38" s="110">
        <v>1.151</v>
      </c>
      <c r="DA38" s="110">
        <v>8.8680000000000003</v>
      </c>
      <c r="DB38" s="110">
        <v>7.944</v>
      </c>
      <c r="DC38" s="110">
        <v>7.7930000000000001</v>
      </c>
      <c r="DD38" s="110">
        <v>6.5190000000000001</v>
      </c>
      <c r="DE38" s="110">
        <v>9.7240000000000002</v>
      </c>
      <c r="DF38" s="110">
        <v>8.9410000000000007</v>
      </c>
      <c r="DG38" s="110">
        <v>4.593</v>
      </c>
      <c r="DH38" s="110">
        <v>0.80500000000000005</v>
      </c>
      <c r="DI38" s="110">
        <v>5.31</v>
      </c>
      <c r="DJ38" s="110">
        <v>7.6890000000000001</v>
      </c>
      <c r="DK38" s="110">
        <v>5.3129999999999997</v>
      </c>
      <c r="DL38" s="110">
        <v>6.0490000000000004</v>
      </c>
      <c r="DM38" s="110">
        <v>0.66600000000000004</v>
      </c>
      <c r="DN38" s="110">
        <v>0.91600000000000004</v>
      </c>
      <c r="DO38" s="110">
        <v>2.2690000000000001</v>
      </c>
      <c r="DP38" s="118">
        <v>0.66400000000000003</v>
      </c>
      <c r="DQ38" s="113">
        <v>3.08</v>
      </c>
      <c r="DR38" s="113">
        <v>7.4219999999999997</v>
      </c>
      <c r="DS38" s="113">
        <v>8.6679999999999993</v>
      </c>
      <c r="DT38" s="113">
        <v>2.3559999999999999</v>
      </c>
      <c r="DU38" s="113">
        <v>4.0620000000000003</v>
      </c>
      <c r="DV38" s="113">
        <v>7.0049999999999999</v>
      </c>
      <c r="DW38" s="113">
        <v>7.8780000000000001</v>
      </c>
      <c r="DX38" s="113">
        <v>5.016</v>
      </c>
      <c r="DY38" s="113">
        <v>9.4420000000000002</v>
      </c>
      <c r="DZ38" s="113">
        <v>5.2480000000000002</v>
      </c>
      <c r="EA38" s="161">
        <v>4.8099999999999996</v>
      </c>
      <c r="EB38" s="156">
        <v>9.3049999999999997</v>
      </c>
      <c r="EC38" s="113">
        <v>7.7130000000000001</v>
      </c>
      <c r="ED38" s="113">
        <v>8.1489999999999991</v>
      </c>
      <c r="EE38" s="113">
        <v>6.8339999999999996</v>
      </c>
      <c r="EF38" s="113">
        <v>0.52400000000000002</v>
      </c>
      <c r="EG38" s="113">
        <v>8.3469999999999995</v>
      </c>
      <c r="EH38" s="113">
        <v>2.879</v>
      </c>
      <c r="EI38" s="113">
        <v>3.3239999999999998</v>
      </c>
      <c r="EK38" s="88">
        <f t="shared" si="162"/>
        <v>0.55900000000000005</v>
      </c>
      <c r="EL38" s="88">
        <f t="shared" si="163"/>
        <v>8.6059999999999999</v>
      </c>
      <c r="EM38" s="88">
        <f t="shared" si="164"/>
        <v>2.218</v>
      </c>
      <c r="EN38" s="88">
        <f t="shared" si="165"/>
        <v>5.9749999999999996</v>
      </c>
      <c r="EO38" s="88">
        <f t="shared" si="166"/>
        <v>1.151</v>
      </c>
      <c r="EP38" s="88">
        <f t="shared" si="167"/>
        <v>8.8680000000000003</v>
      </c>
      <c r="EQ38" s="88">
        <f t="shared" si="168"/>
        <v>7.944</v>
      </c>
      <c r="ER38" s="88">
        <f t="shared" si="169"/>
        <v>7.7930000000000001</v>
      </c>
      <c r="ES38" s="88">
        <f t="shared" si="170"/>
        <v>6.5190000000000001</v>
      </c>
      <c r="ET38" s="88">
        <f t="shared" si="171"/>
        <v>9.7240000000000002</v>
      </c>
      <c r="EU38" s="88">
        <f t="shared" si="172"/>
        <v>8.9410000000000007</v>
      </c>
      <c r="EV38" s="88">
        <f t="shared" si="173"/>
        <v>4.593</v>
      </c>
      <c r="EW38" s="88">
        <f t="shared" si="174"/>
        <v>0.80500000000000005</v>
      </c>
      <c r="EX38" s="88">
        <f t="shared" si="175"/>
        <v>5.31</v>
      </c>
      <c r="EY38" s="88">
        <f t="shared" si="176"/>
        <v>7.6890000000000001</v>
      </c>
      <c r="EZ38" s="88">
        <f t="shared" si="177"/>
        <v>5.3129999999999997</v>
      </c>
      <c r="FA38" s="88">
        <f t="shared" si="178"/>
        <v>6.0490000000000004</v>
      </c>
      <c r="FB38" s="88">
        <f t="shared" si="179"/>
        <v>0.66600000000000004</v>
      </c>
      <c r="FC38" s="88">
        <f t="shared" si="180"/>
        <v>0.91600000000000004</v>
      </c>
      <c r="FD38" s="88">
        <f t="shared" si="181"/>
        <v>2.2690000000000001</v>
      </c>
      <c r="FE38" s="88">
        <f t="shared" si="182"/>
        <v>0.66400000000000003</v>
      </c>
      <c r="FF38" s="88">
        <f t="shared" si="183"/>
        <v>3.08</v>
      </c>
      <c r="FG38" s="88">
        <f t="shared" si="184"/>
        <v>7.4219999999999997</v>
      </c>
      <c r="FH38" s="88">
        <f t="shared" si="185"/>
        <v>8.6679999999999993</v>
      </c>
      <c r="FI38" s="88">
        <f t="shared" si="186"/>
        <v>2.3559999999999999</v>
      </c>
      <c r="FJ38" s="88">
        <f t="shared" si="187"/>
        <v>4.0620000000000003</v>
      </c>
      <c r="FK38" s="88">
        <f t="shared" si="188"/>
        <v>7.0049999999999999</v>
      </c>
      <c r="FL38" s="88">
        <f t="shared" si="189"/>
        <v>7.8780000000000001</v>
      </c>
      <c r="FM38" s="88">
        <f t="shared" si="190"/>
        <v>5.016</v>
      </c>
      <c r="FN38" s="88">
        <f t="shared" si="191"/>
        <v>9.4420000000000002</v>
      </c>
      <c r="FO38" s="88">
        <f t="shared" si="192"/>
        <v>5.2480000000000002</v>
      </c>
      <c r="FP38" s="88">
        <f t="shared" si="193"/>
        <v>4.8099999999999996</v>
      </c>
      <c r="FQ38" s="88">
        <f t="shared" si="194"/>
        <v>9.3049999999999997</v>
      </c>
      <c r="FR38" s="88">
        <f t="shared" si="195"/>
        <v>7.7130000000000001</v>
      </c>
      <c r="FS38" s="88">
        <f t="shared" si="196"/>
        <v>8.1489999999999991</v>
      </c>
      <c r="FT38" s="88">
        <f t="shared" si="197"/>
        <v>6.8339999999999996</v>
      </c>
      <c r="FU38" s="88">
        <f t="shared" si="198"/>
        <v>0.52400000000000002</v>
      </c>
      <c r="FV38" s="88">
        <f t="shared" si="199"/>
        <v>8.3469999999999995</v>
      </c>
      <c r="FW38" s="88">
        <f t="shared" si="200"/>
        <v>2.879</v>
      </c>
      <c r="FX38" s="88">
        <f t="shared" si="201"/>
        <v>3.3239999999999998</v>
      </c>
      <c r="FZ38" s="1" t="str">
        <f t="shared" si="105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3.324],</v>
      </c>
    </row>
    <row r="39" spans="2:182" x14ac:dyDescent="0.35">
      <c r="B39" s="16">
        <v>27</v>
      </c>
      <c r="C39" s="48" t="s">
        <v>97</v>
      </c>
      <c r="D39" s="133"/>
      <c r="E39" s="133"/>
      <c r="F39" s="133"/>
      <c r="G39" s="134"/>
      <c r="H39" s="135">
        <v>5320</v>
      </c>
      <c r="I39" s="136">
        <f t="shared" si="202"/>
        <v>3.9828110260978933E-2</v>
      </c>
      <c r="J39" s="52">
        <f t="shared" si="106"/>
        <v>0.39843133004550096</v>
      </c>
      <c r="K39" s="53">
        <f t="shared" si="106"/>
        <v>4.2089375529493891</v>
      </c>
      <c r="L39" s="53">
        <f t="shared" si="106"/>
        <v>0.40731653738219892</v>
      </c>
      <c r="M39" s="53">
        <f t="shared" si="106"/>
        <v>0.88251916432809774</v>
      </c>
      <c r="N39" s="53">
        <f t="shared" si="106"/>
        <v>1.1314348260616638</v>
      </c>
      <c r="O39" s="54">
        <f t="shared" si="106"/>
        <v>0.54784307881256378</v>
      </c>
      <c r="P39" s="55">
        <f t="shared" si="106"/>
        <v>3.7477446982404934</v>
      </c>
      <c r="Q39" s="92">
        <f t="shared" si="106"/>
        <v>8.2549991193802228</v>
      </c>
      <c r="R39" s="90">
        <f t="shared" si="106"/>
        <v>3.7352937191765717E-2</v>
      </c>
      <c r="S39" s="76">
        <f t="shared" si="106"/>
        <v>0.27392153940628189</v>
      </c>
      <c r="U39" s="16">
        <v>27</v>
      </c>
      <c r="V39" s="48" t="s">
        <v>97</v>
      </c>
      <c r="W39" s="133"/>
      <c r="X39" s="133"/>
      <c r="Y39" s="133"/>
      <c r="Z39" s="134"/>
      <c r="AA39" s="135">
        <v>5320</v>
      </c>
      <c r="AB39" s="136">
        <f t="shared" si="2"/>
        <v>3.9828110260978933E-2</v>
      </c>
      <c r="AC39" s="56">
        <f t="shared" si="107"/>
        <v>0</v>
      </c>
      <c r="AD39" s="57">
        <f t="shared" si="108"/>
        <v>4</v>
      </c>
      <c r="AE39" s="57">
        <f t="shared" si="109"/>
        <v>0</v>
      </c>
      <c r="AF39" s="57">
        <f t="shared" si="110"/>
        <v>1</v>
      </c>
      <c r="AG39" s="57">
        <f t="shared" si="111"/>
        <v>1</v>
      </c>
      <c r="AH39" s="58">
        <f t="shared" si="112"/>
        <v>1</v>
      </c>
      <c r="AI39" s="59">
        <f t="shared" si="113"/>
        <v>4</v>
      </c>
      <c r="AJ39" s="94">
        <f t="shared" si="114"/>
        <v>8</v>
      </c>
      <c r="AK39" s="130">
        <f t="shared" si="115"/>
        <v>0</v>
      </c>
      <c r="AL39" s="79">
        <f t="shared" si="116"/>
        <v>0</v>
      </c>
      <c r="AP39" s="10">
        <f t="shared" si="117"/>
        <v>0</v>
      </c>
      <c r="AQ39" s="10">
        <f t="shared" si="118"/>
        <v>0</v>
      </c>
      <c r="AR39" s="10">
        <f t="shared" si="119"/>
        <v>4</v>
      </c>
      <c r="AS39" s="10">
        <f t="shared" si="120"/>
        <v>0</v>
      </c>
      <c r="AT39" s="10">
        <f t="shared" si="121"/>
        <v>0</v>
      </c>
      <c r="AU39" s="10">
        <f t="shared" si="122"/>
        <v>0</v>
      </c>
      <c r="AV39" s="10">
        <f t="shared" si="123"/>
        <v>1</v>
      </c>
      <c r="AW39" s="10">
        <f t="shared" si="124"/>
        <v>0</v>
      </c>
      <c r="AX39" s="10">
        <f t="shared" si="125"/>
        <v>1</v>
      </c>
      <c r="AY39" s="10">
        <f t="shared" si="126"/>
        <v>0</v>
      </c>
      <c r="AZ39" s="1">
        <f t="shared" si="127"/>
        <v>0.8</v>
      </c>
      <c r="BA39" s="1">
        <f t="shared" si="128"/>
        <v>0.2</v>
      </c>
      <c r="BB39" s="1">
        <f t="shared" si="129"/>
        <v>3.2</v>
      </c>
      <c r="BC39" s="1">
        <f t="shared" si="130"/>
        <v>0.8</v>
      </c>
      <c r="BD39" s="1">
        <f t="shared" si="131"/>
        <v>6.4</v>
      </c>
      <c r="BE39" s="1">
        <f t="shared" si="132"/>
        <v>1.6</v>
      </c>
      <c r="BF39" s="1">
        <f t="shared" si="133"/>
        <v>0</v>
      </c>
      <c r="BG39" s="1">
        <f t="shared" si="134"/>
        <v>0</v>
      </c>
      <c r="BH39" s="1">
        <f t="shared" si="135"/>
        <v>0</v>
      </c>
      <c r="BI39" s="1">
        <f t="shared" si="136"/>
        <v>0</v>
      </c>
      <c r="BM39" s="10">
        <f t="shared" si="137"/>
        <v>0</v>
      </c>
      <c r="BN39" s="10">
        <f t="shared" si="138"/>
        <v>0</v>
      </c>
      <c r="BO39" s="10">
        <f t="shared" si="139"/>
        <v>4</v>
      </c>
      <c r="BP39" s="10">
        <f t="shared" si="140"/>
        <v>0</v>
      </c>
      <c r="BQ39" s="10">
        <f t="shared" si="141"/>
        <v>0</v>
      </c>
      <c r="BR39" s="10">
        <f t="shared" si="142"/>
        <v>0</v>
      </c>
      <c r="BS39" s="10">
        <f t="shared" si="143"/>
        <v>1</v>
      </c>
      <c r="BT39" s="10">
        <f t="shared" si="144"/>
        <v>0</v>
      </c>
      <c r="BU39" s="10">
        <f t="shared" si="145"/>
        <v>1</v>
      </c>
      <c r="BV39" s="10">
        <f t="shared" si="146"/>
        <v>0</v>
      </c>
      <c r="BW39" s="10">
        <f t="shared" si="147"/>
        <v>1</v>
      </c>
      <c r="BX39" s="10">
        <f t="shared" si="148"/>
        <v>0</v>
      </c>
      <c r="BY39" s="10">
        <f t="shared" si="149"/>
        <v>3</v>
      </c>
      <c r="BZ39" s="10">
        <f t="shared" si="150"/>
        <v>1</v>
      </c>
      <c r="CA39" s="10">
        <f t="shared" si="151"/>
        <v>6</v>
      </c>
      <c r="CB39" s="10">
        <f t="shared" si="152"/>
        <v>2</v>
      </c>
      <c r="CC39" s="10">
        <f t="shared" si="153"/>
        <v>0</v>
      </c>
      <c r="CD39" s="10">
        <f t="shared" si="154"/>
        <v>0</v>
      </c>
      <c r="CE39" s="10">
        <f t="shared" si="155"/>
        <v>0</v>
      </c>
      <c r="CF39" s="10">
        <f t="shared" si="156"/>
        <v>0</v>
      </c>
      <c r="CH39" s="1">
        <v>27</v>
      </c>
      <c r="CI39" s="14">
        <f t="shared" si="157"/>
        <v>47.880491400491401</v>
      </c>
      <c r="CJ39" s="14">
        <f t="shared" si="158"/>
        <v>1.5760000000000001</v>
      </c>
      <c r="CL39" s="1" t="str">
        <f t="shared" si="102"/>
        <v>[47.88, 1.58]</v>
      </c>
      <c r="CO39" s="1" t="str">
        <f t="shared" si="159"/>
        <v>[47.88, 1.58]</v>
      </c>
      <c r="CP39" s="1" t="str">
        <f t="shared" si="160"/>
        <v>[85.1, 2.09]</v>
      </c>
      <c r="CQ39" s="1" t="str">
        <f t="shared" si="161"/>
        <v>[172.23, 4.19]</v>
      </c>
      <c r="CS39" s="1" t="str">
        <f t="shared" si="104"/>
        <v xml:space="preserve">[[47.88, 1.58], [85.1, 2.09], [172.23, 4.19]], </v>
      </c>
      <c r="CU39" s="108" t="s">
        <v>97</v>
      </c>
      <c r="CV39" s="118">
        <v>5.8449999999999998</v>
      </c>
      <c r="CW39" s="163">
        <v>3.7869999999999999</v>
      </c>
      <c r="CX39" s="110">
        <v>5.5919999999999996</v>
      </c>
      <c r="CY39" s="110">
        <v>8.31</v>
      </c>
      <c r="CZ39" s="110">
        <v>6.6109999999999998</v>
      </c>
      <c r="DA39" s="110">
        <v>3.7989999999999999</v>
      </c>
      <c r="DB39" s="110">
        <v>5.524</v>
      </c>
      <c r="DC39" s="110">
        <v>6.9050000000000002</v>
      </c>
      <c r="DD39" s="110">
        <v>5.0229999999999997</v>
      </c>
      <c r="DE39" s="110">
        <v>0.70399999999999996</v>
      </c>
      <c r="DF39" s="110">
        <v>9.7970000000000006</v>
      </c>
      <c r="DG39" s="110">
        <v>4.234</v>
      </c>
      <c r="DH39" s="110">
        <v>1.153</v>
      </c>
      <c r="DI39" s="110">
        <v>2.5030000000000001</v>
      </c>
      <c r="DJ39" s="110">
        <v>4.657</v>
      </c>
      <c r="DK39" s="110">
        <v>4.9870000000000001</v>
      </c>
      <c r="DL39" s="110">
        <v>3.157</v>
      </c>
      <c r="DM39" s="110">
        <v>9.0050000000000008</v>
      </c>
      <c r="DN39" s="110">
        <v>9.1669999999999998</v>
      </c>
      <c r="DO39" s="110">
        <v>8.0980000000000008</v>
      </c>
      <c r="DP39" s="118">
        <v>8.0350000000000001</v>
      </c>
      <c r="DQ39" s="113">
        <v>1.0249999999999999</v>
      </c>
      <c r="DR39" s="113">
        <v>3.762</v>
      </c>
      <c r="DS39" s="113">
        <v>6.9020000000000001</v>
      </c>
      <c r="DT39" s="113">
        <v>4.9039999999999999</v>
      </c>
      <c r="DU39" s="113">
        <v>1.944</v>
      </c>
      <c r="DV39" s="113">
        <v>7.2610000000000001</v>
      </c>
      <c r="DW39" s="113">
        <v>3.7629999999999999</v>
      </c>
      <c r="DX39" s="113">
        <v>7.4429999999999996</v>
      </c>
      <c r="DY39" s="113">
        <v>3.1970000000000001</v>
      </c>
      <c r="DZ39" s="113">
        <v>3.3439999999999999</v>
      </c>
      <c r="EA39" s="161">
        <v>7.15</v>
      </c>
      <c r="EB39" s="156">
        <v>1.194</v>
      </c>
      <c r="EC39" s="113">
        <v>9.9429999999999996</v>
      </c>
      <c r="ED39" s="113">
        <v>6.2640000000000002</v>
      </c>
      <c r="EE39" s="113">
        <v>2.6509999999999998</v>
      </c>
      <c r="EF39" s="113">
        <v>0.33300000000000002</v>
      </c>
      <c r="EG39" s="113">
        <v>4.8520000000000003</v>
      </c>
      <c r="EH39" s="113">
        <v>1.05</v>
      </c>
      <c r="EI39" s="113">
        <v>6.9169999999999998</v>
      </c>
      <c r="EK39" s="88">
        <f t="shared" si="162"/>
        <v>5.8449999999999998</v>
      </c>
      <c r="EL39" s="88">
        <f t="shared" si="163"/>
        <v>3.7869999999999999</v>
      </c>
      <c r="EM39" s="88">
        <f t="shared" si="164"/>
        <v>5.5919999999999996</v>
      </c>
      <c r="EN39" s="88">
        <f t="shared" si="165"/>
        <v>8.31</v>
      </c>
      <c r="EO39" s="88">
        <f t="shared" si="166"/>
        <v>6.6109999999999998</v>
      </c>
      <c r="EP39" s="88">
        <f t="shared" si="167"/>
        <v>3.7989999999999999</v>
      </c>
      <c r="EQ39" s="88">
        <f t="shared" si="168"/>
        <v>5.524</v>
      </c>
      <c r="ER39" s="88">
        <f t="shared" si="169"/>
        <v>6.9050000000000002</v>
      </c>
      <c r="ES39" s="88">
        <f t="shared" si="170"/>
        <v>5.0229999999999997</v>
      </c>
      <c r="ET39" s="88">
        <f t="shared" si="171"/>
        <v>0.70399999999999996</v>
      </c>
      <c r="EU39" s="88">
        <f t="shared" si="172"/>
        <v>9.7970000000000006</v>
      </c>
      <c r="EV39" s="88">
        <f t="shared" si="173"/>
        <v>4.234</v>
      </c>
      <c r="EW39" s="88">
        <f t="shared" si="174"/>
        <v>1.153</v>
      </c>
      <c r="EX39" s="88">
        <f t="shared" si="175"/>
        <v>2.5030000000000001</v>
      </c>
      <c r="EY39" s="88">
        <f t="shared" si="176"/>
        <v>4.657</v>
      </c>
      <c r="EZ39" s="88">
        <f t="shared" si="177"/>
        <v>4.9870000000000001</v>
      </c>
      <c r="FA39" s="88">
        <f t="shared" si="178"/>
        <v>3.157</v>
      </c>
      <c r="FB39" s="88">
        <f t="shared" si="179"/>
        <v>9.0050000000000008</v>
      </c>
      <c r="FC39" s="88">
        <f t="shared" si="180"/>
        <v>9.1669999999999998</v>
      </c>
      <c r="FD39" s="88">
        <f t="shared" si="181"/>
        <v>8.0980000000000008</v>
      </c>
      <c r="FE39" s="88">
        <f t="shared" si="182"/>
        <v>8.0350000000000001</v>
      </c>
      <c r="FF39" s="88">
        <f t="shared" si="183"/>
        <v>1.0249999999999999</v>
      </c>
      <c r="FG39" s="88">
        <f t="shared" si="184"/>
        <v>3.762</v>
      </c>
      <c r="FH39" s="88">
        <f t="shared" si="185"/>
        <v>6.9020000000000001</v>
      </c>
      <c r="FI39" s="88">
        <f t="shared" si="186"/>
        <v>4.9039999999999999</v>
      </c>
      <c r="FJ39" s="88">
        <f t="shared" si="187"/>
        <v>1.944</v>
      </c>
      <c r="FK39" s="88">
        <f t="shared" si="188"/>
        <v>7.2610000000000001</v>
      </c>
      <c r="FL39" s="88">
        <f t="shared" si="189"/>
        <v>3.7629999999999999</v>
      </c>
      <c r="FM39" s="88">
        <f t="shared" si="190"/>
        <v>7.4429999999999996</v>
      </c>
      <c r="FN39" s="88">
        <f t="shared" si="191"/>
        <v>3.1970000000000001</v>
      </c>
      <c r="FO39" s="88">
        <f t="shared" si="192"/>
        <v>3.3439999999999999</v>
      </c>
      <c r="FP39" s="88">
        <f t="shared" si="193"/>
        <v>7.15</v>
      </c>
      <c r="FQ39" s="88">
        <f t="shared" si="194"/>
        <v>1.194</v>
      </c>
      <c r="FR39" s="88">
        <f t="shared" si="195"/>
        <v>9.9429999999999996</v>
      </c>
      <c r="FS39" s="88">
        <f t="shared" si="196"/>
        <v>6.2640000000000002</v>
      </c>
      <c r="FT39" s="88">
        <f t="shared" si="197"/>
        <v>2.6509999999999998</v>
      </c>
      <c r="FU39" s="88">
        <f t="shared" si="198"/>
        <v>0.33300000000000002</v>
      </c>
      <c r="FV39" s="88">
        <f t="shared" si="199"/>
        <v>4.8520000000000003</v>
      </c>
      <c r="FW39" s="88">
        <f t="shared" si="200"/>
        <v>1.05</v>
      </c>
      <c r="FX39" s="88">
        <f t="shared" si="201"/>
        <v>6.9169999999999998</v>
      </c>
      <c r="FZ39" s="1" t="str">
        <f t="shared" si="105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6.917],</v>
      </c>
    </row>
    <row r="40" spans="2:182" x14ac:dyDescent="0.35">
      <c r="B40" s="16">
        <v>28</v>
      </c>
      <c r="C40" s="60" t="s">
        <v>98</v>
      </c>
      <c r="D40" s="133"/>
      <c r="E40" s="133"/>
      <c r="F40" s="133"/>
      <c r="G40" s="134"/>
      <c r="H40" s="135">
        <v>4804</v>
      </c>
      <c r="I40" s="136">
        <f t="shared" si="202"/>
        <v>3.5965083025139621E-2</v>
      </c>
      <c r="J40" s="52">
        <f t="shared" si="106"/>
        <v>0.35978648675537339</v>
      </c>
      <c r="K40" s="53">
        <f t="shared" si="106"/>
        <v>3.8007022564603128</v>
      </c>
      <c r="L40" s="53">
        <f t="shared" si="106"/>
        <v>0.36780989578648188</v>
      </c>
      <c r="M40" s="53">
        <f t="shared" si="106"/>
        <v>0.79692144087071071</v>
      </c>
      <c r="N40" s="53">
        <f t="shared" si="106"/>
        <v>1.0216941549624499</v>
      </c>
      <c r="O40" s="54">
        <f t="shared" si="106"/>
        <v>0.4947064192886384</v>
      </c>
      <c r="P40" s="55">
        <f t="shared" si="106"/>
        <v>3.3842416410427312</v>
      </c>
      <c r="Q40" s="92">
        <f t="shared" si="106"/>
        <v>7.4543262724628923</v>
      </c>
      <c r="R40" s="90">
        <f t="shared" si="106"/>
        <v>3.3729983133316259E-2</v>
      </c>
      <c r="S40" s="76">
        <f t="shared" si="106"/>
        <v>0.2473532096443192</v>
      </c>
      <c r="U40" s="16">
        <v>28</v>
      </c>
      <c r="V40" s="60" t="s">
        <v>98</v>
      </c>
      <c r="W40" s="133"/>
      <c r="X40" s="133"/>
      <c r="Y40" s="133"/>
      <c r="Z40" s="134"/>
      <c r="AA40" s="135">
        <v>4804</v>
      </c>
      <c r="AB40" s="136">
        <f t="shared" si="2"/>
        <v>3.5965083025139621E-2</v>
      </c>
      <c r="AC40" s="56">
        <f t="shared" si="107"/>
        <v>0</v>
      </c>
      <c r="AD40" s="57">
        <f t="shared" si="108"/>
        <v>4</v>
      </c>
      <c r="AE40" s="57">
        <f t="shared" si="109"/>
        <v>0</v>
      </c>
      <c r="AF40" s="57">
        <f t="shared" si="110"/>
        <v>1</v>
      </c>
      <c r="AG40" s="57">
        <f t="shared" si="111"/>
        <v>1</v>
      </c>
      <c r="AH40" s="58">
        <f t="shared" si="112"/>
        <v>0</v>
      </c>
      <c r="AI40" s="59">
        <f t="shared" si="113"/>
        <v>3</v>
      </c>
      <c r="AJ40" s="94">
        <f t="shared" si="114"/>
        <v>7</v>
      </c>
      <c r="AK40" s="130">
        <f t="shared" si="115"/>
        <v>0</v>
      </c>
      <c r="AL40" s="79">
        <f t="shared" si="116"/>
        <v>0</v>
      </c>
      <c r="AP40" s="10">
        <f t="shared" si="117"/>
        <v>0</v>
      </c>
      <c r="AQ40" s="10">
        <f t="shared" si="118"/>
        <v>0</v>
      </c>
      <c r="AR40" s="10">
        <f t="shared" si="119"/>
        <v>4</v>
      </c>
      <c r="AS40" s="10">
        <f t="shared" si="120"/>
        <v>0</v>
      </c>
      <c r="AT40" s="10">
        <f t="shared" si="121"/>
        <v>0</v>
      </c>
      <c r="AU40" s="10">
        <f t="shared" si="122"/>
        <v>0</v>
      </c>
      <c r="AV40" s="10">
        <f t="shared" si="123"/>
        <v>1</v>
      </c>
      <c r="AW40" s="10">
        <f t="shared" si="124"/>
        <v>0</v>
      </c>
      <c r="AX40" s="10">
        <f t="shared" si="125"/>
        <v>1</v>
      </c>
      <c r="AY40" s="10">
        <f t="shared" si="126"/>
        <v>0</v>
      </c>
      <c r="AZ40" s="1">
        <f t="shared" si="127"/>
        <v>0</v>
      </c>
      <c r="BA40" s="1">
        <f t="shared" si="128"/>
        <v>0</v>
      </c>
      <c r="BB40" s="1">
        <f t="shared" si="129"/>
        <v>2.4000000000000004</v>
      </c>
      <c r="BC40" s="1">
        <f t="shared" si="130"/>
        <v>0.60000000000000009</v>
      </c>
      <c r="BD40" s="1">
        <f t="shared" si="131"/>
        <v>5.6000000000000005</v>
      </c>
      <c r="BE40" s="1">
        <f t="shared" si="132"/>
        <v>1.4000000000000001</v>
      </c>
      <c r="BF40" s="1">
        <f t="shared" si="133"/>
        <v>0</v>
      </c>
      <c r="BG40" s="1">
        <f t="shared" si="134"/>
        <v>0</v>
      </c>
      <c r="BH40" s="1">
        <f t="shared" si="135"/>
        <v>0</v>
      </c>
      <c r="BI40" s="1">
        <f t="shared" si="136"/>
        <v>0</v>
      </c>
      <c r="BM40" s="10">
        <f t="shared" si="137"/>
        <v>0</v>
      </c>
      <c r="BN40" s="10">
        <f t="shared" si="138"/>
        <v>0</v>
      </c>
      <c r="BO40" s="10">
        <f t="shared" si="139"/>
        <v>4</v>
      </c>
      <c r="BP40" s="10">
        <f t="shared" si="140"/>
        <v>0</v>
      </c>
      <c r="BQ40" s="10">
        <f t="shared" si="141"/>
        <v>0</v>
      </c>
      <c r="BR40" s="10">
        <f t="shared" si="142"/>
        <v>0</v>
      </c>
      <c r="BS40" s="10">
        <f t="shared" si="143"/>
        <v>1</v>
      </c>
      <c r="BT40" s="10">
        <f t="shared" si="144"/>
        <v>0</v>
      </c>
      <c r="BU40" s="10">
        <f t="shared" si="145"/>
        <v>1</v>
      </c>
      <c r="BV40" s="10">
        <f t="shared" si="146"/>
        <v>0</v>
      </c>
      <c r="BW40" s="10">
        <f t="shared" si="147"/>
        <v>0</v>
      </c>
      <c r="BX40" s="10">
        <f t="shared" si="148"/>
        <v>0</v>
      </c>
      <c r="BY40" s="10">
        <f t="shared" si="149"/>
        <v>2</v>
      </c>
      <c r="BZ40" s="10">
        <f t="shared" si="150"/>
        <v>1</v>
      </c>
      <c r="CA40" s="10">
        <f t="shared" si="151"/>
        <v>6</v>
      </c>
      <c r="CB40" s="10">
        <f t="shared" si="152"/>
        <v>1</v>
      </c>
      <c r="CC40" s="10">
        <f t="shared" si="153"/>
        <v>0</v>
      </c>
      <c r="CD40" s="10">
        <f t="shared" si="154"/>
        <v>0</v>
      </c>
      <c r="CE40" s="10">
        <f t="shared" si="155"/>
        <v>0</v>
      </c>
      <c r="CF40" s="10">
        <f t="shared" si="156"/>
        <v>0</v>
      </c>
      <c r="CH40" s="1">
        <v>28</v>
      </c>
      <c r="CI40" s="14">
        <f t="shared" si="157"/>
        <v>42.720491400491397</v>
      </c>
      <c r="CJ40" s="14">
        <f t="shared" si="158"/>
        <v>1.0580000000000001</v>
      </c>
      <c r="CL40" s="1" t="str">
        <f t="shared" si="102"/>
        <v>[42.72, 1.06]</v>
      </c>
      <c r="CO40" s="1" t="str">
        <f t="shared" si="159"/>
        <v>[42.72, 1.06]</v>
      </c>
      <c r="CP40" s="1" t="str">
        <f t="shared" si="160"/>
        <v>[78.61, 2.09]</v>
      </c>
      <c r="CQ40" s="1" t="str">
        <f t="shared" si="161"/>
        <v>[157.04, 3.67]</v>
      </c>
      <c r="CS40" s="1" t="str">
        <f t="shared" si="104"/>
        <v xml:space="preserve">[[42.72, 1.06], [78.61, 2.09], [157.04, 3.67]], </v>
      </c>
      <c r="CU40" s="107" t="s">
        <v>98</v>
      </c>
      <c r="CV40" s="118">
        <v>0.77700000000000002</v>
      </c>
      <c r="CW40" s="163">
        <v>6.7969999999999997</v>
      </c>
      <c r="CX40" s="110">
        <v>2.9449999999999998</v>
      </c>
      <c r="CY40" s="110">
        <v>7.9139999999999997</v>
      </c>
      <c r="CZ40" s="110">
        <v>1.175</v>
      </c>
      <c r="DA40" s="110">
        <v>1.226</v>
      </c>
      <c r="DB40" s="110">
        <v>1.1120000000000001</v>
      </c>
      <c r="DC40" s="110">
        <v>6.226</v>
      </c>
      <c r="DD40" s="110">
        <v>4.8630000000000004</v>
      </c>
      <c r="DE40" s="110">
        <v>3.0089999999999999</v>
      </c>
      <c r="DF40" s="110">
        <v>8.3879999999999999</v>
      </c>
      <c r="DG40" s="110">
        <v>0.628</v>
      </c>
      <c r="DH40" s="110">
        <v>1.9179999999999999</v>
      </c>
      <c r="DI40" s="110">
        <v>9.5079999999999991</v>
      </c>
      <c r="DJ40" s="110">
        <v>4.9790000000000001</v>
      </c>
      <c r="DK40" s="110">
        <v>7.9379999999999997</v>
      </c>
      <c r="DL40" s="110">
        <v>4.8630000000000004</v>
      </c>
      <c r="DM40" s="110">
        <v>8.5229999999999997</v>
      </c>
      <c r="DN40" s="110">
        <v>5.944</v>
      </c>
      <c r="DO40" s="110">
        <v>1.4730000000000001</v>
      </c>
      <c r="DP40" s="118">
        <v>3.778</v>
      </c>
      <c r="DQ40" s="113">
        <v>0.57099999999999995</v>
      </c>
      <c r="DR40" s="113">
        <v>3.528</v>
      </c>
      <c r="DS40" s="113">
        <v>2.4609999999999999</v>
      </c>
      <c r="DT40" s="113">
        <v>4.0419999999999998</v>
      </c>
      <c r="DU40" s="113">
        <v>7.9909999999999997</v>
      </c>
      <c r="DV40" s="113">
        <v>9.8849999999999998</v>
      </c>
      <c r="DW40" s="113">
        <v>2.1960000000000002</v>
      </c>
      <c r="DX40" s="113">
        <v>1.2999999999999999E-2</v>
      </c>
      <c r="DY40" s="113">
        <v>5.44</v>
      </c>
      <c r="DZ40" s="113">
        <v>3.496</v>
      </c>
      <c r="EA40" s="161">
        <v>9.7710000000000008</v>
      </c>
      <c r="EB40" s="156">
        <v>8.484</v>
      </c>
      <c r="EC40" s="113">
        <v>4.6929999999999996</v>
      </c>
      <c r="ED40" s="113">
        <v>1.4079999999999999</v>
      </c>
      <c r="EE40" s="113">
        <v>7.8460000000000001</v>
      </c>
      <c r="EF40" s="113">
        <v>8.7870000000000008</v>
      </c>
      <c r="EG40" s="113">
        <v>9.3629999999999995</v>
      </c>
      <c r="EH40" s="113">
        <v>4.8849999999999998</v>
      </c>
      <c r="EI40" s="113">
        <v>9.6820000000000004</v>
      </c>
      <c r="EK40" s="88">
        <f t="shared" si="162"/>
        <v>0.77700000000000002</v>
      </c>
      <c r="EL40" s="88">
        <f t="shared" si="163"/>
        <v>6.7969999999999997</v>
      </c>
      <c r="EM40" s="88">
        <f t="shared" si="164"/>
        <v>2.9449999999999998</v>
      </c>
      <c r="EN40" s="88">
        <f t="shared" si="165"/>
        <v>7.9139999999999997</v>
      </c>
      <c r="EO40" s="88">
        <f t="shared" si="166"/>
        <v>1.175</v>
      </c>
      <c r="EP40" s="88">
        <f t="shared" si="167"/>
        <v>1.226</v>
      </c>
      <c r="EQ40" s="88">
        <f t="shared" si="168"/>
        <v>1.1120000000000001</v>
      </c>
      <c r="ER40" s="88">
        <f t="shared" si="169"/>
        <v>6.226</v>
      </c>
      <c r="ES40" s="88">
        <f t="shared" si="170"/>
        <v>4.8630000000000004</v>
      </c>
      <c r="ET40" s="88">
        <f t="shared" si="171"/>
        <v>3.0089999999999999</v>
      </c>
      <c r="EU40" s="88">
        <f t="shared" si="172"/>
        <v>8.3879999999999999</v>
      </c>
      <c r="EV40" s="88">
        <f t="shared" si="173"/>
        <v>0.628</v>
      </c>
      <c r="EW40" s="88">
        <f t="shared" si="174"/>
        <v>1.9179999999999999</v>
      </c>
      <c r="EX40" s="88">
        <f t="shared" si="175"/>
        <v>9.5079999999999991</v>
      </c>
      <c r="EY40" s="88">
        <f t="shared" si="176"/>
        <v>4.9790000000000001</v>
      </c>
      <c r="EZ40" s="88">
        <f t="shared" si="177"/>
        <v>7.9379999999999997</v>
      </c>
      <c r="FA40" s="88">
        <f t="shared" si="178"/>
        <v>4.8630000000000004</v>
      </c>
      <c r="FB40" s="88">
        <f t="shared" si="179"/>
        <v>8.5229999999999997</v>
      </c>
      <c r="FC40" s="88">
        <f t="shared" si="180"/>
        <v>5.944</v>
      </c>
      <c r="FD40" s="88">
        <f t="shared" si="181"/>
        <v>1.4730000000000001</v>
      </c>
      <c r="FE40" s="88">
        <f t="shared" si="182"/>
        <v>3.778</v>
      </c>
      <c r="FF40" s="88">
        <f t="shared" si="183"/>
        <v>0.57099999999999995</v>
      </c>
      <c r="FG40" s="88">
        <f t="shared" si="184"/>
        <v>3.528</v>
      </c>
      <c r="FH40" s="88">
        <f t="shared" si="185"/>
        <v>2.4609999999999999</v>
      </c>
      <c r="FI40" s="88">
        <f t="shared" si="186"/>
        <v>4.0419999999999998</v>
      </c>
      <c r="FJ40" s="88">
        <f t="shared" si="187"/>
        <v>7.9909999999999997</v>
      </c>
      <c r="FK40" s="88">
        <f t="shared" si="188"/>
        <v>9.8849999999999998</v>
      </c>
      <c r="FL40" s="88">
        <f t="shared" si="189"/>
        <v>2.1960000000000002</v>
      </c>
      <c r="FM40" s="88">
        <f t="shared" si="190"/>
        <v>1.2999999999999999E-2</v>
      </c>
      <c r="FN40" s="88">
        <f t="shared" si="191"/>
        <v>5.44</v>
      </c>
      <c r="FO40" s="88">
        <f t="shared" si="192"/>
        <v>3.496</v>
      </c>
      <c r="FP40" s="88">
        <f t="shared" si="193"/>
        <v>9.7710000000000008</v>
      </c>
      <c r="FQ40" s="88">
        <f t="shared" si="194"/>
        <v>8.484</v>
      </c>
      <c r="FR40" s="88">
        <f t="shared" si="195"/>
        <v>4.6929999999999996</v>
      </c>
      <c r="FS40" s="88">
        <f t="shared" si="196"/>
        <v>1.4079999999999999</v>
      </c>
      <c r="FT40" s="88">
        <f t="shared" si="197"/>
        <v>7.8460000000000001</v>
      </c>
      <c r="FU40" s="88">
        <f t="shared" si="198"/>
        <v>8.7870000000000008</v>
      </c>
      <c r="FV40" s="88">
        <f t="shared" si="199"/>
        <v>9.3629999999999995</v>
      </c>
      <c r="FW40" s="88">
        <f t="shared" si="200"/>
        <v>4.8849999999999998</v>
      </c>
      <c r="FX40" s="88">
        <f t="shared" si="201"/>
        <v>9.6820000000000004</v>
      </c>
      <c r="FZ40" s="1" t="str">
        <f t="shared" si="105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9.682],</v>
      </c>
    </row>
    <row r="41" spans="2:182" x14ac:dyDescent="0.35">
      <c r="B41" s="16">
        <v>29</v>
      </c>
      <c r="C41" s="48" t="s">
        <v>99</v>
      </c>
      <c r="D41" s="133"/>
      <c r="E41" s="133"/>
      <c r="F41" s="133"/>
      <c r="G41" s="134"/>
      <c r="H41" s="135">
        <v>6574</v>
      </c>
      <c r="I41" s="136">
        <f t="shared" si="202"/>
        <v>4.9216164822495398E-2</v>
      </c>
      <c r="J41" s="52">
        <f t="shared" si="106"/>
        <v>0.49234728641336906</v>
      </c>
      <c r="K41" s="53">
        <f t="shared" si="106"/>
        <v>5.2010442618588879</v>
      </c>
      <c r="L41" s="53">
        <f t="shared" si="106"/>
        <v>0.50332686405086013</v>
      </c>
      <c r="M41" s="53">
        <f t="shared" si="106"/>
        <v>1.0905415387768636</v>
      </c>
      <c r="N41" s="53">
        <f t="shared" si="106"/>
        <v>1.398130177919056</v>
      </c>
      <c r="O41" s="54">
        <f t="shared" si="106"/>
        <v>0.67697751881838242</v>
      </c>
      <c r="P41" s="55">
        <f t="shared" si="106"/>
        <v>4.6311416628257529</v>
      </c>
      <c r="Q41" s="92">
        <f t="shared" si="106"/>
        <v>10.200820340376991</v>
      </c>
      <c r="R41" s="90">
        <f t="shared" si="106"/>
        <v>4.6157558101253347E-2</v>
      </c>
      <c r="S41" s="76">
        <f t="shared" si="106"/>
        <v>0.33848875940919121</v>
      </c>
      <c r="U41" s="16">
        <v>29</v>
      </c>
      <c r="V41" s="48" t="s">
        <v>99</v>
      </c>
      <c r="W41" s="133"/>
      <c r="X41" s="133"/>
      <c r="Y41" s="133"/>
      <c r="Z41" s="134"/>
      <c r="AA41" s="135">
        <v>6574</v>
      </c>
      <c r="AB41" s="136">
        <f t="shared" si="2"/>
        <v>4.9216164822495398E-2</v>
      </c>
      <c r="AC41" s="56">
        <f t="shared" si="107"/>
        <v>0</v>
      </c>
      <c r="AD41" s="57">
        <f t="shared" si="108"/>
        <v>5</v>
      </c>
      <c r="AE41" s="57">
        <f t="shared" si="109"/>
        <v>1</v>
      </c>
      <c r="AF41" s="57">
        <f t="shared" si="110"/>
        <v>1</v>
      </c>
      <c r="AG41" s="57">
        <f t="shared" si="111"/>
        <v>1</v>
      </c>
      <c r="AH41" s="58">
        <f t="shared" si="112"/>
        <v>1</v>
      </c>
      <c r="AI41" s="59">
        <f t="shared" si="113"/>
        <v>5</v>
      </c>
      <c r="AJ41" s="94">
        <f t="shared" si="114"/>
        <v>10</v>
      </c>
      <c r="AK41" s="130">
        <f t="shared" si="115"/>
        <v>0</v>
      </c>
      <c r="AL41" s="79">
        <f t="shared" si="116"/>
        <v>0</v>
      </c>
      <c r="AP41" s="10">
        <f t="shared" si="117"/>
        <v>0</v>
      </c>
      <c r="AQ41" s="10">
        <f t="shared" si="118"/>
        <v>0</v>
      </c>
      <c r="AR41" s="10">
        <f t="shared" si="119"/>
        <v>5</v>
      </c>
      <c r="AS41" s="10">
        <f t="shared" si="120"/>
        <v>0</v>
      </c>
      <c r="AT41" s="10">
        <f t="shared" si="121"/>
        <v>1</v>
      </c>
      <c r="AU41" s="10">
        <f t="shared" si="122"/>
        <v>0</v>
      </c>
      <c r="AV41" s="10">
        <f t="shared" si="123"/>
        <v>1</v>
      </c>
      <c r="AW41" s="10">
        <f t="shared" si="124"/>
        <v>0</v>
      </c>
      <c r="AX41" s="10">
        <f t="shared" si="125"/>
        <v>1</v>
      </c>
      <c r="AY41" s="10">
        <f t="shared" si="126"/>
        <v>0</v>
      </c>
      <c r="AZ41" s="1">
        <f t="shared" si="127"/>
        <v>0.8</v>
      </c>
      <c r="BA41" s="1">
        <f t="shared" si="128"/>
        <v>0.2</v>
      </c>
      <c r="BB41" s="1">
        <f t="shared" si="129"/>
        <v>4</v>
      </c>
      <c r="BC41" s="1">
        <f t="shared" si="130"/>
        <v>1</v>
      </c>
      <c r="BD41" s="1">
        <f t="shared" si="131"/>
        <v>8</v>
      </c>
      <c r="BE41" s="1">
        <f t="shared" si="132"/>
        <v>2</v>
      </c>
      <c r="BF41" s="1">
        <f t="shared" si="133"/>
        <v>0</v>
      </c>
      <c r="BG41" s="1">
        <f t="shared" si="134"/>
        <v>0</v>
      </c>
      <c r="BH41" s="1">
        <f t="shared" si="135"/>
        <v>0</v>
      </c>
      <c r="BI41" s="1">
        <f t="shared" si="136"/>
        <v>0</v>
      </c>
      <c r="BM41" s="10">
        <f t="shared" si="137"/>
        <v>0</v>
      </c>
      <c r="BN41" s="10">
        <f t="shared" si="138"/>
        <v>0</v>
      </c>
      <c r="BO41" s="10">
        <f t="shared" si="139"/>
        <v>5</v>
      </c>
      <c r="BP41" s="10">
        <f t="shared" si="140"/>
        <v>0</v>
      </c>
      <c r="BQ41" s="10">
        <f t="shared" si="141"/>
        <v>1</v>
      </c>
      <c r="BR41" s="10">
        <f t="shared" si="142"/>
        <v>0</v>
      </c>
      <c r="BS41" s="10">
        <f t="shared" si="143"/>
        <v>1</v>
      </c>
      <c r="BT41" s="10">
        <f t="shared" si="144"/>
        <v>0</v>
      </c>
      <c r="BU41" s="10">
        <f t="shared" si="145"/>
        <v>1</v>
      </c>
      <c r="BV41" s="10">
        <f t="shared" si="146"/>
        <v>0</v>
      </c>
      <c r="BW41" s="10">
        <f t="shared" si="147"/>
        <v>1</v>
      </c>
      <c r="BX41" s="10">
        <f t="shared" si="148"/>
        <v>0</v>
      </c>
      <c r="BY41" s="10">
        <f t="shared" si="149"/>
        <v>4</v>
      </c>
      <c r="BZ41" s="10">
        <f t="shared" si="150"/>
        <v>1</v>
      </c>
      <c r="CA41" s="10">
        <f t="shared" si="151"/>
        <v>8</v>
      </c>
      <c r="CB41" s="10">
        <f t="shared" si="152"/>
        <v>2</v>
      </c>
      <c r="CC41" s="10">
        <f t="shared" si="153"/>
        <v>0</v>
      </c>
      <c r="CD41" s="10">
        <f t="shared" si="154"/>
        <v>0</v>
      </c>
      <c r="CE41" s="10">
        <f t="shared" si="155"/>
        <v>0</v>
      </c>
      <c r="CF41" s="10">
        <f t="shared" si="156"/>
        <v>0</v>
      </c>
      <c r="CH41" s="1">
        <v>29</v>
      </c>
      <c r="CI41" s="14">
        <f t="shared" si="157"/>
        <v>62.888673218673219</v>
      </c>
      <c r="CJ41" s="14">
        <f t="shared" si="158"/>
        <v>1.5760000000000001</v>
      </c>
      <c r="CL41" s="1" t="str">
        <f t="shared" si="102"/>
        <v>[62.89, 1.58]</v>
      </c>
      <c r="CO41" s="1" t="str">
        <f t="shared" si="159"/>
        <v>[62.89, 1.58]</v>
      </c>
      <c r="CP41" s="1" t="str">
        <f t="shared" si="160"/>
        <v>[109.16, 2.63]</v>
      </c>
      <c r="CQ41" s="1" t="str">
        <f t="shared" si="161"/>
        <v>[210.39, 5.25]</v>
      </c>
      <c r="CS41" s="1" t="str">
        <f t="shared" si="104"/>
        <v xml:space="preserve">[[62.89, 1.58], [109.16, 2.63], [210.39, 5.25]], </v>
      </c>
      <c r="CU41" s="108" t="s">
        <v>99</v>
      </c>
      <c r="CV41" s="118">
        <v>6.0229999999999997</v>
      </c>
      <c r="CW41" s="163">
        <v>1.175</v>
      </c>
      <c r="CX41" s="110">
        <v>4.6120000000000001</v>
      </c>
      <c r="CY41" s="110">
        <v>2.3519999999999999</v>
      </c>
      <c r="CZ41" s="110">
        <v>3.7639999999999998</v>
      </c>
      <c r="DA41" s="110">
        <v>7.9279999999999999</v>
      </c>
      <c r="DB41" s="110">
        <v>5.4080000000000004</v>
      </c>
      <c r="DC41" s="110">
        <v>0.88400000000000001</v>
      </c>
      <c r="DD41" s="110">
        <v>7.8579999999999997</v>
      </c>
      <c r="DE41" s="110">
        <v>9.8109999999999999</v>
      </c>
      <c r="DF41" s="110">
        <v>9.7750000000000004</v>
      </c>
      <c r="DG41" s="110">
        <v>5.758</v>
      </c>
      <c r="DH41" s="110">
        <v>9.9429999999999996</v>
      </c>
      <c r="DI41" s="110">
        <v>4.0970000000000004</v>
      </c>
      <c r="DJ41" s="110">
        <v>0.28399999999999997</v>
      </c>
      <c r="DK41" s="110">
        <v>1.163</v>
      </c>
      <c r="DL41" s="110">
        <v>2.923</v>
      </c>
      <c r="DM41" s="110">
        <v>5.2050000000000001</v>
      </c>
      <c r="DN41" s="110">
        <v>4.1929999999999996</v>
      </c>
      <c r="DO41" s="110">
        <v>6.6040000000000001</v>
      </c>
      <c r="DP41" s="118">
        <v>0.42</v>
      </c>
      <c r="DQ41" s="113">
        <v>0.72499999999999998</v>
      </c>
      <c r="DR41" s="113">
        <v>1.998</v>
      </c>
      <c r="DS41" s="113">
        <v>4.1959999999999997</v>
      </c>
      <c r="DT41" s="113">
        <v>3.6659999999999999</v>
      </c>
      <c r="DU41" s="113">
        <v>7.226</v>
      </c>
      <c r="DV41" s="113">
        <v>8.5879999999999992</v>
      </c>
      <c r="DW41" s="113">
        <v>3.919</v>
      </c>
      <c r="DX41" s="113">
        <v>0.374</v>
      </c>
      <c r="DY41" s="113">
        <v>1.2569999999999999</v>
      </c>
      <c r="DZ41" s="113">
        <v>7.0179999999999998</v>
      </c>
      <c r="EA41" s="161">
        <v>1.1910000000000001</v>
      </c>
      <c r="EB41" s="156">
        <v>4.7300000000000004</v>
      </c>
      <c r="EC41" s="113">
        <v>1.1160000000000001</v>
      </c>
      <c r="ED41" s="113">
        <v>3.2669999999999999</v>
      </c>
      <c r="EE41" s="113">
        <v>3.44</v>
      </c>
      <c r="EF41" s="113">
        <v>6.5919999999999996</v>
      </c>
      <c r="EG41" s="113">
        <v>2.4209999999999998</v>
      </c>
      <c r="EH41" s="113">
        <v>1.3520000000000001</v>
      </c>
      <c r="EI41" s="113">
        <v>8.6709999999999994</v>
      </c>
      <c r="EK41" s="88">
        <f t="shared" si="162"/>
        <v>6.0229999999999997</v>
      </c>
      <c r="EL41" s="88">
        <f t="shared" si="163"/>
        <v>1.175</v>
      </c>
      <c r="EM41" s="88">
        <f t="shared" si="164"/>
        <v>4.6120000000000001</v>
      </c>
      <c r="EN41" s="88">
        <f t="shared" si="165"/>
        <v>2.3519999999999999</v>
      </c>
      <c r="EO41" s="88">
        <f t="shared" si="166"/>
        <v>3.7639999999999998</v>
      </c>
      <c r="EP41" s="88">
        <f t="shared" si="167"/>
        <v>7.9279999999999999</v>
      </c>
      <c r="EQ41" s="88">
        <f t="shared" si="168"/>
        <v>5.4080000000000004</v>
      </c>
      <c r="ER41" s="88">
        <f t="shared" si="169"/>
        <v>0.88400000000000001</v>
      </c>
      <c r="ES41" s="88">
        <f t="shared" si="170"/>
        <v>7.8579999999999997</v>
      </c>
      <c r="ET41" s="88">
        <f t="shared" si="171"/>
        <v>9.8109999999999999</v>
      </c>
      <c r="EU41" s="88">
        <f t="shared" si="172"/>
        <v>9.7750000000000004</v>
      </c>
      <c r="EV41" s="88">
        <f t="shared" si="173"/>
        <v>5.758</v>
      </c>
      <c r="EW41" s="88">
        <f t="shared" si="174"/>
        <v>9.9429999999999996</v>
      </c>
      <c r="EX41" s="88">
        <f t="shared" si="175"/>
        <v>4.0970000000000004</v>
      </c>
      <c r="EY41" s="88">
        <f t="shared" si="176"/>
        <v>0.28399999999999997</v>
      </c>
      <c r="EZ41" s="88">
        <f t="shared" si="177"/>
        <v>1.163</v>
      </c>
      <c r="FA41" s="88">
        <f t="shared" si="178"/>
        <v>2.923</v>
      </c>
      <c r="FB41" s="88">
        <f t="shared" si="179"/>
        <v>5.2050000000000001</v>
      </c>
      <c r="FC41" s="88">
        <f t="shared" si="180"/>
        <v>4.1929999999999996</v>
      </c>
      <c r="FD41" s="88">
        <f t="shared" si="181"/>
        <v>6.6040000000000001</v>
      </c>
      <c r="FE41" s="88">
        <f t="shared" si="182"/>
        <v>0.42</v>
      </c>
      <c r="FF41" s="88">
        <f t="shared" si="183"/>
        <v>0.72499999999999998</v>
      </c>
      <c r="FG41" s="88">
        <f t="shared" si="184"/>
        <v>1.998</v>
      </c>
      <c r="FH41" s="88">
        <f t="shared" si="185"/>
        <v>4.1959999999999997</v>
      </c>
      <c r="FI41" s="88">
        <f t="shared" si="186"/>
        <v>3.6659999999999999</v>
      </c>
      <c r="FJ41" s="88">
        <f t="shared" si="187"/>
        <v>7.226</v>
      </c>
      <c r="FK41" s="88">
        <f t="shared" si="188"/>
        <v>8.5879999999999992</v>
      </c>
      <c r="FL41" s="88">
        <f t="shared" si="189"/>
        <v>3.919</v>
      </c>
      <c r="FM41" s="88">
        <f t="shared" si="190"/>
        <v>0.374</v>
      </c>
      <c r="FN41" s="88">
        <f t="shared" si="191"/>
        <v>1.2569999999999999</v>
      </c>
      <c r="FO41" s="88">
        <f t="shared" si="192"/>
        <v>7.0179999999999998</v>
      </c>
      <c r="FP41" s="88">
        <f t="shared" si="193"/>
        <v>1.1910000000000001</v>
      </c>
      <c r="FQ41" s="88">
        <f t="shared" si="194"/>
        <v>4.7300000000000004</v>
      </c>
      <c r="FR41" s="88">
        <f t="shared" si="195"/>
        <v>1.1160000000000001</v>
      </c>
      <c r="FS41" s="88">
        <f t="shared" si="196"/>
        <v>3.2669999999999999</v>
      </c>
      <c r="FT41" s="88">
        <f t="shared" si="197"/>
        <v>3.44</v>
      </c>
      <c r="FU41" s="88">
        <f t="shared" si="198"/>
        <v>6.5919999999999996</v>
      </c>
      <c r="FV41" s="88">
        <f t="shared" si="199"/>
        <v>2.4209999999999998</v>
      </c>
      <c r="FW41" s="88">
        <f t="shared" si="200"/>
        <v>1.3520000000000001</v>
      </c>
      <c r="FX41" s="88">
        <f t="shared" si="201"/>
        <v>8.6709999999999994</v>
      </c>
      <c r="FZ41" s="1" t="str">
        <f t="shared" si="105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8.671],</v>
      </c>
    </row>
    <row r="42" spans="2:182" ht="15" thickBot="1" x14ac:dyDescent="0.4">
      <c r="B42" s="17">
        <v>30</v>
      </c>
      <c r="C42" s="142" t="s">
        <v>100</v>
      </c>
      <c r="D42" s="61"/>
      <c r="E42" s="61"/>
      <c r="F42" s="61"/>
      <c r="G42" s="62"/>
      <c r="H42" s="3">
        <v>3164</v>
      </c>
      <c r="I42" s="63">
        <f t="shared" si="202"/>
        <v>2.368724452363484E-2</v>
      </c>
      <c r="J42" s="64">
        <f t="shared" si="106"/>
        <v>0.23696179102706111</v>
      </c>
      <c r="K42" s="65">
        <f t="shared" si="106"/>
        <v>2.5032102288593734</v>
      </c>
      <c r="L42" s="65">
        <f t="shared" si="106"/>
        <v>0.24224615117993939</v>
      </c>
      <c r="M42" s="65">
        <f t="shared" si="106"/>
        <v>0.52486666088986866</v>
      </c>
      <c r="N42" s="65">
        <f t="shared" si="106"/>
        <v>0.67290597549983167</v>
      </c>
      <c r="O42" s="66">
        <f t="shared" si="106"/>
        <v>0.32582246266220899</v>
      </c>
      <c r="P42" s="67">
        <f t="shared" si="106"/>
        <v>2.2289218468482934</v>
      </c>
      <c r="Q42" s="93">
        <f t="shared" si="106"/>
        <v>4.9095521078419218</v>
      </c>
      <c r="R42" s="91">
        <f t="shared" si="106"/>
        <v>2.2215167908786981E-2</v>
      </c>
      <c r="S42" s="80">
        <f t="shared" si="106"/>
        <v>0.16291123133110449</v>
      </c>
      <c r="U42" s="17">
        <v>30</v>
      </c>
      <c r="V42" s="142" t="s">
        <v>100</v>
      </c>
      <c r="W42" s="61"/>
      <c r="X42" s="61"/>
      <c r="Y42" s="61"/>
      <c r="Z42" s="62"/>
      <c r="AA42" s="3">
        <v>3164</v>
      </c>
      <c r="AB42" s="63">
        <f t="shared" si="2"/>
        <v>2.368724452363484E-2</v>
      </c>
      <c r="AC42" s="68">
        <f t="shared" si="107"/>
        <v>0</v>
      </c>
      <c r="AD42" s="69">
        <f t="shared" si="108"/>
        <v>3</v>
      </c>
      <c r="AE42" s="69">
        <f t="shared" si="109"/>
        <v>0</v>
      </c>
      <c r="AF42" s="69">
        <f t="shared" si="110"/>
        <v>1</v>
      </c>
      <c r="AG42" s="69">
        <f t="shared" si="111"/>
        <v>1</v>
      </c>
      <c r="AH42" s="70">
        <f t="shared" si="112"/>
        <v>0</v>
      </c>
      <c r="AI42" s="71">
        <f t="shared" si="113"/>
        <v>2</v>
      </c>
      <c r="AJ42" s="96">
        <f t="shared" si="114"/>
        <v>5</v>
      </c>
      <c r="AK42" s="131">
        <f t="shared" si="115"/>
        <v>0</v>
      </c>
      <c r="AL42" s="83">
        <f t="shared" si="116"/>
        <v>0</v>
      </c>
      <c r="AP42" s="10">
        <f t="shared" si="117"/>
        <v>0</v>
      </c>
      <c r="AQ42" s="10">
        <f t="shared" si="118"/>
        <v>0</v>
      </c>
      <c r="AR42" s="10">
        <f t="shared" si="119"/>
        <v>3</v>
      </c>
      <c r="AS42" s="10">
        <f t="shared" si="120"/>
        <v>0</v>
      </c>
      <c r="AT42" s="10">
        <f t="shared" si="121"/>
        <v>0</v>
      </c>
      <c r="AU42" s="10">
        <f t="shared" si="122"/>
        <v>0</v>
      </c>
      <c r="AV42" s="10">
        <f t="shared" si="123"/>
        <v>1</v>
      </c>
      <c r="AW42" s="10">
        <f t="shared" si="124"/>
        <v>0</v>
      </c>
      <c r="AX42" s="10">
        <f t="shared" si="125"/>
        <v>1</v>
      </c>
      <c r="AY42" s="10">
        <f t="shared" si="126"/>
        <v>0</v>
      </c>
      <c r="AZ42" s="1">
        <f t="shared" si="127"/>
        <v>0</v>
      </c>
      <c r="BA42" s="1">
        <f t="shared" si="128"/>
        <v>0</v>
      </c>
      <c r="BB42" s="1">
        <f t="shared" si="129"/>
        <v>1.6</v>
      </c>
      <c r="BC42" s="1">
        <f t="shared" si="130"/>
        <v>0.4</v>
      </c>
      <c r="BD42" s="1">
        <f t="shared" si="131"/>
        <v>4</v>
      </c>
      <c r="BE42" s="1">
        <f t="shared" si="132"/>
        <v>1</v>
      </c>
      <c r="BF42" s="1">
        <f t="shared" si="133"/>
        <v>0</v>
      </c>
      <c r="BG42" s="1">
        <f t="shared" si="134"/>
        <v>0</v>
      </c>
      <c r="BH42" s="1">
        <f t="shared" si="135"/>
        <v>0</v>
      </c>
      <c r="BI42" s="1">
        <f t="shared" si="136"/>
        <v>0</v>
      </c>
      <c r="BM42" s="10">
        <f t="shared" si="137"/>
        <v>0</v>
      </c>
      <c r="BN42" s="10">
        <f t="shared" si="138"/>
        <v>0</v>
      </c>
      <c r="BO42" s="10">
        <f t="shared" si="139"/>
        <v>3</v>
      </c>
      <c r="BP42" s="10">
        <f t="shared" si="140"/>
        <v>0</v>
      </c>
      <c r="BQ42" s="10">
        <f t="shared" si="141"/>
        <v>0</v>
      </c>
      <c r="BR42" s="10">
        <f t="shared" si="142"/>
        <v>0</v>
      </c>
      <c r="BS42" s="10">
        <f t="shared" si="143"/>
        <v>1</v>
      </c>
      <c r="BT42" s="10">
        <f t="shared" si="144"/>
        <v>0</v>
      </c>
      <c r="BU42" s="10">
        <f t="shared" si="145"/>
        <v>1</v>
      </c>
      <c r="BV42" s="10">
        <f t="shared" si="146"/>
        <v>0</v>
      </c>
      <c r="BW42" s="10">
        <f t="shared" si="147"/>
        <v>0</v>
      </c>
      <c r="BX42" s="10">
        <f t="shared" si="148"/>
        <v>0</v>
      </c>
      <c r="BY42" s="10">
        <f t="shared" si="149"/>
        <v>2</v>
      </c>
      <c r="BZ42" s="10">
        <f t="shared" si="150"/>
        <v>0</v>
      </c>
      <c r="CA42" s="10">
        <f t="shared" si="151"/>
        <v>4</v>
      </c>
      <c r="CB42" s="10">
        <f t="shared" si="152"/>
        <v>1</v>
      </c>
      <c r="CC42" s="10">
        <f t="shared" si="153"/>
        <v>0</v>
      </c>
      <c r="CD42" s="10">
        <f t="shared" si="154"/>
        <v>0</v>
      </c>
      <c r="CE42" s="10">
        <f t="shared" si="155"/>
        <v>0</v>
      </c>
      <c r="CF42" s="10">
        <f t="shared" si="156"/>
        <v>0</v>
      </c>
      <c r="CH42" s="1">
        <v>30</v>
      </c>
      <c r="CI42" s="14">
        <f t="shared" si="157"/>
        <v>31.522309582309582</v>
      </c>
      <c r="CJ42" s="14">
        <f t="shared" si="158"/>
        <v>0.51800000000000002</v>
      </c>
      <c r="CL42" s="1" t="str">
        <f t="shared" si="102"/>
        <v>[31.52, 0.52]</v>
      </c>
      <c r="CO42" s="1" t="str">
        <f t="shared" si="159"/>
        <v>[31.52, 0.52]</v>
      </c>
      <c r="CP42" s="1" t="str">
        <f t="shared" si="160"/>
        <v>[47.88, 1.58]</v>
      </c>
      <c r="CQ42" s="1" t="str">
        <f t="shared" si="161"/>
        <v>[102.67, 2.09]</v>
      </c>
      <c r="CS42" s="1" t="str">
        <f t="shared" si="104"/>
        <v xml:space="preserve">[[31.52, 0.52], [47.88, 1.58], [102.67, 2.09]], </v>
      </c>
      <c r="CU42" s="155" t="s">
        <v>100</v>
      </c>
      <c r="CV42" s="119">
        <v>9.6270000000000007</v>
      </c>
      <c r="CW42" s="164">
        <v>5.6360000000000001</v>
      </c>
      <c r="CX42" s="111">
        <v>2.3860000000000001</v>
      </c>
      <c r="CY42" s="111">
        <v>8.7880000000000003</v>
      </c>
      <c r="CZ42" s="111">
        <v>1.9159999999999999</v>
      </c>
      <c r="DA42" s="111">
        <v>1.1779999999999999</v>
      </c>
      <c r="DB42" s="111">
        <v>6.7880000000000003</v>
      </c>
      <c r="DC42" s="111">
        <v>4.1630000000000003</v>
      </c>
      <c r="DD42" s="111">
        <v>7.9530000000000003</v>
      </c>
      <c r="DE42" s="111">
        <v>3.7989999999999999</v>
      </c>
      <c r="DF42" s="111">
        <v>2.3849999999999998</v>
      </c>
      <c r="DG42" s="111">
        <v>8.7889999999999997</v>
      </c>
      <c r="DH42" s="111">
        <v>5.9450000000000003</v>
      </c>
      <c r="DI42" s="111">
        <v>4.8410000000000002</v>
      </c>
      <c r="DJ42" s="111">
        <v>6.5030000000000001</v>
      </c>
      <c r="DK42" s="111">
        <v>5.0250000000000004</v>
      </c>
      <c r="DL42" s="111">
        <v>9.1989999999999998</v>
      </c>
      <c r="DM42" s="111">
        <v>7.47</v>
      </c>
      <c r="DN42" s="111">
        <v>3.1859999999999999</v>
      </c>
      <c r="DO42" s="111">
        <v>6.4710000000000001</v>
      </c>
      <c r="DP42" s="119">
        <v>2.9940000000000002</v>
      </c>
      <c r="DQ42" s="114">
        <v>8.3620000000000001</v>
      </c>
      <c r="DR42" s="114">
        <v>7.1210000000000004</v>
      </c>
      <c r="DS42" s="114">
        <v>9.5839999999999996</v>
      </c>
      <c r="DT42" s="114">
        <v>3.98</v>
      </c>
      <c r="DU42" s="114">
        <v>0.94599999999999995</v>
      </c>
      <c r="DV42" s="114">
        <v>2.1480000000000001</v>
      </c>
      <c r="DW42" s="114">
        <v>6.49</v>
      </c>
      <c r="DX42" s="114">
        <v>0.69099999999999995</v>
      </c>
      <c r="DY42" s="114">
        <v>0.39700000000000002</v>
      </c>
      <c r="DZ42" s="114">
        <v>8.6199999999999992</v>
      </c>
      <c r="EA42" s="162">
        <v>7.4550000000000001</v>
      </c>
      <c r="EB42" s="157">
        <v>1.46</v>
      </c>
      <c r="EC42" s="114">
        <v>1.72</v>
      </c>
      <c r="ED42" s="114">
        <v>9.67</v>
      </c>
      <c r="EE42" s="114">
        <v>6.9710000000000001</v>
      </c>
      <c r="EF42" s="114">
        <v>4.2880000000000003</v>
      </c>
      <c r="EG42" s="114">
        <v>3.2320000000000002</v>
      </c>
      <c r="EH42" s="114">
        <v>9.9049999999999994</v>
      </c>
      <c r="EI42" s="114">
        <v>6.2859999999999996</v>
      </c>
      <c r="EK42" s="88">
        <f t="shared" si="162"/>
        <v>9.6270000000000007</v>
      </c>
      <c r="EL42" s="88">
        <f t="shared" si="163"/>
        <v>5.6360000000000001</v>
      </c>
      <c r="EM42" s="88">
        <f t="shared" si="164"/>
        <v>2.3860000000000001</v>
      </c>
      <c r="EN42" s="88">
        <f t="shared" si="165"/>
        <v>8.7880000000000003</v>
      </c>
      <c r="EO42" s="88">
        <f t="shared" si="166"/>
        <v>1.9159999999999999</v>
      </c>
      <c r="EP42" s="88">
        <f t="shared" si="167"/>
        <v>1.1779999999999999</v>
      </c>
      <c r="EQ42" s="88">
        <f t="shared" si="168"/>
        <v>6.7880000000000003</v>
      </c>
      <c r="ER42" s="88">
        <f t="shared" si="169"/>
        <v>4.1630000000000003</v>
      </c>
      <c r="ES42" s="88">
        <f t="shared" si="170"/>
        <v>7.9530000000000003</v>
      </c>
      <c r="ET42" s="88">
        <f t="shared" si="171"/>
        <v>3.7989999999999999</v>
      </c>
      <c r="EU42" s="88">
        <f t="shared" si="172"/>
        <v>2.3849999999999998</v>
      </c>
      <c r="EV42" s="88">
        <f t="shared" si="173"/>
        <v>8.7889999999999997</v>
      </c>
      <c r="EW42" s="88">
        <f t="shared" si="174"/>
        <v>5.9450000000000003</v>
      </c>
      <c r="EX42" s="88">
        <f t="shared" si="175"/>
        <v>4.8410000000000002</v>
      </c>
      <c r="EY42" s="88">
        <f t="shared" si="176"/>
        <v>6.5030000000000001</v>
      </c>
      <c r="EZ42" s="88">
        <f t="shared" si="177"/>
        <v>5.0250000000000004</v>
      </c>
      <c r="FA42" s="88">
        <f t="shared" si="178"/>
        <v>9.1989999999999998</v>
      </c>
      <c r="FB42" s="88">
        <f t="shared" si="179"/>
        <v>7.47</v>
      </c>
      <c r="FC42" s="88">
        <f t="shared" si="180"/>
        <v>3.1859999999999999</v>
      </c>
      <c r="FD42" s="88">
        <f t="shared" si="181"/>
        <v>6.4710000000000001</v>
      </c>
      <c r="FE42" s="88">
        <f t="shared" si="182"/>
        <v>2.9940000000000002</v>
      </c>
      <c r="FF42" s="88">
        <f t="shared" si="183"/>
        <v>8.3620000000000001</v>
      </c>
      <c r="FG42" s="88">
        <f t="shared" si="184"/>
        <v>7.1210000000000004</v>
      </c>
      <c r="FH42" s="88">
        <f t="shared" si="185"/>
        <v>9.5839999999999996</v>
      </c>
      <c r="FI42" s="88">
        <f t="shared" si="186"/>
        <v>3.98</v>
      </c>
      <c r="FJ42" s="88">
        <f t="shared" si="187"/>
        <v>0.94599999999999995</v>
      </c>
      <c r="FK42" s="88">
        <f t="shared" si="188"/>
        <v>2.1480000000000001</v>
      </c>
      <c r="FL42" s="88">
        <f t="shared" si="189"/>
        <v>6.49</v>
      </c>
      <c r="FM42" s="88">
        <f t="shared" si="190"/>
        <v>0.69099999999999995</v>
      </c>
      <c r="FN42" s="88">
        <f t="shared" si="191"/>
        <v>0.39700000000000002</v>
      </c>
      <c r="FO42" s="88">
        <f t="shared" si="192"/>
        <v>8.6199999999999992</v>
      </c>
      <c r="FP42" s="88">
        <f t="shared" si="193"/>
        <v>7.4550000000000001</v>
      </c>
      <c r="FQ42" s="88">
        <f t="shared" si="194"/>
        <v>1.46</v>
      </c>
      <c r="FR42" s="88">
        <f t="shared" si="195"/>
        <v>1.72</v>
      </c>
      <c r="FS42" s="88">
        <f t="shared" si="196"/>
        <v>9.67</v>
      </c>
      <c r="FT42" s="88">
        <f t="shared" si="197"/>
        <v>6.9710000000000001</v>
      </c>
      <c r="FU42" s="88">
        <f t="shared" si="198"/>
        <v>4.2880000000000003</v>
      </c>
      <c r="FV42" s="88">
        <f t="shared" si="199"/>
        <v>3.2320000000000002</v>
      </c>
      <c r="FW42" s="88">
        <f t="shared" si="200"/>
        <v>9.9049999999999994</v>
      </c>
      <c r="FX42" s="88">
        <f t="shared" si="201"/>
        <v>6.2859999999999996</v>
      </c>
      <c r="FZ42" s="1" t="str">
        <f t="shared" si="105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6.286],</v>
      </c>
    </row>
    <row r="43" spans="2:182" ht="15" thickBot="1" x14ac:dyDescent="0.4">
      <c r="H43" s="21">
        <f>SUM(H13:H42)</f>
        <v>133574</v>
      </c>
      <c r="L43" s="72"/>
      <c r="M43" s="72"/>
      <c r="N43" s="72"/>
      <c r="AE43" s="72"/>
      <c r="AF43" s="72"/>
      <c r="AG43" s="72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  <c r="FG43" s="88"/>
      <c r="FH43" s="88"/>
      <c r="FI43" s="88"/>
      <c r="FJ43" s="88"/>
      <c r="FK43" s="88"/>
      <c r="FL43" s="88"/>
      <c r="FM43" s="88"/>
      <c r="FN43" s="88"/>
      <c r="FO43" s="88"/>
      <c r="FP43" s="88"/>
      <c r="FQ43" s="88"/>
      <c r="FR43" s="88"/>
      <c r="FS43" s="88"/>
      <c r="FT43" s="88"/>
      <c r="FU43" s="88"/>
      <c r="FV43" s="88"/>
      <c r="FW43" s="88"/>
      <c r="FX43" s="88"/>
    </row>
    <row r="44" spans="2:182" x14ac:dyDescent="0.35">
      <c r="L44" s="72"/>
      <c r="M44" s="72"/>
      <c r="N44" s="72"/>
      <c r="AE44" s="72"/>
      <c r="AF44" s="72"/>
      <c r="AG44" s="72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J44" s="88"/>
      <c r="FK44" s="88"/>
      <c r="FL44" s="88"/>
      <c r="FM44" s="88"/>
      <c r="FN44" s="88"/>
      <c r="FO44" s="88"/>
      <c r="FP44" s="88"/>
      <c r="FQ44" s="88"/>
      <c r="FR44" s="88"/>
      <c r="FS44" s="88"/>
      <c r="FT44" s="88"/>
      <c r="FU44" s="88"/>
      <c r="FV44" s="88"/>
      <c r="FW44" s="88"/>
      <c r="FX44" s="88"/>
    </row>
    <row r="45" spans="2:182" ht="29.5" thickBot="1" x14ac:dyDescent="0.4">
      <c r="K45" s="97" t="s">
        <v>66</v>
      </c>
      <c r="L45" s="97" t="s">
        <v>67</v>
      </c>
      <c r="M45" s="97" t="s">
        <v>68</v>
      </c>
      <c r="N45" s="97"/>
      <c r="O45" s="97" t="s">
        <v>69</v>
      </c>
      <c r="AE45" s="72"/>
      <c r="AF45" s="72"/>
      <c r="AG45" s="72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  <c r="FG45" s="88"/>
      <c r="FH45" s="88"/>
      <c r="FI45" s="88"/>
      <c r="FJ45" s="88"/>
      <c r="FK45" s="88"/>
      <c r="FL45" s="88"/>
      <c r="FM45" s="88"/>
      <c r="FN45" s="88"/>
      <c r="FO45" s="88"/>
      <c r="FP45" s="88"/>
      <c r="FQ45" s="88"/>
      <c r="FR45" s="88"/>
      <c r="FS45" s="88"/>
      <c r="FT45" s="88"/>
      <c r="FU45" s="88"/>
      <c r="FV45" s="88"/>
      <c r="FW45" s="88"/>
      <c r="FX45" s="88"/>
    </row>
    <row r="46" spans="2:182" ht="15" thickBot="1" x14ac:dyDescent="0.4">
      <c r="C46" s="191" t="s">
        <v>23</v>
      </c>
      <c r="H46" s="19" t="s">
        <v>4</v>
      </c>
      <c r="I46" s="20">
        <v>166667</v>
      </c>
      <c r="K46" s="1">
        <f>H84/C48</f>
        <v>1.6932155058019707E-3</v>
      </c>
      <c r="L46" s="1">
        <f>K46*$A$1</f>
        <v>3.3864310116039414E-3</v>
      </c>
      <c r="M46" s="1">
        <f>I46*L46</f>
        <v>564.40629741099406</v>
      </c>
      <c r="O46" s="1">
        <f>I47*L46</f>
        <v>282.20145548999125</v>
      </c>
      <c r="V46" s="191" t="s">
        <v>23</v>
      </c>
      <c r="AA46" s="19" t="s">
        <v>4</v>
      </c>
      <c r="AB46" s="20">
        <f>I46</f>
        <v>166667</v>
      </c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  <c r="FG46" s="88"/>
      <c r="FH46" s="88"/>
      <c r="FI46" s="88"/>
      <c r="FJ46" s="88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</row>
    <row r="47" spans="2:182" ht="15" thickBot="1" x14ac:dyDescent="0.4">
      <c r="C47" s="192"/>
      <c r="H47" s="21" t="s">
        <v>15</v>
      </c>
      <c r="I47" s="22">
        <v>83333</v>
      </c>
      <c r="V47" s="192"/>
      <c r="AA47" s="21" t="s">
        <v>15</v>
      </c>
      <c r="AB47" s="20">
        <f>I47</f>
        <v>83333</v>
      </c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</row>
    <row r="48" spans="2:182" ht="15" thickBot="1" x14ac:dyDescent="0.4">
      <c r="C48" s="85">
        <v>86776550</v>
      </c>
      <c r="J48" s="9"/>
      <c r="K48" s="9"/>
      <c r="L48" s="9"/>
      <c r="M48" s="9"/>
      <c r="N48" s="9"/>
      <c r="O48" s="9"/>
      <c r="P48" s="9"/>
      <c r="Q48" s="9"/>
      <c r="R48" s="9"/>
      <c r="S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</row>
    <row r="49" spans="2:90" ht="48" customHeight="1" thickBot="1" x14ac:dyDescent="0.4">
      <c r="J49" s="181" t="s">
        <v>16</v>
      </c>
      <c r="K49" s="182"/>
      <c r="L49" s="182"/>
      <c r="M49" s="182"/>
      <c r="N49" s="183"/>
      <c r="O49" s="167" t="s">
        <v>17</v>
      </c>
      <c r="P49" s="168"/>
      <c r="Q49" s="168"/>
      <c r="R49" s="168"/>
      <c r="S49" s="184"/>
      <c r="AC49" s="176" t="s">
        <v>16</v>
      </c>
      <c r="AD49" s="177"/>
      <c r="AE49" s="177"/>
      <c r="AF49" s="177"/>
      <c r="AG49" s="178"/>
      <c r="AH49" s="167" t="s">
        <v>17</v>
      </c>
      <c r="AI49" s="168"/>
      <c r="AJ49" s="168"/>
      <c r="AK49" s="168"/>
      <c r="AL49" s="169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2:90" ht="15" thickBot="1" x14ac:dyDescent="0.4">
      <c r="H50" s="189" t="s">
        <v>18</v>
      </c>
      <c r="I50" s="190"/>
      <c r="J50" s="23">
        <v>1</v>
      </c>
      <c r="K50" s="23">
        <v>3</v>
      </c>
      <c r="L50" s="104">
        <v>4</v>
      </c>
      <c r="M50" s="123">
        <v>7</v>
      </c>
      <c r="N50" s="125">
        <v>11</v>
      </c>
      <c r="O50" s="25">
        <v>15</v>
      </c>
      <c r="P50" s="26">
        <v>16</v>
      </c>
      <c r="Q50" s="25">
        <v>18</v>
      </c>
      <c r="R50" s="122">
        <v>19</v>
      </c>
      <c r="S50" s="122">
        <v>22</v>
      </c>
      <c r="AA50" s="189" t="s">
        <v>18</v>
      </c>
      <c r="AB50" s="190"/>
      <c r="AC50" s="23">
        <v>1</v>
      </c>
      <c r="AD50" s="23">
        <v>3</v>
      </c>
      <c r="AE50" s="24">
        <v>4</v>
      </c>
      <c r="AF50" s="23">
        <v>7</v>
      </c>
      <c r="AG50" s="125">
        <v>11</v>
      </c>
      <c r="AH50" s="25">
        <v>15</v>
      </c>
      <c r="AI50" s="26">
        <v>16</v>
      </c>
      <c r="AJ50" s="25">
        <v>18</v>
      </c>
      <c r="AK50" s="122">
        <v>19</v>
      </c>
      <c r="AL50" s="122">
        <v>22</v>
      </c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</row>
    <row r="51" spans="2:90" ht="29.5" thickBot="1" x14ac:dyDescent="0.4">
      <c r="H51" s="8" t="s">
        <v>19</v>
      </c>
      <c r="I51" s="18" t="s">
        <v>20</v>
      </c>
      <c r="J51" s="27" t="s">
        <v>9</v>
      </c>
      <c r="K51" s="27" t="s">
        <v>10</v>
      </c>
      <c r="L51" s="29" t="s">
        <v>11</v>
      </c>
      <c r="M51" s="29" t="s">
        <v>65</v>
      </c>
      <c r="N51" s="126" t="s">
        <v>80</v>
      </c>
      <c r="O51" s="27" t="s">
        <v>5</v>
      </c>
      <c r="P51" s="30" t="s">
        <v>6</v>
      </c>
      <c r="Q51" s="27" t="s">
        <v>7</v>
      </c>
      <c r="R51" s="29" t="s">
        <v>8</v>
      </c>
      <c r="S51" s="126" t="s">
        <v>81</v>
      </c>
      <c r="AA51" s="8" t="s">
        <v>19</v>
      </c>
      <c r="AB51" s="18" t="s">
        <v>20</v>
      </c>
      <c r="AC51" s="27" t="s">
        <v>9</v>
      </c>
      <c r="AD51" s="27" t="s">
        <v>10</v>
      </c>
      <c r="AE51" s="28" t="s">
        <v>11</v>
      </c>
      <c r="AF51" s="27" t="s">
        <v>65</v>
      </c>
      <c r="AG51" s="126" t="s">
        <v>80</v>
      </c>
      <c r="AH51" s="27" t="s">
        <v>5</v>
      </c>
      <c r="AI51" s="30" t="s">
        <v>6</v>
      </c>
      <c r="AJ51" s="27" t="s">
        <v>7</v>
      </c>
      <c r="AK51" s="29" t="s">
        <v>8</v>
      </c>
      <c r="AL51" s="126" t="s">
        <v>81</v>
      </c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2:90" ht="15" thickBot="1" x14ac:dyDescent="0.4">
      <c r="H52" s="185" t="s">
        <v>21</v>
      </c>
      <c r="I52" s="186"/>
      <c r="J52" s="19" t="s">
        <v>4</v>
      </c>
      <c r="K52" s="19" t="s">
        <v>15</v>
      </c>
      <c r="L52" s="32" t="s">
        <v>15</v>
      </c>
      <c r="M52" s="32" t="s">
        <v>15</v>
      </c>
      <c r="N52" s="19" t="s">
        <v>15</v>
      </c>
      <c r="O52" s="33" t="s">
        <v>4</v>
      </c>
      <c r="P52" s="20" t="s">
        <v>4</v>
      </c>
      <c r="Q52" s="19" t="s">
        <v>4</v>
      </c>
      <c r="R52" s="32" t="s">
        <v>4</v>
      </c>
      <c r="S52" s="19" t="s">
        <v>4</v>
      </c>
      <c r="AA52" s="185" t="s">
        <v>21</v>
      </c>
      <c r="AB52" s="186"/>
      <c r="AC52" s="19" t="s">
        <v>4</v>
      </c>
      <c r="AD52" s="19" t="s">
        <v>15</v>
      </c>
      <c r="AE52" s="31" t="s">
        <v>15</v>
      </c>
      <c r="AF52" s="19" t="s">
        <v>15</v>
      </c>
      <c r="AG52" s="19" t="s">
        <v>15</v>
      </c>
      <c r="AH52" s="33" t="s">
        <v>4</v>
      </c>
      <c r="AI52" s="20" t="s">
        <v>4</v>
      </c>
      <c r="AJ52" s="19" t="s">
        <v>4</v>
      </c>
      <c r="AK52" s="32" t="s">
        <v>4</v>
      </c>
      <c r="AL52" s="19" t="s">
        <v>4</v>
      </c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2:90" ht="15" thickBot="1" x14ac:dyDescent="0.4">
      <c r="H53" s="187" t="s">
        <v>22</v>
      </c>
      <c r="I53" s="188"/>
      <c r="J53" s="34">
        <v>3.0046948356807511E-2</v>
      </c>
      <c r="K53" s="34">
        <v>0.6348122866894198</v>
      </c>
      <c r="L53" s="35">
        <v>6.1433447098976107E-2</v>
      </c>
      <c r="M53" s="34">
        <v>0.13310580204778158</v>
      </c>
      <c r="N53" s="34">
        <v>0.17064846416382254</v>
      </c>
      <c r="O53" s="34">
        <v>4.1314553990610327E-2</v>
      </c>
      <c r="P53" s="132">
        <v>0.28262910798122065</v>
      </c>
      <c r="Q53" s="34">
        <v>0.62253521126760558</v>
      </c>
      <c r="R53" s="124">
        <v>2.8169014084507044E-3</v>
      </c>
      <c r="S53" s="127">
        <v>2.0657276995305163E-2</v>
      </c>
      <c r="AA53" s="187" t="s">
        <v>22</v>
      </c>
      <c r="AB53" s="188"/>
      <c r="AC53" s="34">
        <v>3.0046948356807511E-2</v>
      </c>
      <c r="AD53" s="34">
        <v>0.6348122866894198</v>
      </c>
      <c r="AE53" s="35">
        <v>6.1433447098976107E-2</v>
      </c>
      <c r="AF53" s="34">
        <v>0.13310580204778158</v>
      </c>
      <c r="AG53" s="34">
        <v>0.17064846416382254</v>
      </c>
      <c r="AH53" s="34">
        <v>4.1314553990610327E-2</v>
      </c>
      <c r="AI53" s="132">
        <v>0.28262910798122065</v>
      </c>
      <c r="AJ53" s="34">
        <v>0.62253521126760558</v>
      </c>
      <c r="AK53" s="124">
        <v>2.8169014084507044E-3</v>
      </c>
      <c r="AL53" s="127">
        <v>2.0657276995305163E-2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H53" s="1" t="s">
        <v>29</v>
      </c>
      <c r="CI53" s="1" t="s">
        <v>27</v>
      </c>
      <c r="CJ53" s="1" t="s">
        <v>28</v>
      </c>
    </row>
    <row r="54" spans="2:90" x14ac:dyDescent="0.35">
      <c r="B54" s="15">
        <v>1</v>
      </c>
      <c r="C54" s="36" t="s">
        <v>30</v>
      </c>
      <c r="D54" s="37"/>
      <c r="E54" s="37"/>
      <c r="F54" s="37"/>
      <c r="G54" s="38"/>
      <c r="H54" s="6">
        <f>H13*1.1</f>
        <v>3845.6000000000004</v>
      </c>
      <c r="I54" s="39">
        <f t="shared" ref="I54:I68" si="203">H54/$H$84</f>
        <v>2.6172758171500447E-2</v>
      </c>
      <c r="J54" s="40">
        <f t="shared" ref="J54:S68" si="204">IF(J$52="EV",$I$46*($H$84/$C$48)*$A$1*J$53*$I54,IF(J$52="PHEV",$I$47*($H$84/$C$48)*$A$1*J$53*$I54))</f>
        <v>0.4438556103694995</v>
      </c>
      <c r="K54" s="41">
        <f t="shared" si="204"/>
        <v>4.6887174871481498</v>
      </c>
      <c r="L54" s="41">
        <f t="shared" si="204"/>
        <v>0.45374685359498218</v>
      </c>
      <c r="M54" s="41">
        <f t="shared" si="204"/>
        <v>0.98311818278912821</v>
      </c>
      <c r="N54" s="41">
        <f t="shared" si="204"/>
        <v>1.2604079266527284</v>
      </c>
      <c r="O54" s="42">
        <f t="shared" si="204"/>
        <v>0.61030146425806175</v>
      </c>
      <c r="P54" s="43">
        <f t="shared" si="204"/>
        <v>4.1750168350381047</v>
      </c>
      <c r="Q54" s="140">
        <f t="shared" si="204"/>
        <v>9.1961334273430673</v>
      </c>
      <c r="R54" s="89">
        <f t="shared" si="204"/>
        <v>4.1611463472140585E-2</v>
      </c>
      <c r="S54" s="141">
        <f t="shared" si="204"/>
        <v>0.30515073212903088</v>
      </c>
      <c r="U54" s="15">
        <v>1</v>
      </c>
      <c r="V54" s="36" t="s">
        <v>30</v>
      </c>
      <c r="W54" s="37"/>
      <c r="X54" s="37"/>
      <c r="Y54" s="37"/>
      <c r="Z54" s="38"/>
      <c r="AA54" s="7">
        <f>AA13*1.1</f>
        <v>3845.6000000000004</v>
      </c>
      <c r="AB54" s="39">
        <f t="shared" ref="AB54:AB83" si="205">I54</f>
        <v>2.6172758171500447E-2</v>
      </c>
      <c r="AC54" s="45">
        <f t="shared" ref="AC54:AL54" si="206">ROUND(J54,0)</f>
        <v>0</v>
      </c>
      <c r="AD54" s="74">
        <f t="shared" si="206"/>
        <v>5</v>
      </c>
      <c r="AE54" s="74">
        <f t="shared" si="206"/>
        <v>0</v>
      </c>
      <c r="AF54" s="45">
        <f t="shared" si="206"/>
        <v>1</v>
      </c>
      <c r="AG54" s="45">
        <f t="shared" si="206"/>
        <v>1</v>
      </c>
      <c r="AH54" s="46">
        <f t="shared" si="206"/>
        <v>1</v>
      </c>
      <c r="AI54" s="47">
        <f t="shared" si="206"/>
        <v>4</v>
      </c>
      <c r="AJ54" s="143">
        <f t="shared" si="206"/>
        <v>9</v>
      </c>
      <c r="AK54" s="128">
        <f t="shared" si="206"/>
        <v>0</v>
      </c>
      <c r="AL54" s="144">
        <f t="shared" si="206"/>
        <v>0</v>
      </c>
      <c r="AP54" s="10">
        <f t="shared" ref="AP54:AP68" si="207">AC54*$AO$5</f>
        <v>0</v>
      </c>
      <c r="AQ54" s="10">
        <f t="shared" ref="AQ54:AQ68" si="208">AC54*$AO$6</f>
        <v>0</v>
      </c>
      <c r="AR54" s="10">
        <f t="shared" ref="AR54:AR68" si="209">AD54*$AO$5</f>
        <v>5</v>
      </c>
      <c r="AS54" s="10">
        <f t="shared" ref="AS54:AS68" si="210">AD54*$AO$6</f>
        <v>0</v>
      </c>
      <c r="AT54" s="10">
        <f t="shared" ref="AT54:AT68" si="211">AE54*$AO$5</f>
        <v>0</v>
      </c>
      <c r="AU54" s="10">
        <f t="shared" ref="AU54:AU68" si="212">AE54*$AO$6</f>
        <v>0</v>
      </c>
      <c r="AV54" s="10">
        <f>AF54*$AO$5</f>
        <v>1</v>
      </c>
      <c r="AW54" s="10">
        <f>AF54*$AO$6</f>
        <v>0</v>
      </c>
      <c r="AX54" s="10">
        <f>AG54*$AO$5</f>
        <v>1</v>
      </c>
      <c r="AY54" s="10">
        <f>AG54*$AO$6</f>
        <v>0</v>
      </c>
      <c r="AZ54" s="1">
        <f t="shared" ref="AZ54:AZ68" si="213">AH54*$BA$5</f>
        <v>0.8</v>
      </c>
      <c r="BA54" s="1">
        <f t="shared" ref="BA54:BA68" si="214">AH54*$BA$6</f>
        <v>0.2</v>
      </c>
      <c r="BB54" s="1">
        <f t="shared" ref="BB54:BB68" si="215">AI54*$BA$5</f>
        <v>3.2</v>
      </c>
      <c r="BC54" s="1">
        <f t="shared" ref="BC54:BC68" si="216">AI54*$BA$6</f>
        <v>0.8</v>
      </c>
      <c r="BD54" s="1">
        <f>AJ54*$BA$5</f>
        <v>7.2</v>
      </c>
      <c r="BE54" s="1">
        <f>AJ54*$BA$6</f>
        <v>1.8</v>
      </c>
      <c r="BF54" s="1">
        <f t="shared" ref="BF54:BF68" si="217">AK54*$BA$5</f>
        <v>0</v>
      </c>
      <c r="BG54" s="1">
        <f t="shared" ref="BG54:BG68" si="218">AK54*$BA$6</f>
        <v>0</v>
      </c>
      <c r="BH54" s="1">
        <f>AL54*$BA$5</f>
        <v>0</v>
      </c>
      <c r="BI54" s="1">
        <f>AL54*$BA$6</f>
        <v>0</v>
      </c>
      <c r="BM54" s="10">
        <f t="shared" ref="BM54:BM68" si="219">ROUND(AP54,0)</f>
        <v>0</v>
      </c>
      <c r="BN54" s="10">
        <f t="shared" ref="BN54:BN68" si="220">ROUND(AQ54,0)</f>
        <v>0</v>
      </c>
      <c r="BO54" s="10">
        <f t="shared" ref="BO54:BO68" si="221">ROUND(AR54,0)</f>
        <v>5</v>
      </c>
      <c r="BP54" s="10">
        <f t="shared" ref="BP54:BP68" si="222">ROUND(AS54,0)</f>
        <v>0</v>
      </c>
      <c r="BQ54" s="10">
        <f t="shared" ref="BQ54:BQ68" si="223">ROUND(AT54,0)</f>
        <v>0</v>
      </c>
      <c r="BR54" s="10">
        <f t="shared" ref="BR54:BR68" si="224">ROUND(AU54,0)</f>
        <v>0</v>
      </c>
      <c r="BS54" s="10">
        <f t="shared" ref="BS54:BS68" si="225">ROUND(AV54,0)</f>
        <v>1</v>
      </c>
      <c r="BT54" s="10">
        <f t="shared" ref="BT54:BT68" si="226">ROUND(AW54,0)</f>
        <v>0</v>
      </c>
      <c r="BU54" s="10">
        <f t="shared" ref="BU54:BU68" si="227">ROUND(AX54,0)</f>
        <v>1</v>
      </c>
      <c r="BV54" s="10">
        <f t="shared" ref="BV54:BV68" si="228">ROUND(AY54,0)</f>
        <v>0</v>
      </c>
      <c r="BW54" s="10">
        <f t="shared" ref="BW54:BW68" si="229">ROUND(AZ54,0)</f>
        <v>1</v>
      </c>
      <c r="BX54" s="10">
        <f t="shared" ref="BX54:BX68" si="230">ROUND(BA54,0)</f>
        <v>0</v>
      </c>
      <c r="BY54" s="10">
        <f t="shared" ref="BY54:BY68" si="231">ROUND(BB54,0)</f>
        <v>3</v>
      </c>
      <c r="BZ54" s="10">
        <f t="shared" ref="BZ54:BZ68" si="232">ROUND(BC54,0)</f>
        <v>1</v>
      </c>
      <c r="CA54" s="10">
        <f t="shared" ref="CA54:CA68" si="233">ROUND(BD54,0)</f>
        <v>7</v>
      </c>
      <c r="CB54" s="10">
        <f t="shared" ref="CB54:CB68" si="234">ROUND(BE54,0)</f>
        <v>2</v>
      </c>
      <c r="CC54" s="10">
        <f t="shared" ref="CC54:CC68" si="235">ROUND(BF54,0)</f>
        <v>0</v>
      </c>
      <c r="CD54" s="10">
        <f t="shared" ref="CD54:CD68" si="236">ROUND(BG54,0)</f>
        <v>0</v>
      </c>
      <c r="CE54" s="10">
        <f t="shared" ref="CE54:CE68" si="237">ROUND(BH54,0)</f>
        <v>0</v>
      </c>
      <c r="CF54" s="10">
        <f t="shared" ref="CF54:CF68" si="238">ROUND(BI54,0)</f>
        <v>0</v>
      </c>
      <c r="CH54" s="1">
        <v>1</v>
      </c>
      <c r="CI54" s="14">
        <f>SUM($BM$12*BM54,$BO$12*BO54,$BQ$12*BQ54,$BS$12*BS54,$BU$12*BU54,$BW$12*BW54,$BY$12*BY54,$CA$12*CA54,$CC$12*CC54,$CE$12*CE54)</f>
        <v>54.369582309582306</v>
      </c>
      <c r="CJ54" s="14">
        <f>SUM($BN$12*BN54,$BP$12*BP54,$BR$12*BR54,$BT$12*BT54,$BV$12*BV54,$BX$12*BX54,$BZ$12*BZ54,$CB$12*CB54,$CD$12*CD54,$CF$12*CF54)</f>
        <v>1.5760000000000001</v>
      </c>
      <c r="CL54" s="1" t="str">
        <f>"["&amp;ROUND(CI54,2)&amp;", "&amp;ROUND(CJ54,2)&amp;"]"</f>
        <v>[54.37, 1.58]</v>
      </c>
    </row>
    <row r="55" spans="2:90" x14ac:dyDescent="0.35">
      <c r="B55" s="16">
        <v>2</v>
      </c>
      <c r="C55" s="48" t="s">
        <v>31</v>
      </c>
      <c r="D55" s="49"/>
      <c r="E55" s="49"/>
      <c r="F55" s="49"/>
      <c r="G55" s="50"/>
      <c r="H55" s="2">
        <f t="shared" ref="H55:H83" si="239">H14*1.1</f>
        <v>3410.0000000000005</v>
      </c>
      <c r="I55" s="51">
        <f t="shared" si="203"/>
        <v>2.320810936260051E-2</v>
      </c>
      <c r="J55" s="52">
        <f t="shared" si="204"/>
        <v>0.39357905953817174</v>
      </c>
      <c r="K55" s="53">
        <f t="shared" si="204"/>
        <v>4.157615620754938</v>
      </c>
      <c r="L55" s="53">
        <f t="shared" si="204"/>
        <v>0.40234989878273592</v>
      </c>
      <c r="M55" s="53">
        <f t="shared" si="204"/>
        <v>0.87175811402926129</v>
      </c>
      <c r="N55" s="53">
        <f t="shared" si="204"/>
        <v>1.1176386077298219</v>
      </c>
      <c r="O55" s="54">
        <f t="shared" si="204"/>
        <v>0.5411712068649861</v>
      </c>
      <c r="P55" s="55">
        <f t="shared" si="204"/>
        <v>3.702103028780928</v>
      </c>
      <c r="Q55" s="92">
        <f t="shared" si="204"/>
        <v>8.1544661398064964</v>
      </c>
      <c r="R55" s="90">
        <f t="shared" si="204"/>
        <v>3.6898036831703604E-2</v>
      </c>
      <c r="S55" s="76">
        <f t="shared" si="204"/>
        <v>0.27058560343249305</v>
      </c>
      <c r="U55" s="16">
        <v>2</v>
      </c>
      <c r="V55" s="48" t="s">
        <v>31</v>
      </c>
      <c r="W55" s="49"/>
      <c r="X55" s="49"/>
      <c r="Y55" s="49"/>
      <c r="Z55" s="50"/>
      <c r="AA55" s="4">
        <f t="shared" ref="AA55:AA83" si="240">AA14*1.1</f>
        <v>3410.0000000000005</v>
      </c>
      <c r="AB55" s="51">
        <f t="shared" si="205"/>
        <v>2.320810936260051E-2</v>
      </c>
      <c r="AC55" s="145">
        <f t="shared" ref="AC55:AC67" si="241">ROUND(J55,0)</f>
        <v>0</v>
      </c>
      <c r="AD55" s="78">
        <f t="shared" ref="AD55:AD67" si="242">ROUND(K55,0)</f>
        <v>4</v>
      </c>
      <c r="AE55" s="78">
        <f t="shared" ref="AE55:AE67" si="243">ROUND(L55,0)</f>
        <v>0</v>
      </c>
      <c r="AF55" s="57">
        <f t="shared" ref="AF55:AF67" si="244">ROUND(M55,0)</f>
        <v>1</v>
      </c>
      <c r="AG55" s="57">
        <f t="shared" ref="AG55:AG67" si="245">ROUND(N55,0)</f>
        <v>1</v>
      </c>
      <c r="AH55" s="58">
        <f t="shared" ref="AH55:AH67" si="246">ROUND(O55,0)</f>
        <v>1</v>
      </c>
      <c r="AI55" s="59">
        <f t="shared" ref="AI55:AI67" si="247">ROUND(P55,0)</f>
        <v>4</v>
      </c>
      <c r="AJ55" s="94">
        <f t="shared" ref="AJ55:AJ67" si="248">ROUND(Q55,0)</f>
        <v>8</v>
      </c>
      <c r="AK55" s="130">
        <f t="shared" ref="AK55:AK67" si="249">ROUND(R55,0)</f>
        <v>0</v>
      </c>
      <c r="AL55" s="79">
        <f t="shared" ref="AL55:AL67" si="250">ROUND(S55,0)</f>
        <v>0</v>
      </c>
      <c r="AP55" s="10">
        <f t="shared" si="207"/>
        <v>0</v>
      </c>
      <c r="AQ55" s="10">
        <f t="shared" si="208"/>
        <v>0</v>
      </c>
      <c r="AR55" s="10">
        <f t="shared" si="209"/>
        <v>4</v>
      </c>
      <c r="AS55" s="10">
        <f t="shared" si="210"/>
        <v>0</v>
      </c>
      <c r="AT55" s="10">
        <f t="shared" si="211"/>
        <v>0</v>
      </c>
      <c r="AU55" s="10">
        <f t="shared" si="212"/>
        <v>0</v>
      </c>
      <c r="AV55" s="10">
        <f t="shared" ref="AV55:AV68" si="251">AF55*$AO$5</f>
        <v>1</v>
      </c>
      <c r="AW55" s="10">
        <f t="shared" ref="AW55:AW68" si="252">AF55*$AO$6</f>
        <v>0</v>
      </c>
      <c r="AX55" s="10">
        <f t="shared" ref="AX55:AX68" si="253">AG55*$AO$5</f>
        <v>1</v>
      </c>
      <c r="AY55" s="10">
        <f t="shared" ref="AY55:AY68" si="254">AG55*$AO$6</f>
        <v>0</v>
      </c>
      <c r="AZ55" s="1">
        <f t="shared" si="213"/>
        <v>0.8</v>
      </c>
      <c r="BA55" s="1">
        <f t="shared" si="214"/>
        <v>0.2</v>
      </c>
      <c r="BB55" s="1">
        <f t="shared" si="215"/>
        <v>3.2</v>
      </c>
      <c r="BC55" s="1">
        <f t="shared" si="216"/>
        <v>0.8</v>
      </c>
      <c r="BD55" s="1">
        <f t="shared" ref="BD55:BD68" si="255">AJ55*$BA$5</f>
        <v>6.4</v>
      </c>
      <c r="BE55" s="1">
        <f t="shared" ref="BE55:BE68" si="256">AJ55*$BA$6</f>
        <v>1.6</v>
      </c>
      <c r="BF55" s="1">
        <f t="shared" si="217"/>
        <v>0</v>
      </c>
      <c r="BG55" s="1">
        <f t="shared" si="218"/>
        <v>0</v>
      </c>
      <c r="BH55" s="1">
        <f t="shared" ref="BH55:BH68" si="257">AL55*$BA$5</f>
        <v>0</v>
      </c>
      <c r="BI55" s="1">
        <f t="shared" ref="BI55:BI68" si="258">AL55*$BA$6</f>
        <v>0</v>
      </c>
      <c r="BM55" s="10">
        <f t="shared" si="219"/>
        <v>0</v>
      </c>
      <c r="BN55" s="10">
        <f t="shared" si="220"/>
        <v>0</v>
      </c>
      <c r="BO55" s="10">
        <f t="shared" si="221"/>
        <v>4</v>
      </c>
      <c r="BP55" s="10">
        <f t="shared" si="222"/>
        <v>0</v>
      </c>
      <c r="BQ55" s="10">
        <f t="shared" si="223"/>
        <v>0</v>
      </c>
      <c r="BR55" s="10">
        <f t="shared" si="224"/>
        <v>0</v>
      </c>
      <c r="BS55" s="10">
        <f t="shared" si="225"/>
        <v>1</v>
      </c>
      <c r="BT55" s="10">
        <f t="shared" si="226"/>
        <v>0</v>
      </c>
      <c r="BU55" s="10">
        <f t="shared" si="227"/>
        <v>1</v>
      </c>
      <c r="BV55" s="10">
        <f t="shared" si="228"/>
        <v>0</v>
      </c>
      <c r="BW55" s="10">
        <f t="shared" si="229"/>
        <v>1</v>
      </c>
      <c r="BX55" s="10">
        <f t="shared" si="230"/>
        <v>0</v>
      </c>
      <c r="BY55" s="10">
        <f t="shared" si="231"/>
        <v>3</v>
      </c>
      <c r="BZ55" s="10">
        <f t="shared" si="232"/>
        <v>1</v>
      </c>
      <c r="CA55" s="10">
        <f t="shared" si="233"/>
        <v>6</v>
      </c>
      <c r="CB55" s="10">
        <f t="shared" si="234"/>
        <v>2</v>
      </c>
      <c r="CC55" s="10">
        <f t="shared" si="235"/>
        <v>0</v>
      </c>
      <c r="CD55" s="10">
        <f t="shared" si="236"/>
        <v>0</v>
      </c>
      <c r="CE55" s="10">
        <f t="shared" si="237"/>
        <v>0</v>
      </c>
      <c r="CF55" s="10">
        <f t="shared" si="238"/>
        <v>0</v>
      </c>
      <c r="CH55" s="1">
        <v>2</v>
      </c>
      <c r="CI55" s="14">
        <f t="shared" ref="CI55:CI68" si="259">SUM($BM$12*BM55,$BO$12*BO55,$BQ$12*BQ55,$BS$12*BS55,$BU$12*BU55,$BW$12*BW55,$BY$12*BY55,$CA$12*CA55,$CC$12*CC55,$CE$12*CE55)</f>
        <v>47.880491400491401</v>
      </c>
      <c r="CJ55" s="14">
        <f t="shared" ref="CJ55:CJ68" si="260">SUM($BN$12*BN55,$BP$12*BP55,$BR$12*BR55,$BT$12*BT55,$BV$12*BV55,$BX$12*BX55,$BZ$12*BZ55,$CB$12*CB55,$CD$12*CD55,$CF$12*CF55)</f>
        <v>1.5760000000000001</v>
      </c>
      <c r="CL55" s="1" t="str">
        <f t="shared" ref="CL55:CL68" si="261">"["&amp;ROUND(CI55,2)&amp;", "&amp;ROUND(CJ55,2)&amp;"]"</f>
        <v>[47.88, 1.58]</v>
      </c>
    </row>
    <row r="56" spans="2:90" x14ac:dyDescent="0.35">
      <c r="B56" s="16">
        <v>3</v>
      </c>
      <c r="C56" s="60" t="s">
        <v>32</v>
      </c>
      <c r="D56" s="49"/>
      <c r="E56" s="49"/>
      <c r="F56" s="49"/>
      <c r="G56" s="50"/>
      <c r="H56" s="2">
        <f t="shared" si="239"/>
        <v>3560.7000000000003</v>
      </c>
      <c r="I56" s="51">
        <f t="shared" si="203"/>
        <v>2.4233758066689627E-2</v>
      </c>
      <c r="J56" s="52">
        <f t="shared" si="204"/>
        <v>0.41097271475001995</v>
      </c>
      <c r="K56" s="53">
        <f t="shared" si="204"/>
        <v>4.3413554078657208</v>
      </c>
      <c r="L56" s="53">
        <f t="shared" si="204"/>
        <v>0.4201311685031342</v>
      </c>
      <c r="M56" s="53">
        <f t="shared" si="204"/>
        <v>0.91028419842345754</v>
      </c>
      <c r="N56" s="53">
        <f t="shared" si="204"/>
        <v>1.1670310236198174</v>
      </c>
      <c r="O56" s="54">
        <f t="shared" si="204"/>
        <v>0.56508748278127741</v>
      </c>
      <c r="P56" s="55">
        <f t="shared" si="204"/>
        <v>3.8657120981173749</v>
      </c>
      <c r="Q56" s="92">
        <f t="shared" si="204"/>
        <v>8.5148409337269761</v>
      </c>
      <c r="R56" s="90">
        <f t="shared" si="204"/>
        <v>3.8528692007814377E-2</v>
      </c>
      <c r="S56" s="76">
        <f t="shared" si="204"/>
        <v>0.2825437413906387</v>
      </c>
      <c r="U56" s="16">
        <v>3</v>
      </c>
      <c r="V56" s="60" t="s">
        <v>32</v>
      </c>
      <c r="W56" s="49"/>
      <c r="X56" s="49"/>
      <c r="Y56" s="49"/>
      <c r="Z56" s="50"/>
      <c r="AA56" s="4">
        <f t="shared" si="240"/>
        <v>3560.7000000000003</v>
      </c>
      <c r="AB56" s="51">
        <f t="shared" si="205"/>
        <v>2.4233758066689627E-2</v>
      </c>
      <c r="AC56" s="145">
        <f t="shared" si="241"/>
        <v>0</v>
      </c>
      <c r="AD56" s="78">
        <f t="shared" si="242"/>
        <v>4</v>
      </c>
      <c r="AE56" s="78">
        <f t="shared" si="243"/>
        <v>0</v>
      </c>
      <c r="AF56" s="57">
        <f t="shared" si="244"/>
        <v>1</v>
      </c>
      <c r="AG56" s="57">
        <f t="shared" si="245"/>
        <v>1</v>
      </c>
      <c r="AH56" s="58">
        <f t="shared" si="246"/>
        <v>1</v>
      </c>
      <c r="AI56" s="59">
        <f t="shared" si="247"/>
        <v>4</v>
      </c>
      <c r="AJ56" s="94">
        <f t="shared" si="248"/>
        <v>9</v>
      </c>
      <c r="AK56" s="130">
        <f t="shared" si="249"/>
        <v>0</v>
      </c>
      <c r="AL56" s="79">
        <f t="shared" si="250"/>
        <v>0</v>
      </c>
      <c r="AP56" s="10">
        <f t="shared" si="207"/>
        <v>0</v>
      </c>
      <c r="AQ56" s="10">
        <f t="shared" si="208"/>
        <v>0</v>
      </c>
      <c r="AR56" s="10">
        <f t="shared" si="209"/>
        <v>4</v>
      </c>
      <c r="AS56" s="10">
        <f t="shared" si="210"/>
        <v>0</v>
      </c>
      <c r="AT56" s="10">
        <f t="shared" si="211"/>
        <v>0</v>
      </c>
      <c r="AU56" s="10">
        <f t="shared" si="212"/>
        <v>0</v>
      </c>
      <c r="AV56" s="10">
        <f t="shared" si="251"/>
        <v>1</v>
      </c>
      <c r="AW56" s="10">
        <f t="shared" si="252"/>
        <v>0</v>
      </c>
      <c r="AX56" s="10">
        <f t="shared" si="253"/>
        <v>1</v>
      </c>
      <c r="AY56" s="10">
        <f t="shared" si="254"/>
        <v>0</v>
      </c>
      <c r="AZ56" s="1">
        <f t="shared" si="213"/>
        <v>0.8</v>
      </c>
      <c r="BA56" s="1">
        <f t="shared" si="214"/>
        <v>0.2</v>
      </c>
      <c r="BB56" s="1">
        <f t="shared" si="215"/>
        <v>3.2</v>
      </c>
      <c r="BC56" s="1">
        <f t="shared" si="216"/>
        <v>0.8</v>
      </c>
      <c r="BD56" s="1">
        <f t="shared" si="255"/>
        <v>7.2</v>
      </c>
      <c r="BE56" s="1">
        <f t="shared" si="256"/>
        <v>1.8</v>
      </c>
      <c r="BF56" s="1">
        <f t="shared" si="217"/>
        <v>0</v>
      </c>
      <c r="BG56" s="1">
        <f t="shared" si="218"/>
        <v>0</v>
      </c>
      <c r="BH56" s="1">
        <f t="shared" si="257"/>
        <v>0</v>
      </c>
      <c r="BI56" s="1">
        <f t="shared" si="258"/>
        <v>0</v>
      </c>
      <c r="BM56" s="10">
        <f t="shared" si="219"/>
        <v>0</v>
      </c>
      <c r="BN56" s="10">
        <f t="shared" si="220"/>
        <v>0</v>
      </c>
      <c r="BO56" s="10">
        <f t="shared" si="221"/>
        <v>4</v>
      </c>
      <c r="BP56" s="10">
        <f t="shared" si="222"/>
        <v>0</v>
      </c>
      <c r="BQ56" s="10">
        <f t="shared" si="223"/>
        <v>0</v>
      </c>
      <c r="BR56" s="10">
        <f t="shared" si="224"/>
        <v>0</v>
      </c>
      <c r="BS56" s="10">
        <f t="shared" si="225"/>
        <v>1</v>
      </c>
      <c r="BT56" s="10">
        <f t="shared" si="226"/>
        <v>0</v>
      </c>
      <c r="BU56" s="10">
        <f t="shared" si="227"/>
        <v>1</v>
      </c>
      <c r="BV56" s="10">
        <f t="shared" si="228"/>
        <v>0</v>
      </c>
      <c r="BW56" s="10">
        <f t="shared" si="229"/>
        <v>1</v>
      </c>
      <c r="BX56" s="10">
        <f t="shared" si="230"/>
        <v>0</v>
      </c>
      <c r="BY56" s="10">
        <f t="shared" si="231"/>
        <v>3</v>
      </c>
      <c r="BZ56" s="10">
        <f t="shared" si="232"/>
        <v>1</v>
      </c>
      <c r="CA56" s="10">
        <f t="shared" si="233"/>
        <v>7</v>
      </c>
      <c r="CB56" s="10">
        <f t="shared" si="234"/>
        <v>2</v>
      </c>
      <c r="CC56" s="10">
        <f t="shared" si="235"/>
        <v>0</v>
      </c>
      <c r="CD56" s="10">
        <f t="shared" si="236"/>
        <v>0</v>
      </c>
      <c r="CE56" s="10">
        <f t="shared" si="237"/>
        <v>0</v>
      </c>
      <c r="CF56" s="10">
        <f t="shared" si="238"/>
        <v>0</v>
      </c>
      <c r="CH56" s="1">
        <v>3</v>
      </c>
      <c r="CI56" s="14">
        <f t="shared" si="259"/>
        <v>52.589582309582312</v>
      </c>
      <c r="CJ56" s="14">
        <f t="shared" si="260"/>
        <v>1.5760000000000001</v>
      </c>
      <c r="CL56" s="1" t="str">
        <f t="shared" si="261"/>
        <v>[52.59, 1.58]</v>
      </c>
    </row>
    <row r="57" spans="2:90" x14ac:dyDescent="0.35">
      <c r="B57" s="16">
        <v>4</v>
      </c>
      <c r="C57" s="60" t="s">
        <v>33</v>
      </c>
      <c r="D57" s="49"/>
      <c r="E57" s="49"/>
      <c r="F57" s="49"/>
      <c r="G57" s="50"/>
      <c r="H57" s="2">
        <f t="shared" si="239"/>
        <v>4637.6000000000004</v>
      </c>
      <c r="I57" s="51">
        <f t="shared" si="203"/>
        <v>3.156302873313669E-2</v>
      </c>
      <c r="J57" s="52">
        <f t="shared" si="204"/>
        <v>0.53526752097191355</v>
      </c>
      <c r="K57" s="53">
        <f t="shared" si="204"/>
        <v>5.6543572442267154</v>
      </c>
      <c r="L57" s="53">
        <f t="shared" si="204"/>
        <v>0.54719586234452078</v>
      </c>
      <c r="M57" s="53">
        <f t="shared" si="204"/>
        <v>1.1855910350797951</v>
      </c>
      <c r="N57" s="53">
        <f t="shared" si="204"/>
        <v>1.5199885065125578</v>
      </c>
      <c r="O57" s="54">
        <f t="shared" si="204"/>
        <v>0.7359928413363811</v>
      </c>
      <c r="P57" s="55">
        <f t="shared" si="204"/>
        <v>5.0348601191420617</v>
      </c>
      <c r="Q57" s="92">
        <f t="shared" si="204"/>
        <v>11.090073950136834</v>
      </c>
      <c r="R57" s="90">
        <f t="shared" si="204"/>
        <v>5.0181330091116902E-2</v>
      </c>
      <c r="S57" s="76">
        <f t="shared" si="204"/>
        <v>0.36799642066819055</v>
      </c>
      <c r="U57" s="16">
        <v>4</v>
      </c>
      <c r="V57" s="60" t="s">
        <v>33</v>
      </c>
      <c r="W57" s="49"/>
      <c r="X57" s="49"/>
      <c r="Y57" s="49"/>
      <c r="Z57" s="50"/>
      <c r="AA57" s="4">
        <f t="shared" si="240"/>
        <v>4637.6000000000004</v>
      </c>
      <c r="AB57" s="51">
        <f t="shared" si="205"/>
        <v>3.156302873313669E-2</v>
      </c>
      <c r="AC57" s="145">
        <f t="shared" si="241"/>
        <v>1</v>
      </c>
      <c r="AD57" s="78">
        <f t="shared" si="242"/>
        <v>6</v>
      </c>
      <c r="AE57" s="78">
        <f t="shared" si="243"/>
        <v>1</v>
      </c>
      <c r="AF57" s="57">
        <f t="shared" si="244"/>
        <v>1</v>
      </c>
      <c r="AG57" s="57">
        <f t="shared" si="245"/>
        <v>2</v>
      </c>
      <c r="AH57" s="58">
        <f t="shared" si="246"/>
        <v>1</v>
      </c>
      <c r="AI57" s="59">
        <f t="shared" si="247"/>
        <v>5</v>
      </c>
      <c r="AJ57" s="94">
        <f t="shared" si="248"/>
        <v>11</v>
      </c>
      <c r="AK57" s="130">
        <f t="shared" si="249"/>
        <v>0</v>
      </c>
      <c r="AL57" s="79">
        <f t="shared" si="250"/>
        <v>0</v>
      </c>
      <c r="AP57" s="10">
        <f t="shared" si="207"/>
        <v>1</v>
      </c>
      <c r="AQ57" s="10">
        <f t="shared" si="208"/>
        <v>0</v>
      </c>
      <c r="AR57" s="10">
        <f t="shared" si="209"/>
        <v>6</v>
      </c>
      <c r="AS57" s="10">
        <f t="shared" si="210"/>
        <v>0</v>
      </c>
      <c r="AT57" s="10">
        <f t="shared" si="211"/>
        <v>1</v>
      </c>
      <c r="AU57" s="10">
        <f t="shared" si="212"/>
        <v>0</v>
      </c>
      <c r="AV57" s="10">
        <f t="shared" si="251"/>
        <v>1</v>
      </c>
      <c r="AW57" s="10">
        <f t="shared" si="252"/>
        <v>0</v>
      </c>
      <c r="AX57" s="10">
        <f t="shared" si="253"/>
        <v>2</v>
      </c>
      <c r="AY57" s="10">
        <f t="shared" si="254"/>
        <v>0</v>
      </c>
      <c r="AZ57" s="1">
        <f t="shared" si="213"/>
        <v>0.8</v>
      </c>
      <c r="BA57" s="1">
        <f t="shared" si="214"/>
        <v>0.2</v>
      </c>
      <c r="BB57" s="1">
        <f t="shared" si="215"/>
        <v>4</v>
      </c>
      <c r="BC57" s="1">
        <f t="shared" si="216"/>
        <v>1</v>
      </c>
      <c r="BD57" s="1">
        <f t="shared" si="255"/>
        <v>8.8000000000000007</v>
      </c>
      <c r="BE57" s="1">
        <f t="shared" si="256"/>
        <v>2.2000000000000002</v>
      </c>
      <c r="BF57" s="1">
        <f t="shared" si="217"/>
        <v>0</v>
      </c>
      <c r="BG57" s="1">
        <f t="shared" si="218"/>
        <v>0</v>
      </c>
      <c r="BH57" s="1">
        <f t="shared" si="257"/>
        <v>0</v>
      </c>
      <c r="BI57" s="1">
        <f t="shared" si="258"/>
        <v>0</v>
      </c>
      <c r="BM57" s="10">
        <f t="shared" si="219"/>
        <v>1</v>
      </c>
      <c r="BN57" s="10">
        <f t="shared" si="220"/>
        <v>0</v>
      </c>
      <c r="BO57" s="10">
        <f t="shared" si="221"/>
        <v>6</v>
      </c>
      <c r="BP57" s="10">
        <f t="shared" si="222"/>
        <v>0</v>
      </c>
      <c r="BQ57" s="10">
        <f t="shared" si="223"/>
        <v>1</v>
      </c>
      <c r="BR57" s="10">
        <f t="shared" si="224"/>
        <v>0</v>
      </c>
      <c r="BS57" s="10">
        <f t="shared" si="225"/>
        <v>1</v>
      </c>
      <c r="BT57" s="10">
        <f t="shared" si="226"/>
        <v>0</v>
      </c>
      <c r="BU57" s="10">
        <f t="shared" si="227"/>
        <v>2</v>
      </c>
      <c r="BV57" s="10">
        <f t="shared" si="228"/>
        <v>0</v>
      </c>
      <c r="BW57" s="10">
        <f t="shared" si="229"/>
        <v>1</v>
      </c>
      <c r="BX57" s="10">
        <f t="shared" si="230"/>
        <v>0</v>
      </c>
      <c r="BY57" s="10">
        <f t="shared" si="231"/>
        <v>4</v>
      </c>
      <c r="BZ57" s="10">
        <f t="shared" si="232"/>
        <v>1</v>
      </c>
      <c r="CA57" s="10">
        <f t="shared" si="233"/>
        <v>9</v>
      </c>
      <c r="CB57" s="10">
        <f t="shared" si="234"/>
        <v>2</v>
      </c>
      <c r="CC57" s="10">
        <f t="shared" si="235"/>
        <v>0</v>
      </c>
      <c r="CD57" s="10">
        <f t="shared" si="236"/>
        <v>0</v>
      </c>
      <c r="CE57" s="10">
        <f t="shared" si="237"/>
        <v>0</v>
      </c>
      <c r="CF57" s="10">
        <f t="shared" si="238"/>
        <v>0</v>
      </c>
      <c r="CH57" s="1">
        <v>4</v>
      </c>
      <c r="CI57" s="14">
        <f t="shared" si="259"/>
        <v>71.487764127764137</v>
      </c>
      <c r="CJ57" s="14">
        <f t="shared" si="260"/>
        <v>1.5760000000000001</v>
      </c>
      <c r="CL57" s="1" t="str">
        <f t="shared" si="261"/>
        <v>[71.49, 1.58]</v>
      </c>
    </row>
    <row r="58" spans="2:90" x14ac:dyDescent="0.35">
      <c r="B58" s="16">
        <v>5</v>
      </c>
      <c r="C58" s="48" t="s">
        <v>34</v>
      </c>
      <c r="D58" s="49"/>
      <c r="E58" s="49"/>
      <c r="F58" s="49"/>
      <c r="G58" s="50"/>
      <c r="H58" s="2">
        <f t="shared" si="239"/>
        <v>3646.5000000000005</v>
      </c>
      <c r="I58" s="51">
        <f t="shared" si="203"/>
        <v>2.4817704044200223E-2</v>
      </c>
      <c r="J58" s="52">
        <f t="shared" si="204"/>
        <v>0.42087567173194818</v>
      </c>
      <c r="K58" s="53">
        <f t="shared" si="204"/>
        <v>4.4459663815492325</v>
      </c>
      <c r="L58" s="53">
        <f t="shared" si="204"/>
        <v>0.43025481111766761</v>
      </c>
      <c r="M58" s="53">
        <f t="shared" si="204"/>
        <v>0.9322187574216132</v>
      </c>
      <c r="N58" s="53">
        <f t="shared" si="204"/>
        <v>1.1951522531046324</v>
      </c>
      <c r="O58" s="54">
        <f t="shared" si="204"/>
        <v>0.57870404863142877</v>
      </c>
      <c r="P58" s="55">
        <f t="shared" si="204"/>
        <v>3.9588617872286376</v>
      </c>
      <c r="Q58" s="92">
        <f t="shared" si="204"/>
        <v>8.7200178236963009</v>
      </c>
      <c r="R58" s="90">
        <f t="shared" si="204"/>
        <v>3.9457094224870148E-2</v>
      </c>
      <c r="S58" s="76">
        <f t="shared" si="204"/>
        <v>0.28935202431571438</v>
      </c>
      <c r="U58" s="16">
        <v>5</v>
      </c>
      <c r="V58" s="48" t="s">
        <v>34</v>
      </c>
      <c r="W58" s="49"/>
      <c r="X58" s="49"/>
      <c r="Y58" s="49"/>
      <c r="Z58" s="50"/>
      <c r="AA58" s="4">
        <f t="shared" si="240"/>
        <v>3646.5000000000005</v>
      </c>
      <c r="AB58" s="51">
        <f t="shared" si="205"/>
        <v>2.4817704044200223E-2</v>
      </c>
      <c r="AC58" s="145">
        <f t="shared" si="241"/>
        <v>0</v>
      </c>
      <c r="AD58" s="78">
        <f t="shared" si="242"/>
        <v>4</v>
      </c>
      <c r="AE58" s="78">
        <f t="shared" si="243"/>
        <v>0</v>
      </c>
      <c r="AF58" s="57">
        <f t="shared" si="244"/>
        <v>1</v>
      </c>
      <c r="AG58" s="57">
        <f t="shared" si="245"/>
        <v>1</v>
      </c>
      <c r="AH58" s="58">
        <f t="shared" si="246"/>
        <v>1</v>
      </c>
      <c r="AI58" s="59">
        <f t="shared" si="247"/>
        <v>4</v>
      </c>
      <c r="AJ58" s="94">
        <f t="shared" si="248"/>
        <v>9</v>
      </c>
      <c r="AK58" s="130">
        <f t="shared" si="249"/>
        <v>0</v>
      </c>
      <c r="AL58" s="79">
        <f t="shared" si="250"/>
        <v>0</v>
      </c>
      <c r="AP58" s="10">
        <f t="shared" si="207"/>
        <v>0</v>
      </c>
      <c r="AQ58" s="10">
        <f t="shared" si="208"/>
        <v>0</v>
      </c>
      <c r="AR58" s="10">
        <f t="shared" si="209"/>
        <v>4</v>
      </c>
      <c r="AS58" s="10">
        <f t="shared" si="210"/>
        <v>0</v>
      </c>
      <c r="AT58" s="10">
        <f t="shared" si="211"/>
        <v>0</v>
      </c>
      <c r="AU58" s="10">
        <f t="shared" si="212"/>
        <v>0</v>
      </c>
      <c r="AV58" s="10">
        <f t="shared" si="251"/>
        <v>1</v>
      </c>
      <c r="AW58" s="10">
        <f t="shared" si="252"/>
        <v>0</v>
      </c>
      <c r="AX58" s="10">
        <f t="shared" si="253"/>
        <v>1</v>
      </c>
      <c r="AY58" s="10">
        <f t="shared" si="254"/>
        <v>0</v>
      </c>
      <c r="AZ58" s="1">
        <f t="shared" si="213"/>
        <v>0.8</v>
      </c>
      <c r="BA58" s="1">
        <f t="shared" si="214"/>
        <v>0.2</v>
      </c>
      <c r="BB58" s="1">
        <f t="shared" si="215"/>
        <v>3.2</v>
      </c>
      <c r="BC58" s="1">
        <f t="shared" si="216"/>
        <v>0.8</v>
      </c>
      <c r="BD58" s="1">
        <f t="shared" si="255"/>
        <v>7.2</v>
      </c>
      <c r="BE58" s="1">
        <f t="shared" si="256"/>
        <v>1.8</v>
      </c>
      <c r="BF58" s="1">
        <f t="shared" si="217"/>
        <v>0</v>
      </c>
      <c r="BG58" s="1">
        <f t="shared" si="218"/>
        <v>0</v>
      </c>
      <c r="BH58" s="1">
        <f t="shared" si="257"/>
        <v>0</v>
      </c>
      <c r="BI58" s="1">
        <f t="shared" si="258"/>
        <v>0</v>
      </c>
      <c r="BM58" s="10">
        <f t="shared" si="219"/>
        <v>0</v>
      </c>
      <c r="BN58" s="10">
        <f t="shared" si="220"/>
        <v>0</v>
      </c>
      <c r="BO58" s="10">
        <f t="shared" si="221"/>
        <v>4</v>
      </c>
      <c r="BP58" s="10">
        <f t="shared" si="222"/>
        <v>0</v>
      </c>
      <c r="BQ58" s="10">
        <f t="shared" si="223"/>
        <v>0</v>
      </c>
      <c r="BR58" s="10">
        <f t="shared" si="224"/>
        <v>0</v>
      </c>
      <c r="BS58" s="10">
        <f t="shared" si="225"/>
        <v>1</v>
      </c>
      <c r="BT58" s="10">
        <f t="shared" si="226"/>
        <v>0</v>
      </c>
      <c r="BU58" s="10">
        <f t="shared" si="227"/>
        <v>1</v>
      </c>
      <c r="BV58" s="10">
        <f t="shared" si="228"/>
        <v>0</v>
      </c>
      <c r="BW58" s="10">
        <f t="shared" si="229"/>
        <v>1</v>
      </c>
      <c r="BX58" s="10">
        <f t="shared" si="230"/>
        <v>0</v>
      </c>
      <c r="BY58" s="10">
        <f t="shared" si="231"/>
        <v>3</v>
      </c>
      <c r="BZ58" s="10">
        <f t="shared" si="232"/>
        <v>1</v>
      </c>
      <c r="CA58" s="10">
        <f t="shared" si="233"/>
        <v>7</v>
      </c>
      <c r="CB58" s="10">
        <f t="shared" si="234"/>
        <v>2</v>
      </c>
      <c r="CC58" s="10">
        <f t="shared" si="235"/>
        <v>0</v>
      </c>
      <c r="CD58" s="10">
        <f t="shared" si="236"/>
        <v>0</v>
      </c>
      <c r="CE58" s="10">
        <f t="shared" si="237"/>
        <v>0</v>
      </c>
      <c r="CF58" s="10">
        <f t="shared" si="238"/>
        <v>0</v>
      </c>
      <c r="CH58" s="1">
        <v>5</v>
      </c>
      <c r="CI58" s="14">
        <f t="shared" si="259"/>
        <v>52.589582309582312</v>
      </c>
      <c r="CJ58" s="14">
        <f t="shared" si="260"/>
        <v>1.5760000000000001</v>
      </c>
      <c r="CL58" s="1" t="str">
        <f t="shared" si="261"/>
        <v>[52.59, 1.58]</v>
      </c>
    </row>
    <row r="59" spans="2:90" x14ac:dyDescent="0.35">
      <c r="B59" s="16">
        <v>6</v>
      </c>
      <c r="C59" s="60" t="s">
        <v>35</v>
      </c>
      <c r="D59" s="49"/>
      <c r="E59" s="49"/>
      <c r="F59" s="49"/>
      <c r="G59" s="50"/>
      <c r="H59" s="2">
        <f t="shared" si="239"/>
        <v>4450.6000000000004</v>
      </c>
      <c r="I59" s="51">
        <f t="shared" si="203"/>
        <v>3.0290325961639244E-2</v>
      </c>
      <c r="J59" s="52">
        <f t="shared" si="204"/>
        <v>0.51368415319078797</v>
      </c>
      <c r="K59" s="53">
        <f t="shared" si="204"/>
        <v>5.4263589682498319</v>
      </c>
      <c r="L59" s="53">
        <f t="shared" si="204"/>
        <v>0.52513151305643524</v>
      </c>
      <c r="M59" s="53">
        <f t="shared" si="204"/>
        <v>1.1377849449556099</v>
      </c>
      <c r="N59" s="53">
        <f t="shared" si="204"/>
        <v>1.4586986473789869</v>
      </c>
      <c r="O59" s="54">
        <f t="shared" si="204"/>
        <v>0.70631571063733345</v>
      </c>
      <c r="P59" s="55">
        <f t="shared" si="204"/>
        <v>4.8318415659508496</v>
      </c>
      <c r="Q59" s="92">
        <f t="shared" si="204"/>
        <v>10.642893548921638</v>
      </c>
      <c r="R59" s="90">
        <f t="shared" si="204"/>
        <v>4.8157889361636383E-2</v>
      </c>
      <c r="S59" s="76">
        <f t="shared" si="204"/>
        <v>0.35315785531866672</v>
      </c>
      <c r="U59" s="16">
        <v>6</v>
      </c>
      <c r="V59" s="60" t="s">
        <v>35</v>
      </c>
      <c r="W59" s="49"/>
      <c r="X59" s="49"/>
      <c r="Y59" s="49"/>
      <c r="Z59" s="50"/>
      <c r="AA59" s="4">
        <f t="shared" si="240"/>
        <v>4450.6000000000004</v>
      </c>
      <c r="AB59" s="51">
        <f t="shared" si="205"/>
        <v>3.0290325961639244E-2</v>
      </c>
      <c r="AC59" s="145">
        <f t="shared" si="241"/>
        <v>1</v>
      </c>
      <c r="AD59" s="78">
        <f t="shared" si="242"/>
        <v>5</v>
      </c>
      <c r="AE59" s="78">
        <f t="shared" si="243"/>
        <v>1</v>
      </c>
      <c r="AF59" s="57">
        <f t="shared" si="244"/>
        <v>1</v>
      </c>
      <c r="AG59" s="57">
        <f t="shared" si="245"/>
        <v>1</v>
      </c>
      <c r="AH59" s="58">
        <f t="shared" si="246"/>
        <v>1</v>
      </c>
      <c r="AI59" s="59">
        <f t="shared" si="247"/>
        <v>5</v>
      </c>
      <c r="AJ59" s="94">
        <f t="shared" si="248"/>
        <v>11</v>
      </c>
      <c r="AK59" s="130">
        <f t="shared" si="249"/>
        <v>0</v>
      </c>
      <c r="AL59" s="79">
        <f t="shared" si="250"/>
        <v>0</v>
      </c>
      <c r="AP59" s="10">
        <f t="shared" si="207"/>
        <v>1</v>
      </c>
      <c r="AQ59" s="10">
        <f t="shared" si="208"/>
        <v>0</v>
      </c>
      <c r="AR59" s="10">
        <f t="shared" si="209"/>
        <v>5</v>
      </c>
      <c r="AS59" s="10">
        <f t="shared" si="210"/>
        <v>0</v>
      </c>
      <c r="AT59" s="10">
        <f t="shared" si="211"/>
        <v>1</v>
      </c>
      <c r="AU59" s="10">
        <f t="shared" si="212"/>
        <v>0</v>
      </c>
      <c r="AV59" s="10">
        <f t="shared" si="251"/>
        <v>1</v>
      </c>
      <c r="AW59" s="10">
        <f t="shared" si="252"/>
        <v>0</v>
      </c>
      <c r="AX59" s="10">
        <f t="shared" si="253"/>
        <v>1</v>
      </c>
      <c r="AY59" s="10">
        <f t="shared" si="254"/>
        <v>0</v>
      </c>
      <c r="AZ59" s="1">
        <f t="shared" si="213"/>
        <v>0.8</v>
      </c>
      <c r="BA59" s="1">
        <f t="shared" si="214"/>
        <v>0.2</v>
      </c>
      <c r="BB59" s="1">
        <f t="shared" si="215"/>
        <v>4</v>
      </c>
      <c r="BC59" s="1">
        <f t="shared" si="216"/>
        <v>1</v>
      </c>
      <c r="BD59" s="1">
        <f t="shared" si="255"/>
        <v>8.8000000000000007</v>
      </c>
      <c r="BE59" s="1">
        <f t="shared" si="256"/>
        <v>2.2000000000000002</v>
      </c>
      <c r="BF59" s="1">
        <f t="shared" si="217"/>
        <v>0</v>
      </c>
      <c r="BG59" s="1">
        <f t="shared" si="218"/>
        <v>0</v>
      </c>
      <c r="BH59" s="1">
        <f t="shared" si="257"/>
        <v>0</v>
      </c>
      <c r="BI59" s="1">
        <f t="shared" si="258"/>
        <v>0</v>
      </c>
      <c r="BM59" s="10">
        <f t="shared" si="219"/>
        <v>1</v>
      </c>
      <c r="BN59" s="10">
        <f t="shared" si="220"/>
        <v>0</v>
      </c>
      <c r="BO59" s="10">
        <f t="shared" si="221"/>
        <v>5</v>
      </c>
      <c r="BP59" s="10">
        <f t="shared" si="222"/>
        <v>0</v>
      </c>
      <c r="BQ59" s="10">
        <f t="shared" si="223"/>
        <v>1</v>
      </c>
      <c r="BR59" s="10">
        <f t="shared" si="224"/>
        <v>0</v>
      </c>
      <c r="BS59" s="10">
        <f t="shared" si="225"/>
        <v>1</v>
      </c>
      <c r="BT59" s="10">
        <f t="shared" si="226"/>
        <v>0</v>
      </c>
      <c r="BU59" s="10">
        <f t="shared" si="227"/>
        <v>1</v>
      </c>
      <c r="BV59" s="10">
        <f t="shared" si="228"/>
        <v>0</v>
      </c>
      <c r="BW59" s="10">
        <f t="shared" si="229"/>
        <v>1</v>
      </c>
      <c r="BX59" s="10">
        <f t="shared" si="230"/>
        <v>0</v>
      </c>
      <c r="BY59" s="10">
        <f t="shared" si="231"/>
        <v>4</v>
      </c>
      <c r="BZ59" s="10">
        <f t="shared" si="232"/>
        <v>1</v>
      </c>
      <c r="CA59" s="10">
        <f t="shared" si="233"/>
        <v>9</v>
      </c>
      <c r="CB59" s="10">
        <f t="shared" si="234"/>
        <v>2</v>
      </c>
      <c r="CC59" s="10">
        <f t="shared" si="235"/>
        <v>0</v>
      </c>
      <c r="CD59" s="10">
        <f t="shared" si="236"/>
        <v>0</v>
      </c>
      <c r="CE59" s="10">
        <f t="shared" si="237"/>
        <v>0</v>
      </c>
      <c r="CF59" s="10">
        <f t="shared" si="238"/>
        <v>0</v>
      </c>
      <c r="CH59" s="1">
        <v>6</v>
      </c>
      <c r="CI59" s="14">
        <f t="shared" si="259"/>
        <v>68.127764127764124</v>
      </c>
      <c r="CJ59" s="14">
        <f t="shared" si="260"/>
        <v>1.5760000000000001</v>
      </c>
      <c r="CL59" s="1" t="str">
        <f t="shared" si="261"/>
        <v>[68.13, 1.58]</v>
      </c>
    </row>
    <row r="60" spans="2:90" x14ac:dyDescent="0.35">
      <c r="B60" s="16">
        <v>7</v>
      </c>
      <c r="C60" s="48" t="s">
        <v>36</v>
      </c>
      <c r="D60" s="49"/>
      <c r="E60" s="49"/>
      <c r="F60" s="49"/>
      <c r="G60" s="50"/>
      <c r="H60" s="2">
        <f t="shared" si="239"/>
        <v>3579.4</v>
      </c>
      <c r="I60" s="51">
        <f t="shared" si="203"/>
        <v>2.436102834383937E-2</v>
      </c>
      <c r="J60" s="52">
        <f t="shared" si="204"/>
        <v>0.41313105152813245</v>
      </c>
      <c r="K60" s="53">
        <f t="shared" si="204"/>
        <v>4.3641552354634081</v>
      </c>
      <c r="L60" s="53">
        <f t="shared" si="204"/>
        <v>0.42233760343194271</v>
      </c>
      <c r="M60" s="53">
        <f t="shared" si="204"/>
        <v>0.91506480743587604</v>
      </c>
      <c r="N60" s="53">
        <f t="shared" si="204"/>
        <v>1.1731600095331742</v>
      </c>
      <c r="O60" s="54">
        <f t="shared" si="204"/>
        <v>0.56805519585118214</v>
      </c>
      <c r="P60" s="55">
        <f t="shared" si="204"/>
        <v>3.8860139534364957</v>
      </c>
      <c r="Q60" s="92">
        <f t="shared" si="204"/>
        <v>8.5595589738484943</v>
      </c>
      <c r="R60" s="90">
        <f t="shared" si="204"/>
        <v>3.8731036080762428E-2</v>
      </c>
      <c r="S60" s="76">
        <f t="shared" si="204"/>
        <v>0.28402759792559107</v>
      </c>
      <c r="U60" s="16">
        <v>7</v>
      </c>
      <c r="V60" s="48" t="s">
        <v>36</v>
      </c>
      <c r="W60" s="49"/>
      <c r="X60" s="49"/>
      <c r="Y60" s="49"/>
      <c r="Z60" s="50"/>
      <c r="AA60" s="4">
        <f t="shared" si="240"/>
        <v>3579.4</v>
      </c>
      <c r="AB60" s="51">
        <f t="shared" si="205"/>
        <v>2.436102834383937E-2</v>
      </c>
      <c r="AC60" s="145">
        <f t="shared" si="241"/>
        <v>0</v>
      </c>
      <c r="AD60" s="78">
        <f t="shared" si="242"/>
        <v>4</v>
      </c>
      <c r="AE60" s="78">
        <f t="shared" si="243"/>
        <v>0</v>
      </c>
      <c r="AF60" s="57">
        <f t="shared" si="244"/>
        <v>1</v>
      </c>
      <c r="AG60" s="57">
        <f t="shared" si="245"/>
        <v>1</v>
      </c>
      <c r="AH60" s="58">
        <f t="shared" si="246"/>
        <v>1</v>
      </c>
      <c r="AI60" s="59">
        <f t="shared" si="247"/>
        <v>4</v>
      </c>
      <c r="AJ60" s="94">
        <f t="shared" si="248"/>
        <v>9</v>
      </c>
      <c r="AK60" s="130">
        <f t="shared" si="249"/>
        <v>0</v>
      </c>
      <c r="AL60" s="79">
        <f t="shared" si="250"/>
        <v>0</v>
      </c>
      <c r="AP60" s="10">
        <f t="shared" si="207"/>
        <v>0</v>
      </c>
      <c r="AQ60" s="10">
        <f t="shared" si="208"/>
        <v>0</v>
      </c>
      <c r="AR60" s="10">
        <f t="shared" si="209"/>
        <v>4</v>
      </c>
      <c r="AS60" s="10">
        <f t="shared" si="210"/>
        <v>0</v>
      </c>
      <c r="AT60" s="10">
        <f t="shared" si="211"/>
        <v>0</v>
      </c>
      <c r="AU60" s="10">
        <f t="shared" si="212"/>
        <v>0</v>
      </c>
      <c r="AV60" s="10">
        <f t="shared" si="251"/>
        <v>1</v>
      </c>
      <c r="AW60" s="10">
        <f t="shared" si="252"/>
        <v>0</v>
      </c>
      <c r="AX60" s="10">
        <f t="shared" si="253"/>
        <v>1</v>
      </c>
      <c r="AY60" s="10">
        <f t="shared" si="254"/>
        <v>0</v>
      </c>
      <c r="AZ60" s="1">
        <f t="shared" si="213"/>
        <v>0.8</v>
      </c>
      <c r="BA60" s="1">
        <f t="shared" si="214"/>
        <v>0.2</v>
      </c>
      <c r="BB60" s="1">
        <f t="shared" si="215"/>
        <v>3.2</v>
      </c>
      <c r="BC60" s="1">
        <f t="shared" si="216"/>
        <v>0.8</v>
      </c>
      <c r="BD60" s="1">
        <f t="shared" si="255"/>
        <v>7.2</v>
      </c>
      <c r="BE60" s="1">
        <f t="shared" si="256"/>
        <v>1.8</v>
      </c>
      <c r="BF60" s="1">
        <f t="shared" si="217"/>
        <v>0</v>
      </c>
      <c r="BG60" s="1">
        <f t="shared" si="218"/>
        <v>0</v>
      </c>
      <c r="BH60" s="1">
        <f t="shared" si="257"/>
        <v>0</v>
      </c>
      <c r="BI60" s="1">
        <f t="shared" si="258"/>
        <v>0</v>
      </c>
      <c r="BM60" s="10">
        <f t="shared" si="219"/>
        <v>0</v>
      </c>
      <c r="BN60" s="10">
        <f t="shared" si="220"/>
        <v>0</v>
      </c>
      <c r="BO60" s="10">
        <f t="shared" si="221"/>
        <v>4</v>
      </c>
      <c r="BP60" s="10">
        <f t="shared" si="222"/>
        <v>0</v>
      </c>
      <c r="BQ60" s="10">
        <f t="shared" si="223"/>
        <v>0</v>
      </c>
      <c r="BR60" s="10">
        <f t="shared" si="224"/>
        <v>0</v>
      </c>
      <c r="BS60" s="10">
        <f t="shared" si="225"/>
        <v>1</v>
      </c>
      <c r="BT60" s="10">
        <f t="shared" si="226"/>
        <v>0</v>
      </c>
      <c r="BU60" s="10">
        <f t="shared" si="227"/>
        <v>1</v>
      </c>
      <c r="BV60" s="10">
        <f t="shared" si="228"/>
        <v>0</v>
      </c>
      <c r="BW60" s="10">
        <f t="shared" si="229"/>
        <v>1</v>
      </c>
      <c r="BX60" s="10">
        <f t="shared" si="230"/>
        <v>0</v>
      </c>
      <c r="BY60" s="10">
        <f t="shared" si="231"/>
        <v>3</v>
      </c>
      <c r="BZ60" s="10">
        <f t="shared" si="232"/>
        <v>1</v>
      </c>
      <c r="CA60" s="10">
        <f t="shared" si="233"/>
        <v>7</v>
      </c>
      <c r="CB60" s="10">
        <f t="shared" si="234"/>
        <v>2</v>
      </c>
      <c r="CC60" s="10">
        <f t="shared" si="235"/>
        <v>0</v>
      </c>
      <c r="CD60" s="10">
        <f t="shared" si="236"/>
        <v>0</v>
      </c>
      <c r="CE60" s="10">
        <f t="shared" si="237"/>
        <v>0</v>
      </c>
      <c r="CF60" s="10">
        <f t="shared" si="238"/>
        <v>0</v>
      </c>
      <c r="CH60" s="1">
        <v>7</v>
      </c>
      <c r="CI60" s="14">
        <f t="shared" si="259"/>
        <v>52.589582309582312</v>
      </c>
      <c r="CJ60" s="14">
        <f t="shared" si="260"/>
        <v>1.5760000000000001</v>
      </c>
      <c r="CL60" s="1" t="str">
        <f t="shared" si="261"/>
        <v>[52.59, 1.58]</v>
      </c>
    </row>
    <row r="61" spans="2:90" x14ac:dyDescent="0.35">
      <c r="B61" s="16">
        <v>8</v>
      </c>
      <c r="C61" s="60" t="s">
        <v>37</v>
      </c>
      <c r="D61" s="49"/>
      <c r="E61" s="49"/>
      <c r="F61" s="49"/>
      <c r="G61" s="50"/>
      <c r="H61" s="2">
        <f t="shared" si="239"/>
        <v>4692.6000000000004</v>
      </c>
      <c r="I61" s="51">
        <f t="shared" si="203"/>
        <v>3.1937353077694762E-2</v>
      </c>
      <c r="J61" s="52">
        <f t="shared" si="204"/>
        <v>0.5416155703193033</v>
      </c>
      <c r="K61" s="53">
        <f t="shared" si="204"/>
        <v>5.7214155606905042</v>
      </c>
      <c r="L61" s="53">
        <f t="shared" si="204"/>
        <v>0.55368537684101649</v>
      </c>
      <c r="M61" s="53">
        <f t="shared" si="204"/>
        <v>1.1996516498222025</v>
      </c>
      <c r="N61" s="53">
        <f t="shared" si="204"/>
        <v>1.5380149356694903</v>
      </c>
      <c r="O61" s="54">
        <f t="shared" si="204"/>
        <v>0.74472140918904206</v>
      </c>
      <c r="P61" s="55">
        <f t="shared" si="204"/>
        <v>5.0945714583159472</v>
      </c>
      <c r="Q61" s="92">
        <f t="shared" si="204"/>
        <v>11.221597597553066</v>
      </c>
      <c r="R61" s="90">
        <f t="shared" si="204"/>
        <v>5.0776459717434698E-2</v>
      </c>
      <c r="S61" s="76">
        <f t="shared" si="204"/>
        <v>0.37236070459452103</v>
      </c>
      <c r="U61" s="16">
        <v>8</v>
      </c>
      <c r="V61" s="60" t="s">
        <v>37</v>
      </c>
      <c r="W61" s="49"/>
      <c r="X61" s="49"/>
      <c r="Y61" s="49"/>
      <c r="Z61" s="50"/>
      <c r="AA61" s="4">
        <f t="shared" si="240"/>
        <v>4692.6000000000004</v>
      </c>
      <c r="AB61" s="51">
        <f t="shared" si="205"/>
        <v>3.1937353077694762E-2</v>
      </c>
      <c r="AC61" s="145">
        <f t="shared" si="241"/>
        <v>1</v>
      </c>
      <c r="AD61" s="78">
        <f t="shared" si="242"/>
        <v>6</v>
      </c>
      <c r="AE61" s="78">
        <f t="shared" si="243"/>
        <v>1</v>
      </c>
      <c r="AF61" s="57">
        <f t="shared" si="244"/>
        <v>1</v>
      </c>
      <c r="AG61" s="57">
        <f t="shared" si="245"/>
        <v>2</v>
      </c>
      <c r="AH61" s="58">
        <f t="shared" si="246"/>
        <v>1</v>
      </c>
      <c r="AI61" s="59">
        <f t="shared" si="247"/>
        <v>5</v>
      </c>
      <c r="AJ61" s="94">
        <f t="shared" si="248"/>
        <v>11</v>
      </c>
      <c r="AK61" s="130">
        <f t="shared" si="249"/>
        <v>0</v>
      </c>
      <c r="AL61" s="79">
        <f t="shared" si="250"/>
        <v>0</v>
      </c>
      <c r="AP61" s="10">
        <f t="shared" si="207"/>
        <v>1</v>
      </c>
      <c r="AQ61" s="10">
        <f t="shared" si="208"/>
        <v>0</v>
      </c>
      <c r="AR61" s="10">
        <f t="shared" si="209"/>
        <v>6</v>
      </c>
      <c r="AS61" s="10">
        <f t="shared" si="210"/>
        <v>0</v>
      </c>
      <c r="AT61" s="10">
        <f t="shared" si="211"/>
        <v>1</v>
      </c>
      <c r="AU61" s="10">
        <f t="shared" si="212"/>
        <v>0</v>
      </c>
      <c r="AV61" s="10">
        <f t="shared" si="251"/>
        <v>1</v>
      </c>
      <c r="AW61" s="10">
        <f t="shared" si="252"/>
        <v>0</v>
      </c>
      <c r="AX61" s="10">
        <f t="shared" si="253"/>
        <v>2</v>
      </c>
      <c r="AY61" s="10">
        <f t="shared" si="254"/>
        <v>0</v>
      </c>
      <c r="AZ61" s="1">
        <f t="shared" si="213"/>
        <v>0.8</v>
      </c>
      <c r="BA61" s="1">
        <f t="shared" si="214"/>
        <v>0.2</v>
      </c>
      <c r="BB61" s="1">
        <f t="shared" si="215"/>
        <v>4</v>
      </c>
      <c r="BC61" s="1">
        <f t="shared" si="216"/>
        <v>1</v>
      </c>
      <c r="BD61" s="1">
        <f t="shared" si="255"/>
        <v>8.8000000000000007</v>
      </c>
      <c r="BE61" s="1">
        <f t="shared" si="256"/>
        <v>2.2000000000000002</v>
      </c>
      <c r="BF61" s="1">
        <f t="shared" si="217"/>
        <v>0</v>
      </c>
      <c r="BG61" s="1">
        <f t="shared" si="218"/>
        <v>0</v>
      </c>
      <c r="BH61" s="1">
        <f t="shared" si="257"/>
        <v>0</v>
      </c>
      <c r="BI61" s="1">
        <f t="shared" si="258"/>
        <v>0</v>
      </c>
      <c r="BM61" s="10">
        <f t="shared" si="219"/>
        <v>1</v>
      </c>
      <c r="BN61" s="10">
        <f t="shared" si="220"/>
        <v>0</v>
      </c>
      <c r="BO61" s="10">
        <f t="shared" si="221"/>
        <v>6</v>
      </c>
      <c r="BP61" s="10">
        <f t="shared" si="222"/>
        <v>0</v>
      </c>
      <c r="BQ61" s="10">
        <f t="shared" si="223"/>
        <v>1</v>
      </c>
      <c r="BR61" s="10">
        <f t="shared" si="224"/>
        <v>0</v>
      </c>
      <c r="BS61" s="10">
        <f t="shared" si="225"/>
        <v>1</v>
      </c>
      <c r="BT61" s="10">
        <f t="shared" si="226"/>
        <v>0</v>
      </c>
      <c r="BU61" s="10">
        <f t="shared" si="227"/>
        <v>2</v>
      </c>
      <c r="BV61" s="10">
        <f t="shared" si="228"/>
        <v>0</v>
      </c>
      <c r="BW61" s="10">
        <f t="shared" si="229"/>
        <v>1</v>
      </c>
      <c r="BX61" s="10">
        <f t="shared" si="230"/>
        <v>0</v>
      </c>
      <c r="BY61" s="10">
        <f t="shared" si="231"/>
        <v>4</v>
      </c>
      <c r="BZ61" s="10">
        <f t="shared" si="232"/>
        <v>1</v>
      </c>
      <c r="CA61" s="10">
        <f t="shared" si="233"/>
        <v>9</v>
      </c>
      <c r="CB61" s="10">
        <f t="shared" si="234"/>
        <v>2</v>
      </c>
      <c r="CC61" s="10">
        <f t="shared" si="235"/>
        <v>0</v>
      </c>
      <c r="CD61" s="10">
        <f t="shared" si="236"/>
        <v>0</v>
      </c>
      <c r="CE61" s="10">
        <f t="shared" si="237"/>
        <v>0</v>
      </c>
      <c r="CF61" s="10">
        <f t="shared" si="238"/>
        <v>0</v>
      </c>
      <c r="CH61" s="1">
        <v>8</v>
      </c>
      <c r="CI61" s="14">
        <f t="shared" si="259"/>
        <v>71.487764127764137</v>
      </c>
      <c r="CJ61" s="14">
        <f t="shared" si="260"/>
        <v>1.5760000000000001</v>
      </c>
      <c r="CL61" s="1" t="str">
        <f t="shared" si="261"/>
        <v>[71.49, 1.58]</v>
      </c>
    </row>
    <row r="62" spans="2:90" x14ac:dyDescent="0.35">
      <c r="B62" s="16">
        <v>9</v>
      </c>
      <c r="C62" s="48" t="s">
        <v>38</v>
      </c>
      <c r="D62" s="49"/>
      <c r="E62" s="49"/>
      <c r="F62" s="49"/>
      <c r="G62" s="50"/>
      <c r="H62" s="2">
        <f t="shared" si="239"/>
        <v>3448.5000000000005</v>
      </c>
      <c r="I62" s="51">
        <f t="shared" si="203"/>
        <v>2.3470136403791159E-2</v>
      </c>
      <c r="J62" s="52">
        <f t="shared" si="204"/>
        <v>0.39802269408134461</v>
      </c>
      <c r="K62" s="53">
        <f t="shared" si="204"/>
        <v>4.20455644227959</v>
      </c>
      <c r="L62" s="53">
        <f t="shared" si="204"/>
        <v>0.40689255893028292</v>
      </c>
      <c r="M62" s="53">
        <f t="shared" si="204"/>
        <v>0.88160054434894641</v>
      </c>
      <c r="N62" s="53">
        <f t="shared" si="204"/>
        <v>1.1302571081396748</v>
      </c>
      <c r="O62" s="54">
        <f t="shared" si="204"/>
        <v>0.54728120436184879</v>
      </c>
      <c r="P62" s="55">
        <f t="shared" si="204"/>
        <v>3.7439009662026477</v>
      </c>
      <c r="Q62" s="92">
        <f t="shared" si="204"/>
        <v>8.2465326929978584</v>
      </c>
      <c r="R62" s="90">
        <f t="shared" si="204"/>
        <v>3.7314627570126067E-2</v>
      </c>
      <c r="S62" s="76">
        <f t="shared" si="204"/>
        <v>0.2736406021809244</v>
      </c>
      <c r="U62" s="16">
        <v>9</v>
      </c>
      <c r="V62" s="48" t="s">
        <v>38</v>
      </c>
      <c r="W62" s="49"/>
      <c r="X62" s="49"/>
      <c r="Y62" s="49"/>
      <c r="Z62" s="50"/>
      <c r="AA62" s="4">
        <f t="shared" si="240"/>
        <v>3448.5000000000005</v>
      </c>
      <c r="AB62" s="51">
        <f t="shared" si="205"/>
        <v>2.3470136403791159E-2</v>
      </c>
      <c r="AC62" s="145">
        <f t="shared" si="241"/>
        <v>0</v>
      </c>
      <c r="AD62" s="78">
        <f t="shared" si="242"/>
        <v>4</v>
      </c>
      <c r="AE62" s="78">
        <f t="shared" si="243"/>
        <v>0</v>
      </c>
      <c r="AF62" s="57">
        <f t="shared" si="244"/>
        <v>1</v>
      </c>
      <c r="AG62" s="57">
        <f t="shared" si="245"/>
        <v>1</v>
      </c>
      <c r="AH62" s="58">
        <f t="shared" si="246"/>
        <v>1</v>
      </c>
      <c r="AI62" s="59">
        <f t="shared" si="247"/>
        <v>4</v>
      </c>
      <c r="AJ62" s="94">
        <f t="shared" si="248"/>
        <v>8</v>
      </c>
      <c r="AK62" s="130">
        <f t="shared" si="249"/>
        <v>0</v>
      </c>
      <c r="AL62" s="79">
        <f t="shared" si="250"/>
        <v>0</v>
      </c>
      <c r="AP62" s="10">
        <f t="shared" si="207"/>
        <v>0</v>
      </c>
      <c r="AQ62" s="10">
        <f t="shared" si="208"/>
        <v>0</v>
      </c>
      <c r="AR62" s="10">
        <f t="shared" si="209"/>
        <v>4</v>
      </c>
      <c r="AS62" s="10">
        <f t="shared" si="210"/>
        <v>0</v>
      </c>
      <c r="AT62" s="10">
        <f t="shared" si="211"/>
        <v>0</v>
      </c>
      <c r="AU62" s="10">
        <f t="shared" si="212"/>
        <v>0</v>
      </c>
      <c r="AV62" s="10">
        <f t="shared" si="251"/>
        <v>1</v>
      </c>
      <c r="AW62" s="10">
        <f t="shared" si="252"/>
        <v>0</v>
      </c>
      <c r="AX62" s="10">
        <f t="shared" si="253"/>
        <v>1</v>
      </c>
      <c r="AY62" s="10">
        <f t="shared" si="254"/>
        <v>0</v>
      </c>
      <c r="AZ62" s="1">
        <f t="shared" si="213"/>
        <v>0.8</v>
      </c>
      <c r="BA62" s="1">
        <f t="shared" si="214"/>
        <v>0.2</v>
      </c>
      <c r="BB62" s="1">
        <f t="shared" si="215"/>
        <v>3.2</v>
      </c>
      <c r="BC62" s="1">
        <f t="shared" si="216"/>
        <v>0.8</v>
      </c>
      <c r="BD62" s="1">
        <f t="shared" si="255"/>
        <v>6.4</v>
      </c>
      <c r="BE62" s="1">
        <f t="shared" si="256"/>
        <v>1.6</v>
      </c>
      <c r="BF62" s="1">
        <f t="shared" si="217"/>
        <v>0</v>
      </c>
      <c r="BG62" s="1">
        <f t="shared" si="218"/>
        <v>0</v>
      </c>
      <c r="BH62" s="1">
        <f t="shared" si="257"/>
        <v>0</v>
      </c>
      <c r="BI62" s="1">
        <f t="shared" si="258"/>
        <v>0</v>
      </c>
      <c r="BM62" s="10">
        <f t="shared" si="219"/>
        <v>0</v>
      </c>
      <c r="BN62" s="10">
        <f t="shared" si="220"/>
        <v>0</v>
      </c>
      <c r="BO62" s="10">
        <f t="shared" si="221"/>
        <v>4</v>
      </c>
      <c r="BP62" s="10">
        <f t="shared" si="222"/>
        <v>0</v>
      </c>
      <c r="BQ62" s="10">
        <f t="shared" si="223"/>
        <v>0</v>
      </c>
      <c r="BR62" s="10">
        <f t="shared" si="224"/>
        <v>0</v>
      </c>
      <c r="BS62" s="10">
        <f t="shared" si="225"/>
        <v>1</v>
      </c>
      <c r="BT62" s="10">
        <f t="shared" si="226"/>
        <v>0</v>
      </c>
      <c r="BU62" s="10">
        <f t="shared" si="227"/>
        <v>1</v>
      </c>
      <c r="BV62" s="10">
        <f t="shared" si="228"/>
        <v>0</v>
      </c>
      <c r="BW62" s="10">
        <f t="shared" si="229"/>
        <v>1</v>
      </c>
      <c r="BX62" s="10">
        <f t="shared" si="230"/>
        <v>0</v>
      </c>
      <c r="BY62" s="10">
        <f t="shared" si="231"/>
        <v>3</v>
      </c>
      <c r="BZ62" s="10">
        <f t="shared" si="232"/>
        <v>1</v>
      </c>
      <c r="CA62" s="10">
        <f t="shared" si="233"/>
        <v>6</v>
      </c>
      <c r="CB62" s="10">
        <f t="shared" si="234"/>
        <v>2</v>
      </c>
      <c r="CC62" s="10">
        <f t="shared" si="235"/>
        <v>0</v>
      </c>
      <c r="CD62" s="10">
        <f t="shared" si="236"/>
        <v>0</v>
      </c>
      <c r="CE62" s="10">
        <f t="shared" si="237"/>
        <v>0</v>
      </c>
      <c r="CF62" s="10">
        <f t="shared" si="238"/>
        <v>0</v>
      </c>
      <c r="CH62" s="1">
        <v>9</v>
      </c>
      <c r="CI62" s="14">
        <f t="shared" si="259"/>
        <v>47.880491400491401</v>
      </c>
      <c r="CJ62" s="14">
        <f t="shared" si="260"/>
        <v>1.5760000000000001</v>
      </c>
      <c r="CL62" s="1" t="str">
        <f t="shared" si="261"/>
        <v>[47.88, 1.58]</v>
      </c>
    </row>
    <row r="63" spans="2:90" x14ac:dyDescent="0.35">
      <c r="B63" s="16">
        <v>10</v>
      </c>
      <c r="C63" s="60" t="s">
        <v>39</v>
      </c>
      <c r="D63" s="49"/>
      <c r="E63" s="49"/>
      <c r="F63" s="49"/>
      <c r="G63" s="50"/>
      <c r="H63" s="2">
        <f t="shared" si="239"/>
        <v>3521.1000000000004</v>
      </c>
      <c r="I63" s="51">
        <f t="shared" si="203"/>
        <v>2.3964244538607817E-2</v>
      </c>
      <c r="J63" s="52">
        <f t="shared" si="204"/>
        <v>0.40640211921989927</v>
      </c>
      <c r="K63" s="53">
        <f t="shared" si="204"/>
        <v>4.293073420011793</v>
      </c>
      <c r="L63" s="53">
        <f t="shared" si="204"/>
        <v>0.41545871806565732</v>
      </c>
      <c r="M63" s="53">
        <f t="shared" si="204"/>
        <v>0.90016055580892429</v>
      </c>
      <c r="N63" s="53">
        <f t="shared" si="204"/>
        <v>1.1540519946268259</v>
      </c>
      <c r="O63" s="54">
        <f t="shared" si="204"/>
        <v>0.55880291392736148</v>
      </c>
      <c r="P63" s="55">
        <f t="shared" si="204"/>
        <v>3.8227199339121776</v>
      </c>
      <c r="Q63" s="92">
        <f t="shared" si="204"/>
        <v>8.4201439075872884</v>
      </c>
      <c r="R63" s="90">
        <f t="shared" si="204"/>
        <v>3.8100198676865565E-2</v>
      </c>
      <c r="S63" s="76">
        <f t="shared" si="204"/>
        <v>0.27940145696368074</v>
      </c>
      <c r="U63" s="16">
        <v>10</v>
      </c>
      <c r="V63" s="60" t="s">
        <v>39</v>
      </c>
      <c r="W63" s="49"/>
      <c r="X63" s="49"/>
      <c r="Y63" s="49"/>
      <c r="Z63" s="50"/>
      <c r="AA63" s="4">
        <f t="shared" si="240"/>
        <v>3521.1000000000004</v>
      </c>
      <c r="AB63" s="51">
        <f t="shared" si="205"/>
        <v>2.3964244538607817E-2</v>
      </c>
      <c r="AC63" s="145">
        <f t="shared" si="241"/>
        <v>0</v>
      </c>
      <c r="AD63" s="78">
        <f t="shared" si="242"/>
        <v>4</v>
      </c>
      <c r="AE63" s="78">
        <f t="shared" si="243"/>
        <v>0</v>
      </c>
      <c r="AF63" s="57">
        <f t="shared" si="244"/>
        <v>1</v>
      </c>
      <c r="AG63" s="57">
        <f t="shared" si="245"/>
        <v>1</v>
      </c>
      <c r="AH63" s="58">
        <f t="shared" si="246"/>
        <v>1</v>
      </c>
      <c r="AI63" s="59">
        <f t="shared" si="247"/>
        <v>4</v>
      </c>
      <c r="AJ63" s="94">
        <f t="shared" si="248"/>
        <v>8</v>
      </c>
      <c r="AK63" s="130">
        <f t="shared" si="249"/>
        <v>0</v>
      </c>
      <c r="AL63" s="79">
        <f t="shared" si="250"/>
        <v>0</v>
      </c>
      <c r="AP63" s="10">
        <f t="shared" si="207"/>
        <v>0</v>
      </c>
      <c r="AQ63" s="10">
        <f t="shared" si="208"/>
        <v>0</v>
      </c>
      <c r="AR63" s="10">
        <f t="shared" si="209"/>
        <v>4</v>
      </c>
      <c r="AS63" s="10">
        <f t="shared" si="210"/>
        <v>0</v>
      </c>
      <c r="AT63" s="10">
        <f t="shared" si="211"/>
        <v>0</v>
      </c>
      <c r="AU63" s="10">
        <f t="shared" si="212"/>
        <v>0</v>
      </c>
      <c r="AV63" s="10">
        <f t="shared" si="251"/>
        <v>1</v>
      </c>
      <c r="AW63" s="10">
        <f t="shared" si="252"/>
        <v>0</v>
      </c>
      <c r="AX63" s="10">
        <f t="shared" si="253"/>
        <v>1</v>
      </c>
      <c r="AY63" s="10">
        <f t="shared" si="254"/>
        <v>0</v>
      </c>
      <c r="AZ63" s="1">
        <f t="shared" si="213"/>
        <v>0.8</v>
      </c>
      <c r="BA63" s="1">
        <f t="shared" si="214"/>
        <v>0.2</v>
      </c>
      <c r="BB63" s="1">
        <f t="shared" si="215"/>
        <v>3.2</v>
      </c>
      <c r="BC63" s="1">
        <f t="shared" si="216"/>
        <v>0.8</v>
      </c>
      <c r="BD63" s="1">
        <f t="shared" si="255"/>
        <v>6.4</v>
      </c>
      <c r="BE63" s="1">
        <f t="shared" si="256"/>
        <v>1.6</v>
      </c>
      <c r="BF63" s="1">
        <f t="shared" si="217"/>
        <v>0</v>
      </c>
      <c r="BG63" s="1">
        <f t="shared" si="218"/>
        <v>0</v>
      </c>
      <c r="BH63" s="1">
        <f t="shared" si="257"/>
        <v>0</v>
      </c>
      <c r="BI63" s="1">
        <f t="shared" si="258"/>
        <v>0</v>
      </c>
      <c r="BM63" s="10">
        <f t="shared" si="219"/>
        <v>0</v>
      </c>
      <c r="BN63" s="10">
        <f t="shared" si="220"/>
        <v>0</v>
      </c>
      <c r="BO63" s="10">
        <f t="shared" si="221"/>
        <v>4</v>
      </c>
      <c r="BP63" s="10">
        <f t="shared" si="222"/>
        <v>0</v>
      </c>
      <c r="BQ63" s="10">
        <f t="shared" si="223"/>
        <v>0</v>
      </c>
      <c r="BR63" s="10">
        <f t="shared" si="224"/>
        <v>0</v>
      </c>
      <c r="BS63" s="10">
        <f t="shared" si="225"/>
        <v>1</v>
      </c>
      <c r="BT63" s="10">
        <f t="shared" si="226"/>
        <v>0</v>
      </c>
      <c r="BU63" s="10">
        <f t="shared" si="227"/>
        <v>1</v>
      </c>
      <c r="BV63" s="10">
        <f t="shared" si="228"/>
        <v>0</v>
      </c>
      <c r="BW63" s="10">
        <f t="shared" si="229"/>
        <v>1</v>
      </c>
      <c r="BX63" s="10">
        <f t="shared" si="230"/>
        <v>0</v>
      </c>
      <c r="BY63" s="10">
        <f t="shared" si="231"/>
        <v>3</v>
      </c>
      <c r="BZ63" s="10">
        <f t="shared" si="232"/>
        <v>1</v>
      </c>
      <c r="CA63" s="10">
        <f t="shared" si="233"/>
        <v>6</v>
      </c>
      <c r="CB63" s="10">
        <f t="shared" si="234"/>
        <v>2</v>
      </c>
      <c r="CC63" s="10">
        <f t="shared" si="235"/>
        <v>0</v>
      </c>
      <c r="CD63" s="10">
        <f t="shared" si="236"/>
        <v>0</v>
      </c>
      <c r="CE63" s="10">
        <f t="shared" si="237"/>
        <v>0</v>
      </c>
      <c r="CF63" s="10">
        <f t="shared" si="238"/>
        <v>0</v>
      </c>
      <c r="CH63" s="1">
        <v>10</v>
      </c>
      <c r="CI63" s="14">
        <f t="shared" si="259"/>
        <v>47.880491400491401</v>
      </c>
      <c r="CJ63" s="14">
        <f t="shared" si="260"/>
        <v>1.5760000000000001</v>
      </c>
      <c r="CL63" s="1" t="str">
        <f t="shared" si="261"/>
        <v>[47.88, 1.58]</v>
      </c>
    </row>
    <row r="64" spans="2:90" x14ac:dyDescent="0.35">
      <c r="B64" s="16">
        <v>11</v>
      </c>
      <c r="C64" s="48" t="s">
        <v>40</v>
      </c>
      <c r="D64" s="49"/>
      <c r="E64" s="49"/>
      <c r="F64" s="49"/>
      <c r="G64" s="50"/>
      <c r="H64" s="2">
        <f t="shared" si="239"/>
        <v>3677.3</v>
      </c>
      <c r="I64" s="51">
        <f t="shared" si="203"/>
        <v>2.5027325677152743E-2</v>
      </c>
      <c r="J64" s="52">
        <f t="shared" si="204"/>
        <v>0.42443057936648648</v>
      </c>
      <c r="K64" s="53">
        <f t="shared" si="204"/>
        <v>4.4835190387689545</v>
      </c>
      <c r="L64" s="53">
        <f t="shared" si="204"/>
        <v>0.43388893923570521</v>
      </c>
      <c r="M64" s="53">
        <f t="shared" si="204"/>
        <v>0.94009270167736136</v>
      </c>
      <c r="N64" s="53">
        <f t="shared" si="204"/>
        <v>1.2052470534325146</v>
      </c>
      <c r="O64" s="54">
        <f t="shared" si="204"/>
        <v>0.58359204662891895</v>
      </c>
      <c r="P64" s="55">
        <f t="shared" si="204"/>
        <v>3.9923001371660134</v>
      </c>
      <c r="Q64" s="92">
        <f t="shared" si="204"/>
        <v>8.7936710662493915</v>
      </c>
      <c r="R64" s="90">
        <f t="shared" si="204"/>
        <v>3.9790366815608116E-2</v>
      </c>
      <c r="S64" s="76">
        <f t="shared" si="204"/>
        <v>0.29179602331445947</v>
      </c>
      <c r="U64" s="16">
        <v>11</v>
      </c>
      <c r="V64" s="48" t="s">
        <v>40</v>
      </c>
      <c r="W64" s="49"/>
      <c r="X64" s="49"/>
      <c r="Y64" s="49"/>
      <c r="Z64" s="50"/>
      <c r="AA64" s="4">
        <f t="shared" si="240"/>
        <v>3677.3</v>
      </c>
      <c r="AB64" s="51">
        <f t="shared" si="205"/>
        <v>2.5027325677152743E-2</v>
      </c>
      <c r="AC64" s="145">
        <f t="shared" si="241"/>
        <v>0</v>
      </c>
      <c r="AD64" s="78">
        <f t="shared" si="242"/>
        <v>4</v>
      </c>
      <c r="AE64" s="78">
        <f t="shared" si="243"/>
        <v>0</v>
      </c>
      <c r="AF64" s="57">
        <f t="shared" si="244"/>
        <v>1</v>
      </c>
      <c r="AG64" s="57">
        <f t="shared" si="245"/>
        <v>1</v>
      </c>
      <c r="AH64" s="58">
        <f t="shared" si="246"/>
        <v>1</v>
      </c>
      <c r="AI64" s="59">
        <f t="shared" si="247"/>
        <v>4</v>
      </c>
      <c r="AJ64" s="94">
        <f t="shared" si="248"/>
        <v>9</v>
      </c>
      <c r="AK64" s="130">
        <f t="shared" si="249"/>
        <v>0</v>
      </c>
      <c r="AL64" s="79">
        <f t="shared" si="250"/>
        <v>0</v>
      </c>
      <c r="AP64" s="10">
        <f t="shared" si="207"/>
        <v>0</v>
      </c>
      <c r="AQ64" s="10">
        <f t="shared" si="208"/>
        <v>0</v>
      </c>
      <c r="AR64" s="10">
        <f t="shared" si="209"/>
        <v>4</v>
      </c>
      <c r="AS64" s="10">
        <f t="shared" si="210"/>
        <v>0</v>
      </c>
      <c r="AT64" s="10">
        <f t="shared" si="211"/>
        <v>0</v>
      </c>
      <c r="AU64" s="10">
        <f t="shared" si="212"/>
        <v>0</v>
      </c>
      <c r="AV64" s="10">
        <f t="shared" si="251"/>
        <v>1</v>
      </c>
      <c r="AW64" s="10">
        <f t="shared" si="252"/>
        <v>0</v>
      </c>
      <c r="AX64" s="10">
        <f t="shared" si="253"/>
        <v>1</v>
      </c>
      <c r="AY64" s="10">
        <f t="shared" si="254"/>
        <v>0</v>
      </c>
      <c r="AZ64" s="1">
        <f t="shared" si="213"/>
        <v>0.8</v>
      </c>
      <c r="BA64" s="1">
        <f t="shared" si="214"/>
        <v>0.2</v>
      </c>
      <c r="BB64" s="1">
        <f t="shared" si="215"/>
        <v>3.2</v>
      </c>
      <c r="BC64" s="1">
        <f t="shared" si="216"/>
        <v>0.8</v>
      </c>
      <c r="BD64" s="1">
        <f t="shared" si="255"/>
        <v>7.2</v>
      </c>
      <c r="BE64" s="1">
        <f t="shared" si="256"/>
        <v>1.8</v>
      </c>
      <c r="BF64" s="1">
        <f t="shared" si="217"/>
        <v>0</v>
      </c>
      <c r="BG64" s="1">
        <f t="shared" si="218"/>
        <v>0</v>
      </c>
      <c r="BH64" s="1">
        <f t="shared" si="257"/>
        <v>0</v>
      </c>
      <c r="BI64" s="1">
        <f t="shared" si="258"/>
        <v>0</v>
      </c>
      <c r="BM64" s="10">
        <f t="shared" si="219"/>
        <v>0</v>
      </c>
      <c r="BN64" s="10">
        <f t="shared" si="220"/>
        <v>0</v>
      </c>
      <c r="BO64" s="10">
        <f t="shared" si="221"/>
        <v>4</v>
      </c>
      <c r="BP64" s="10">
        <f t="shared" si="222"/>
        <v>0</v>
      </c>
      <c r="BQ64" s="10">
        <f t="shared" si="223"/>
        <v>0</v>
      </c>
      <c r="BR64" s="10">
        <f t="shared" si="224"/>
        <v>0</v>
      </c>
      <c r="BS64" s="10">
        <f t="shared" si="225"/>
        <v>1</v>
      </c>
      <c r="BT64" s="10">
        <f t="shared" si="226"/>
        <v>0</v>
      </c>
      <c r="BU64" s="10">
        <f t="shared" si="227"/>
        <v>1</v>
      </c>
      <c r="BV64" s="10">
        <f t="shared" si="228"/>
        <v>0</v>
      </c>
      <c r="BW64" s="10">
        <f t="shared" si="229"/>
        <v>1</v>
      </c>
      <c r="BX64" s="10">
        <f t="shared" si="230"/>
        <v>0</v>
      </c>
      <c r="BY64" s="10">
        <f t="shared" si="231"/>
        <v>3</v>
      </c>
      <c r="BZ64" s="10">
        <f t="shared" si="232"/>
        <v>1</v>
      </c>
      <c r="CA64" s="10">
        <f t="shared" si="233"/>
        <v>7</v>
      </c>
      <c r="CB64" s="10">
        <f t="shared" si="234"/>
        <v>2</v>
      </c>
      <c r="CC64" s="10">
        <f t="shared" si="235"/>
        <v>0</v>
      </c>
      <c r="CD64" s="10">
        <f t="shared" si="236"/>
        <v>0</v>
      </c>
      <c r="CE64" s="10">
        <f t="shared" si="237"/>
        <v>0</v>
      </c>
      <c r="CF64" s="10">
        <f t="shared" si="238"/>
        <v>0</v>
      </c>
      <c r="CH64" s="1">
        <v>11</v>
      </c>
      <c r="CI64" s="14">
        <f t="shared" si="259"/>
        <v>52.589582309582312</v>
      </c>
      <c r="CJ64" s="14">
        <f t="shared" si="260"/>
        <v>1.5760000000000001</v>
      </c>
      <c r="CL64" s="1" t="str">
        <f t="shared" si="261"/>
        <v>[52.59, 1.58]</v>
      </c>
    </row>
    <row r="65" spans="2:180" x14ac:dyDescent="0.35">
      <c r="B65" s="16">
        <v>12</v>
      </c>
      <c r="C65" s="60" t="s">
        <v>41</v>
      </c>
      <c r="D65" s="49"/>
      <c r="E65" s="49"/>
      <c r="F65" s="49"/>
      <c r="G65" s="50"/>
      <c r="H65" s="2">
        <f t="shared" si="239"/>
        <v>4934.6000000000004</v>
      </c>
      <c r="I65" s="51">
        <f t="shared" si="203"/>
        <v>3.3584380193750284E-2</v>
      </c>
      <c r="J65" s="52">
        <f t="shared" si="204"/>
        <v>0.56954698744781873</v>
      </c>
      <c r="K65" s="53">
        <f t="shared" si="204"/>
        <v>6.0164721531311773</v>
      </c>
      <c r="L65" s="53">
        <f t="shared" si="204"/>
        <v>0.58223924062559784</v>
      </c>
      <c r="M65" s="53">
        <f t="shared" si="204"/>
        <v>1.2615183546887954</v>
      </c>
      <c r="N65" s="53">
        <f t="shared" si="204"/>
        <v>1.617331223959994</v>
      </c>
      <c r="O65" s="54">
        <f t="shared" si="204"/>
        <v>0.78312710774075089</v>
      </c>
      <c r="P65" s="55">
        <f t="shared" si="204"/>
        <v>5.3573013506810456</v>
      </c>
      <c r="Q65" s="92">
        <f t="shared" si="204"/>
        <v>11.800301646184495</v>
      </c>
      <c r="R65" s="90">
        <f t="shared" si="204"/>
        <v>5.339503007323302E-2</v>
      </c>
      <c r="S65" s="76">
        <f t="shared" si="204"/>
        <v>0.39156355387037545</v>
      </c>
      <c r="U65" s="16">
        <v>12</v>
      </c>
      <c r="V65" s="60" t="s">
        <v>41</v>
      </c>
      <c r="W65" s="49"/>
      <c r="X65" s="49"/>
      <c r="Y65" s="49"/>
      <c r="Z65" s="50"/>
      <c r="AA65" s="4">
        <f t="shared" si="240"/>
        <v>4934.6000000000004</v>
      </c>
      <c r="AB65" s="51">
        <f t="shared" si="205"/>
        <v>3.3584380193750284E-2</v>
      </c>
      <c r="AC65" s="145">
        <f t="shared" si="241"/>
        <v>1</v>
      </c>
      <c r="AD65" s="78">
        <f t="shared" si="242"/>
        <v>6</v>
      </c>
      <c r="AE65" s="78">
        <f t="shared" si="243"/>
        <v>1</v>
      </c>
      <c r="AF65" s="57">
        <f t="shared" si="244"/>
        <v>1</v>
      </c>
      <c r="AG65" s="57">
        <f t="shared" si="245"/>
        <v>2</v>
      </c>
      <c r="AH65" s="58">
        <f t="shared" si="246"/>
        <v>1</v>
      </c>
      <c r="AI65" s="59">
        <f t="shared" si="247"/>
        <v>5</v>
      </c>
      <c r="AJ65" s="94">
        <f t="shared" si="248"/>
        <v>12</v>
      </c>
      <c r="AK65" s="130">
        <f t="shared" si="249"/>
        <v>0</v>
      </c>
      <c r="AL65" s="79">
        <f t="shared" si="250"/>
        <v>0</v>
      </c>
      <c r="AP65" s="10">
        <f t="shared" si="207"/>
        <v>1</v>
      </c>
      <c r="AQ65" s="10">
        <f t="shared" si="208"/>
        <v>0</v>
      </c>
      <c r="AR65" s="10">
        <f t="shared" si="209"/>
        <v>6</v>
      </c>
      <c r="AS65" s="10">
        <f t="shared" si="210"/>
        <v>0</v>
      </c>
      <c r="AT65" s="10">
        <f t="shared" si="211"/>
        <v>1</v>
      </c>
      <c r="AU65" s="10">
        <f t="shared" si="212"/>
        <v>0</v>
      </c>
      <c r="AV65" s="10">
        <f t="shared" si="251"/>
        <v>1</v>
      </c>
      <c r="AW65" s="10">
        <f t="shared" si="252"/>
        <v>0</v>
      </c>
      <c r="AX65" s="10">
        <f t="shared" si="253"/>
        <v>2</v>
      </c>
      <c r="AY65" s="10">
        <f t="shared" si="254"/>
        <v>0</v>
      </c>
      <c r="AZ65" s="1">
        <f t="shared" si="213"/>
        <v>0.8</v>
      </c>
      <c r="BA65" s="1">
        <f t="shared" si="214"/>
        <v>0.2</v>
      </c>
      <c r="BB65" s="1">
        <f t="shared" si="215"/>
        <v>4</v>
      </c>
      <c r="BC65" s="1">
        <f t="shared" si="216"/>
        <v>1</v>
      </c>
      <c r="BD65" s="1">
        <f t="shared" si="255"/>
        <v>9.6000000000000014</v>
      </c>
      <c r="BE65" s="1">
        <f t="shared" si="256"/>
        <v>2.4000000000000004</v>
      </c>
      <c r="BF65" s="1">
        <f t="shared" si="217"/>
        <v>0</v>
      </c>
      <c r="BG65" s="1">
        <f t="shared" si="218"/>
        <v>0</v>
      </c>
      <c r="BH65" s="1">
        <f t="shared" si="257"/>
        <v>0</v>
      </c>
      <c r="BI65" s="1">
        <f t="shared" si="258"/>
        <v>0</v>
      </c>
      <c r="BM65" s="10">
        <f t="shared" si="219"/>
        <v>1</v>
      </c>
      <c r="BN65" s="10">
        <f t="shared" si="220"/>
        <v>0</v>
      </c>
      <c r="BO65" s="10">
        <f t="shared" si="221"/>
        <v>6</v>
      </c>
      <c r="BP65" s="10">
        <f t="shared" si="222"/>
        <v>0</v>
      </c>
      <c r="BQ65" s="10">
        <f t="shared" si="223"/>
        <v>1</v>
      </c>
      <c r="BR65" s="10">
        <f t="shared" si="224"/>
        <v>0</v>
      </c>
      <c r="BS65" s="10">
        <f t="shared" si="225"/>
        <v>1</v>
      </c>
      <c r="BT65" s="10">
        <f t="shared" si="226"/>
        <v>0</v>
      </c>
      <c r="BU65" s="10">
        <f t="shared" si="227"/>
        <v>2</v>
      </c>
      <c r="BV65" s="10">
        <f t="shared" si="228"/>
        <v>0</v>
      </c>
      <c r="BW65" s="10">
        <f t="shared" si="229"/>
        <v>1</v>
      </c>
      <c r="BX65" s="10">
        <f t="shared" si="230"/>
        <v>0</v>
      </c>
      <c r="BY65" s="10">
        <f t="shared" si="231"/>
        <v>4</v>
      </c>
      <c r="BZ65" s="10">
        <f t="shared" si="232"/>
        <v>1</v>
      </c>
      <c r="CA65" s="10">
        <f t="shared" si="233"/>
        <v>10</v>
      </c>
      <c r="CB65" s="10">
        <f t="shared" si="234"/>
        <v>2</v>
      </c>
      <c r="CC65" s="10">
        <f t="shared" si="235"/>
        <v>0</v>
      </c>
      <c r="CD65" s="10">
        <f t="shared" si="236"/>
        <v>0</v>
      </c>
      <c r="CE65" s="10">
        <f t="shared" si="237"/>
        <v>0</v>
      </c>
      <c r="CF65" s="10">
        <f t="shared" si="238"/>
        <v>0</v>
      </c>
      <c r="CH65" s="1">
        <v>12</v>
      </c>
      <c r="CI65" s="14">
        <f t="shared" si="259"/>
        <v>76.196855036855041</v>
      </c>
      <c r="CJ65" s="14">
        <f t="shared" si="260"/>
        <v>1.5760000000000001</v>
      </c>
      <c r="CL65" s="1" t="str">
        <f t="shared" si="261"/>
        <v>[76.2, 1.58]</v>
      </c>
    </row>
    <row r="66" spans="2:180" x14ac:dyDescent="0.35">
      <c r="B66" s="16">
        <v>13</v>
      </c>
      <c r="C66" s="48" t="s">
        <v>42</v>
      </c>
      <c r="D66" s="49"/>
      <c r="E66" s="49"/>
      <c r="F66" s="49"/>
      <c r="G66" s="50"/>
      <c r="H66" s="2">
        <f t="shared" si="239"/>
        <v>4860.9000000000005</v>
      </c>
      <c r="I66" s="51">
        <f t="shared" si="203"/>
        <v>3.3082785572042465E-2</v>
      </c>
      <c r="J66" s="52">
        <f t="shared" si="204"/>
        <v>0.56104060132231637</v>
      </c>
      <c r="K66" s="53">
        <f t="shared" si="204"/>
        <v>5.9266140090696995</v>
      </c>
      <c r="L66" s="53">
        <f t="shared" si="204"/>
        <v>0.57354329120029346</v>
      </c>
      <c r="M66" s="53">
        <f t="shared" si="204"/>
        <v>1.2426771309339695</v>
      </c>
      <c r="N66" s="53">
        <f t="shared" si="204"/>
        <v>1.5931758088897043</v>
      </c>
      <c r="O66" s="54">
        <f t="shared" si="204"/>
        <v>0.77143082681818498</v>
      </c>
      <c r="P66" s="55">
        <f t="shared" si="204"/>
        <v>5.277288156188038</v>
      </c>
      <c r="Q66" s="92">
        <f t="shared" si="204"/>
        <v>11.624059958646741</v>
      </c>
      <c r="R66" s="90">
        <f t="shared" si="204"/>
        <v>5.2597556373967166E-2</v>
      </c>
      <c r="S66" s="76">
        <f t="shared" si="204"/>
        <v>0.38571541340909249</v>
      </c>
      <c r="U66" s="16">
        <v>13</v>
      </c>
      <c r="V66" s="48" t="s">
        <v>42</v>
      </c>
      <c r="W66" s="49"/>
      <c r="X66" s="49"/>
      <c r="Y66" s="49"/>
      <c r="Z66" s="50"/>
      <c r="AA66" s="4">
        <f t="shared" si="240"/>
        <v>4860.9000000000005</v>
      </c>
      <c r="AB66" s="51">
        <f t="shared" si="205"/>
        <v>3.3082785572042465E-2</v>
      </c>
      <c r="AC66" s="145">
        <f t="shared" si="241"/>
        <v>1</v>
      </c>
      <c r="AD66" s="78">
        <f t="shared" si="242"/>
        <v>6</v>
      </c>
      <c r="AE66" s="78">
        <f t="shared" si="243"/>
        <v>1</v>
      </c>
      <c r="AF66" s="57">
        <f t="shared" si="244"/>
        <v>1</v>
      </c>
      <c r="AG66" s="57">
        <f t="shared" si="245"/>
        <v>2</v>
      </c>
      <c r="AH66" s="58">
        <f t="shared" si="246"/>
        <v>1</v>
      </c>
      <c r="AI66" s="59">
        <f t="shared" si="247"/>
        <v>5</v>
      </c>
      <c r="AJ66" s="94">
        <f t="shared" si="248"/>
        <v>12</v>
      </c>
      <c r="AK66" s="130">
        <f t="shared" si="249"/>
        <v>0</v>
      </c>
      <c r="AL66" s="79">
        <f t="shared" si="250"/>
        <v>0</v>
      </c>
      <c r="AP66" s="10">
        <f t="shared" si="207"/>
        <v>1</v>
      </c>
      <c r="AQ66" s="10">
        <f t="shared" si="208"/>
        <v>0</v>
      </c>
      <c r="AR66" s="10">
        <f t="shared" si="209"/>
        <v>6</v>
      </c>
      <c r="AS66" s="10">
        <f t="shared" si="210"/>
        <v>0</v>
      </c>
      <c r="AT66" s="10">
        <f t="shared" si="211"/>
        <v>1</v>
      </c>
      <c r="AU66" s="10">
        <f t="shared" si="212"/>
        <v>0</v>
      </c>
      <c r="AV66" s="10">
        <f t="shared" si="251"/>
        <v>1</v>
      </c>
      <c r="AW66" s="10">
        <f t="shared" si="252"/>
        <v>0</v>
      </c>
      <c r="AX66" s="10">
        <f t="shared" si="253"/>
        <v>2</v>
      </c>
      <c r="AY66" s="10">
        <f t="shared" si="254"/>
        <v>0</v>
      </c>
      <c r="AZ66" s="1">
        <f t="shared" si="213"/>
        <v>0.8</v>
      </c>
      <c r="BA66" s="1">
        <f t="shared" si="214"/>
        <v>0.2</v>
      </c>
      <c r="BB66" s="1">
        <f t="shared" si="215"/>
        <v>4</v>
      </c>
      <c r="BC66" s="1">
        <f t="shared" si="216"/>
        <v>1</v>
      </c>
      <c r="BD66" s="1">
        <f t="shared" si="255"/>
        <v>9.6000000000000014</v>
      </c>
      <c r="BE66" s="1">
        <f t="shared" si="256"/>
        <v>2.4000000000000004</v>
      </c>
      <c r="BF66" s="1">
        <f t="shared" si="217"/>
        <v>0</v>
      </c>
      <c r="BG66" s="1">
        <f t="shared" si="218"/>
        <v>0</v>
      </c>
      <c r="BH66" s="1">
        <f t="shared" si="257"/>
        <v>0</v>
      </c>
      <c r="BI66" s="1">
        <f t="shared" si="258"/>
        <v>0</v>
      </c>
      <c r="BM66" s="10">
        <f t="shared" si="219"/>
        <v>1</v>
      </c>
      <c r="BN66" s="10">
        <f t="shared" si="220"/>
        <v>0</v>
      </c>
      <c r="BO66" s="10">
        <f t="shared" si="221"/>
        <v>6</v>
      </c>
      <c r="BP66" s="10">
        <f t="shared" si="222"/>
        <v>0</v>
      </c>
      <c r="BQ66" s="10">
        <f t="shared" si="223"/>
        <v>1</v>
      </c>
      <c r="BR66" s="10">
        <f t="shared" si="224"/>
        <v>0</v>
      </c>
      <c r="BS66" s="10">
        <f t="shared" si="225"/>
        <v>1</v>
      </c>
      <c r="BT66" s="10">
        <f t="shared" si="226"/>
        <v>0</v>
      </c>
      <c r="BU66" s="10">
        <f t="shared" si="227"/>
        <v>2</v>
      </c>
      <c r="BV66" s="10">
        <f t="shared" si="228"/>
        <v>0</v>
      </c>
      <c r="BW66" s="10">
        <f t="shared" si="229"/>
        <v>1</v>
      </c>
      <c r="BX66" s="10">
        <f t="shared" si="230"/>
        <v>0</v>
      </c>
      <c r="BY66" s="10">
        <f t="shared" si="231"/>
        <v>4</v>
      </c>
      <c r="BZ66" s="10">
        <f t="shared" si="232"/>
        <v>1</v>
      </c>
      <c r="CA66" s="10">
        <f t="shared" si="233"/>
        <v>10</v>
      </c>
      <c r="CB66" s="10">
        <f t="shared" si="234"/>
        <v>2</v>
      </c>
      <c r="CC66" s="10">
        <f t="shared" si="235"/>
        <v>0</v>
      </c>
      <c r="CD66" s="10">
        <f t="shared" si="236"/>
        <v>0</v>
      </c>
      <c r="CE66" s="10">
        <f t="shared" si="237"/>
        <v>0</v>
      </c>
      <c r="CF66" s="10">
        <f t="shared" si="238"/>
        <v>0</v>
      </c>
      <c r="CH66" s="1">
        <v>13</v>
      </c>
      <c r="CI66" s="14">
        <f t="shared" si="259"/>
        <v>76.196855036855041</v>
      </c>
      <c r="CJ66" s="14">
        <f t="shared" si="260"/>
        <v>1.5760000000000001</v>
      </c>
      <c r="CL66" s="1" t="str">
        <f t="shared" si="261"/>
        <v>[76.2, 1.58]</v>
      </c>
    </row>
    <row r="67" spans="2:180" x14ac:dyDescent="0.35">
      <c r="B67" s="16">
        <v>14</v>
      </c>
      <c r="C67" s="60" t="s">
        <v>43</v>
      </c>
      <c r="D67" s="49"/>
      <c r="E67" s="49"/>
      <c r="F67" s="49"/>
      <c r="G67" s="50"/>
      <c r="H67" s="2">
        <f t="shared" si="239"/>
        <v>3880.8</v>
      </c>
      <c r="I67" s="51">
        <f t="shared" si="203"/>
        <v>2.6412325752017612E-2</v>
      </c>
      <c r="J67" s="52">
        <f t="shared" si="204"/>
        <v>0.44791836195182899</v>
      </c>
      <c r="K67" s="53">
        <f t="shared" si="204"/>
        <v>4.7316348096849747</v>
      </c>
      <c r="L67" s="53">
        <f t="shared" si="204"/>
        <v>0.45790014287273945</v>
      </c>
      <c r="M67" s="53">
        <f t="shared" si="204"/>
        <v>0.99211697622426887</v>
      </c>
      <c r="N67" s="53">
        <f t="shared" si="204"/>
        <v>1.2719448413131651</v>
      </c>
      <c r="O67" s="54">
        <f t="shared" si="204"/>
        <v>0.61588774768376486</v>
      </c>
      <c r="P67" s="55">
        <f t="shared" si="204"/>
        <v>4.2132320921093909</v>
      </c>
      <c r="Q67" s="92">
        <f t="shared" si="204"/>
        <v>9.2803085616894574</v>
      </c>
      <c r="R67" s="90">
        <f t="shared" si="204"/>
        <v>4.1992346432983975E-2</v>
      </c>
      <c r="S67" s="76">
        <f t="shared" si="204"/>
        <v>0.30794387384188243</v>
      </c>
      <c r="U67" s="16">
        <v>14</v>
      </c>
      <c r="V67" s="60" t="s">
        <v>43</v>
      </c>
      <c r="W67" s="49"/>
      <c r="X67" s="49"/>
      <c r="Y67" s="49"/>
      <c r="Z67" s="50"/>
      <c r="AA67" s="4">
        <f t="shared" si="240"/>
        <v>3880.8</v>
      </c>
      <c r="AB67" s="51">
        <f t="shared" si="205"/>
        <v>2.6412325752017612E-2</v>
      </c>
      <c r="AC67" s="145">
        <f t="shared" si="241"/>
        <v>0</v>
      </c>
      <c r="AD67" s="78">
        <f t="shared" si="242"/>
        <v>5</v>
      </c>
      <c r="AE67" s="78">
        <f t="shared" si="243"/>
        <v>0</v>
      </c>
      <c r="AF67" s="57">
        <f t="shared" si="244"/>
        <v>1</v>
      </c>
      <c r="AG67" s="57">
        <f t="shared" si="245"/>
        <v>1</v>
      </c>
      <c r="AH67" s="58">
        <f t="shared" si="246"/>
        <v>1</v>
      </c>
      <c r="AI67" s="59">
        <f t="shared" si="247"/>
        <v>4</v>
      </c>
      <c r="AJ67" s="94">
        <f t="shared" si="248"/>
        <v>9</v>
      </c>
      <c r="AK67" s="130">
        <f t="shared" si="249"/>
        <v>0</v>
      </c>
      <c r="AL67" s="79">
        <f t="shared" si="250"/>
        <v>0</v>
      </c>
      <c r="AP67" s="10">
        <f t="shared" si="207"/>
        <v>0</v>
      </c>
      <c r="AQ67" s="10">
        <f t="shared" si="208"/>
        <v>0</v>
      </c>
      <c r="AR67" s="10">
        <f t="shared" si="209"/>
        <v>5</v>
      </c>
      <c r="AS67" s="10">
        <f t="shared" si="210"/>
        <v>0</v>
      </c>
      <c r="AT67" s="10">
        <f t="shared" si="211"/>
        <v>0</v>
      </c>
      <c r="AU67" s="10">
        <f t="shared" si="212"/>
        <v>0</v>
      </c>
      <c r="AV67" s="10">
        <f t="shared" si="251"/>
        <v>1</v>
      </c>
      <c r="AW67" s="10">
        <f t="shared" si="252"/>
        <v>0</v>
      </c>
      <c r="AX67" s="10">
        <f t="shared" si="253"/>
        <v>1</v>
      </c>
      <c r="AY67" s="10">
        <f t="shared" si="254"/>
        <v>0</v>
      </c>
      <c r="AZ67" s="1">
        <f t="shared" si="213"/>
        <v>0.8</v>
      </c>
      <c r="BA67" s="1">
        <f t="shared" si="214"/>
        <v>0.2</v>
      </c>
      <c r="BB67" s="1">
        <f t="shared" si="215"/>
        <v>3.2</v>
      </c>
      <c r="BC67" s="1">
        <f t="shared" si="216"/>
        <v>0.8</v>
      </c>
      <c r="BD67" s="1">
        <f t="shared" si="255"/>
        <v>7.2</v>
      </c>
      <c r="BE67" s="1">
        <f t="shared" si="256"/>
        <v>1.8</v>
      </c>
      <c r="BF67" s="1">
        <f t="shared" si="217"/>
        <v>0</v>
      </c>
      <c r="BG67" s="1">
        <f t="shared" si="218"/>
        <v>0</v>
      </c>
      <c r="BH67" s="1">
        <f t="shared" si="257"/>
        <v>0</v>
      </c>
      <c r="BI67" s="1">
        <f t="shared" si="258"/>
        <v>0</v>
      </c>
      <c r="BM67" s="10">
        <f t="shared" si="219"/>
        <v>0</v>
      </c>
      <c r="BN67" s="10">
        <f t="shared" si="220"/>
        <v>0</v>
      </c>
      <c r="BO67" s="10">
        <f t="shared" si="221"/>
        <v>5</v>
      </c>
      <c r="BP67" s="10">
        <f t="shared" si="222"/>
        <v>0</v>
      </c>
      <c r="BQ67" s="10">
        <f t="shared" si="223"/>
        <v>0</v>
      </c>
      <c r="BR67" s="10">
        <f t="shared" si="224"/>
        <v>0</v>
      </c>
      <c r="BS67" s="10">
        <f t="shared" si="225"/>
        <v>1</v>
      </c>
      <c r="BT67" s="10">
        <f t="shared" si="226"/>
        <v>0</v>
      </c>
      <c r="BU67" s="10">
        <f t="shared" si="227"/>
        <v>1</v>
      </c>
      <c r="BV67" s="10">
        <f t="shared" si="228"/>
        <v>0</v>
      </c>
      <c r="BW67" s="10">
        <f t="shared" si="229"/>
        <v>1</v>
      </c>
      <c r="BX67" s="10">
        <f t="shared" si="230"/>
        <v>0</v>
      </c>
      <c r="BY67" s="10">
        <f t="shared" si="231"/>
        <v>3</v>
      </c>
      <c r="BZ67" s="10">
        <f t="shared" si="232"/>
        <v>1</v>
      </c>
      <c r="CA67" s="10">
        <f t="shared" si="233"/>
        <v>7</v>
      </c>
      <c r="CB67" s="10">
        <f t="shared" si="234"/>
        <v>2</v>
      </c>
      <c r="CC67" s="10">
        <f t="shared" si="235"/>
        <v>0</v>
      </c>
      <c r="CD67" s="10">
        <f t="shared" si="236"/>
        <v>0</v>
      </c>
      <c r="CE67" s="10">
        <f t="shared" si="237"/>
        <v>0</v>
      </c>
      <c r="CF67" s="10">
        <f t="shared" si="238"/>
        <v>0</v>
      </c>
      <c r="CH67" s="1">
        <v>14</v>
      </c>
      <c r="CI67" s="14">
        <f t="shared" si="259"/>
        <v>54.369582309582306</v>
      </c>
      <c r="CJ67" s="14">
        <f t="shared" si="260"/>
        <v>1.5760000000000001</v>
      </c>
      <c r="CL67" s="1" t="str">
        <f t="shared" si="261"/>
        <v>[54.37, 1.58]</v>
      </c>
    </row>
    <row r="68" spans="2:180" x14ac:dyDescent="0.35">
      <c r="B68" s="16">
        <v>15</v>
      </c>
      <c r="C68" s="48" t="s">
        <v>44</v>
      </c>
      <c r="D68" s="133"/>
      <c r="E68" s="133"/>
      <c r="F68" s="133"/>
      <c r="G68" s="134"/>
      <c r="H68" s="2">
        <f t="shared" si="239"/>
        <v>4474.8</v>
      </c>
      <c r="I68" s="51">
        <f t="shared" si="203"/>
        <v>3.0455028673244795E-2</v>
      </c>
      <c r="J68" s="52">
        <f t="shared" si="204"/>
        <v>0.51647729490363947</v>
      </c>
      <c r="K68" s="53">
        <f t="shared" si="204"/>
        <v>5.4558646274938987</v>
      </c>
      <c r="L68" s="53">
        <f t="shared" si="204"/>
        <v>0.52798689943489341</v>
      </c>
      <c r="M68" s="53">
        <f t="shared" si="204"/>
        <v>1.1439716154422692</v>
      </c>
      <c r="N68" s="53">
        <f t="shared" si="204"/>
        <v>1.4666302762080372</v>
      </c>
      <c r="O68" s="54">
        <f t="shared" si="204"/>
        <v>0.71015628049250434</v>
      </c>
      <c r="P68" s="55">
        <f t="shared" si="204"/>
        <v>4.8581145551873588</v>
      </c>
      <c r="Q68" s="137">
        <f t="shared" si="204"/>
        <v>10.700763953784781</v>
      </c>
      <c r="R68" s="138">
        <f t="shared" si="204"/>
        <v>4.8419746397216211E-2</v>
      </c>
      <c r="S68" s="139">
        <f t="shared" si="204"/>
        <v>0.35507814024625217</v>
      </c>
      <c r="U68" s="16">
        <v>15</v>
      </c>
      <c r="V68" s="48" t="s">
        <v>44</v>
      </c>
      <c r="W68" s="133"/>
      <c r="X68" s="133"/>
      <c r="Y68" s="133"/>
      <c r="Z68" s="134"/>
      <c r="AA68" s="4">
        <f t="shared" si="240"/>
        <v>4474.8</v>
      </c>
      <c r="AB68" s="146">
        <f t="shared" si="205"/>
        <v>3.0455028673244795E-2</v>
      </c>
      <c r="AC68" s="145">
        <f t="shared" ref="AC68:AC83" si="262">ROUND(J68,0)</f>
        <v>1</v>
      </c>
      <c r="AD68" s="78">
        <f t="shared" ref="AD68:AD83" si="263">ROUND(K68,0)</f>
        <v>5</v>
      </c>
      <c r="AE68" s="78">
        <f t="shared" ref="AE68:AE83" si="264">ROUND(L68,0)</f>
        <v>1</v>
      </c>
      <c r="AF68" s="57">
        <f t="shared" ref="AF68:AF83" si="265">ROUND(M68,0)</f>
        <v>1</v>
      </c>
      <c r="AG68" s="57">
        <f t="shared" ref="AG68:AG83" si="266">ROUND(N68,0)</f>
        <v>1</v>
      </c>
      <c r="AH68" s="58">
        <f t="shared" ref="AH68:AH83" si="267">ROUND(O68,0)</f>
        <v>1</v>
      </c>
      <c r="AI68" s="59">
        <f t="shared" ref="AI68:AI83" si="268">ROUND(P68,0)</f>
        <v>5</v>
      </c>
      <c r="AJ68" s="94">
        <f t="shared" ref="AJ68:AJ83" si="269">ROUND(Q68,0)</f>
        <v>11</v>
      </c>
      <c r="AK68" s="130">
        <f t="shared" ref="AK68:AK83" si="270">ROUND(R68,0)</f>
        <v>0</v>
      </c>
      <c r="AL68" s="79">
        <f t="shared" ref="AL68:AL83" si="271">ROUND(S68,0)</f>
        <v>0</v>
      </c>
      <c r="AP68" s="10">
        <f t="shared" si="207"/>
        <v>1</v>
      </c>
      <c r="AQ68" s="10">
        <f t="shared" si="208"/>
        <v>0</v>
      </c>
      <c r="AR68" s="10">
        <f t="shared" si="209"/>
        <v>5</v>
      </c>
      <c r="AS68" s="10">
        <f t="shared" si="210"/>
        <v>0</v>
      </c>
      <c r="AT68" s="10">
        <f t="shared" si="211"/>
        <v>1</v>
      </c>
      <c r="AU68" s="10">
        <f t="shared" si="212"/>
        <v>0</v>
      </c>
      <c r="AV68" s="10">
        <f t="shared" si="251"/>
        <v>1</v>
      </c>
      <c r="AW68" s="10">
        <f t="shared" si="252"/>
        <v>0</v>
      </c>
      <c r="AX68" s="10">
        <f t="shared" si="253"/>
        <v>1</v>
      </c>
      <c r="AY68" s="10">
        <f t="shared" si="254"/>
        <v>0</v>
      </c>
      <c r="AZ68" s="1">
        <f t="shared" si="213"/>
        <v>0.8</v>
      </c>
      <c r="BA68" s="1">
        <f t="shared" si="214"/>
        <v>0.2</v>
      </c>
      <c r="BB68" s="1">
        <f t="shared" si="215"/>
        <v>4</v>
      </c>
      <c r="BC68" s="1">
        <f t="shared" si="216"/>
        <v>1</v>
      </c>
      <c r="BD68" s="1">
        <f t="shared" si="255"/>
        <v>8.8000000000000007</v>
      </c>
      <c r="BE68" s="1">
        <f t="shared" si="256"/>
        <v>2.2000000000000002</v>
      </c>
      <c r="BF68" s="1">
        <f t="shared" si="217"/>
        <v>0</v>
      </c>
      <c r="BG68" s="1">
        <f t="shared" si="218"/>
        <v>0</v>
      </c>
      <c r="BH68" s="1">
        <f t="shared" si="257"/>
        <v>0</v>
      </c>
      <c r="BI68" s="1">
        <f t="shared" si="258"/>
        <v>0</v>
      </c>
      <c r="BM68" s="10">
        <f t="shared" si="219"/>
        <v>1</v>
      </c>
      <c r="BN68" s="10">
        <f t="shared" si="220"/>
        <v>0</v>
      </c>
      <c r="BO68" s="10">
        <f t="shared" si="221"/>
        <v>5</v>
      </c>
      <c r="BP68" s="10">
        <f t="shared" si="222"/>
        <v>0</v>
      </c>
      <c r="BQ68" s="10">
        <f t="shared" si="223"/>
        <v>1</v>
      </c>
      <c r="BR68" s="10">
        <f t="shared" si="224"/>
        <v>0</v>
      </c>
      <c r="BS68" s="10">
        <f t="shared" si="225"/>
        <v>1</v>
      </c>
      <c r="BT68" s="10">
        <f t="shared" si="226"/>
        <v>0</v>
      </c>
      <c r="BU68" s="10">
        <f t="shared" si="227"/>
        <v>1</v>
      </c>
      <c r="BV68" s="10">
        <f t="shared" si="228"/>
        <v>0</v>
      </c>
      <c r="BW68" s="10">
        <f t="shared" si="229"/>
        <v>1</v>
      </c>
      <c r="BX68" s="10">
        <f t="shared" si="230"/>
        <v>0</v>
      </c>
      <c r="BY68" s="10">
        <f t="shared" si="231"/>
        <v>4</v>
      </c>
      <c r="BZ68" s="10">
        <f t="shared" si="232"/>
        <v>1</v>
      </c>
      <c r="CA68" s="10">
        <f t="shared" si="233"/>
        <v>9</v>
      </c>
      <c r="CB68" s="10">
        <f t="shared" si="234"/>
        <v>2</v>
      </c>
      <c r="CC68" s="10">
        <f t="shared" si="235"/>
        <v>0</v>
      </c>
      <c r="CD68" s="10">
        <f t="shared" si="236"/>
        <v>0</v>
      </c>
      <c r="CE68" s="10">
        <f t="shared" si="237"/>
        <v>0</v>
      </c>
      <c r="CF68" s="10">
        <f t="shared" si="238"/>
        <v>0</v>
      </c>
      <c r="CH68" s="1">
        <v>15</v>
      </c>
      <c r="CI68" s="14">
        <f t="shared" si="259"/>
        <v>68.127764127764124</v>
      </c>
      <c r="CJ68" s="14">
        <f t="shared" si="260"/>
        <v>1.5760000000000001</v>
      </c>
      <c r="CL68" s="1" t="str">
        <f t="shared" si="261"/>
        <v>[68.13, 1.58]</v>
      </c>
    </row>
    <row r="69" spans="2:180" x14ac:dyDescent="0.35">
      <c r="B69" s="16">
        <v>16</v>
      </c>
      <c r="C69" s="60" t="s">
        <v>86</v>
      </c>
      <c r="D69" s="133"/>
      <c r="E69" s="133"/>
      <c r="F69" s="133"/>
      <c r="G69" s="134"/>
      <c r="H69" s="135">
        <f t="shared" si="239"/>
        <v>5610</v>
      </c>
      <c r="I69" s="136">
        <f t="shared" ref="I69:I83" si="272">H69/$H$84</f>
        <v>3.8181083144923418E-2</v>
      </c>
      <c r="J69" s="52">
        <f t="shared" ref="J69:S83" si="273">IF(J$52="EV",$I$46*($H$84/$C$48)*$A$1*J$53*$I69,IF(J$52="PHEV",$I$47*($H$84/$C$48)*$A$1*J$53*$I69))</f>
        <v>0.64750103343376642</v>
      </c>
      <c r="K69" s="53">
        <f t="shared" si="273"/>
        <v>6.8399482793065109</v>
      </c>
      <c r="L69" s="53">
        <f t="shared" si="273"/>
        <v>0.66193047864256549</v>
      </c>
      <c r="M69" s="53">
        <f t="shared" si="273"/>
        <v>1.4341827037255588</v>
      </c>
      <c r="N69" s="53">
        <f t="shared" si="273"/>
        <v>1.8386957740071266</v>
      </c>
      <c r="O69" s="54">
        <f t="shared" si="273"/>
        <v>0.89031392097142881</v>
      </c>
      <c r="P69" s="55">
        <f t="shared" si="273"/>
        <v>6.0905565957363645</v>
      </c>
      <c r="Q69" s="137">
        <f t="shared" si="273"/>
        <v>13.415412036455848</v>
      </c>
      <c r="R69" s="138">
        <f t="shared" si="273"/>
        <v>6.0703221884415612E-2</v>
      </c>
      <c r="S69" s="139">
        <f t="shared" si="273"/>
        <v>0.4451569604857144</v>
      </c>
      <c r="U69" s="16">
        <v>16</v>
      </c>
      <c r="V69" s="60" t="s">
        <v>86</v>
      </c>
      <c r="W69" s="133"/>
      <c r="X69" s="133"/>
      <c r="Y69" s="133"/>
      <c r="Z69" s="134"/>
      <c r="AA69" s="147">
        <f t="shared" si="240"/>
        <v>5610</v>
      </c>
      <c r="AB69" s="146">
        <f t="shared" si="205"/>
        <v>3.8181083144923418E-2</v>
      </c>
      <c r="AC69" s="145">
        <f t="shared" si="262"/>
        <v>1</v>
      </c>
      <c r="AD69" s="78">
        <f t="shared" si="263"/>
        <v>7</v>
      </c>
      <c r="AE69" s="78">
        <f t="shared" si="264"/>
        <v>1</v>
      </c>
      <c r="AF69" s="57">
        <f t="shared" si="265"/>
        <v>1</v>
      </c>
      <c r="AG69" s="57">
        <f t="shared" si="266"/>
        <v>2</v>
      </c>
      <c r="AH69" s="58">
        <f t="shared" si="267"/>
        <v>1</v>
      </c>
      <c r="AI69" s="59">
        <f t="shared" si="268"/>
        <v>6</v>
      </c>
      <c r="AJ69" s="94">
        <f t="shared" si="269"/>
        <v>13</v>
      </c>
      <c r="AK69" s="130">
        <f t="shared" si="270"/>
        <v>0</v>
      </c>
      <c r="AL69" s="79">
        <f t="shared" si="271"/>
        <v>0</v>
      </c>
      <c r="AP69" s="10">
        <f t="shared" ref="AP69:AP83" si="274">AC69*$AO$5</f>
        <v>1</v>
      </c>
      <c r="AQ69" s="10">
        <f t="shared" ref="AQ69:AQ83" si="275">AC69*$AO$6</f>
        <v>0</v>
      </c>
      <c r="AR69" s="10">
        <f t="shared" ref="AR69:AR83" si="276">AD69*$AO$5</f>
        <v>7</v>
      </c>
      <c r="AS69" s="10">
        <f t="shared" ref="AS69:AS83" si="277">AD69*$AO$6</f>
        <v>0</v>
      </c>
      <c r="AT69" s="10">
        <f t="shared" ref="AT69:AT83" si="278">AE69*$AO$5</f>
        <v>1</v>
      </c>
      <c r="AU69" s="10">
        <f t="shared" ref="AU69:AU83" si="279">AE69*$AO$6</f>
        <v>0</v>
      </c>
      <c r="AV69" s="10">
        <f t="shared" ref="AV69:AV83" si="280">AF69*$AO$5</f>
        <v>1</v>
      </c>
      <c r="AW69" s="10">
        <f t="shared" ref="AW69:AW83" si="281">AF69*$AO$6</f>
        <v>0</v>
      </c>
      <c r="AX69" s="10">
        <f t="shared" ref="AX69:AX83" si="282">AG69*$AO$5</f>
        <v>2</v>
      </c>
      <c r="AY69" s="10">
        <f t="shared" ref="AY69:AY83" si="283">AG69*$AO$6</f>
        <v>0</v>
      </c>
      <c r="AZ69" s="1">
        <f t="shared" ref="AZ69:AZ83" si="284">AH69*$BA$5</f>
        <v>0.8</v>
      </c>
      <c r="BA69" s="1">
        <f t="shared" ref="BA69:BA83" si="285">AH69*$BA$6</f>
        <v>0.2</v>
      </c>
      <c r="BB69" s="1">
        <f t="shared" ref="BB69:BB83" si="286">AI69*$BA$5</f>
        <v>4.8000000000000007</v>
      </c>
      <c r="BC69" s="1">
        <f t="shared" ref="BC69:BC83" si="287">AI69*$BA$6</f>
        <v>1.2000000000000002</v>
      </c>
      <c r="BD69" s="1">
        <f t="shared" ref="BD69:BD83" si="288">AJ69*$BA$5</f>
        <v>10.4</v>
      </c>
      <c r="BE69" s="1">
        <f t="shared" ref="BE69:BE83" si="289">AJ69*$BA$6</f>
        <v>2.6</v>
      </c>
      <c r="BF69" s="1">
        <f t="shared" ref="BF69:BF83" si="290">AK69*$BA$5</f>
        <v>0</v>
      </c>
      <c r="BG69" s="1">
        <f t="shared" ref="BG69:BG83" si="291">AK69*$BA$6</f>
        <v>0</v>
      </c>
      <c r="BH69" s="1">
        <f t="shared" ref="BH69:BH83" si="292">AL69*$BA$5</f>
        <v>0</v>
      </c>
      <c r="BI69" s="1">
        <f t="shared" ref="BI69:BI83" si="293">AL69*$BA$6</f>
        <v>0</v>
      </c>
      <c r="BM69" s="10">
        <f t="shared" ref="BM69:BM83" si="294">ROUND(AP69,0)</f>
        <v>1</v>
      </c>
      <c r="BN69" s="10">
        <f t="shared" ref="BN69:BN83" si="295">ROUND(AQ69,0)</f>
        <v>0</v>
      </c>
      <c r="BO69" s="10">
        <f t="shared" ref="BO69:BO83" si="296">ROUND(AR69,0)</f>
        <v>7</v>
      </c>
      <c r="BP69" s="10">
        <f t="shared" ref="BP69:BP83" si="297">ROUND(AS69,0)</f>
        <v>0</v>
      </c>
      <c r="BQ69" s="10">
        <f t="shared" ref="BQ69:BQ83" si="298">ROUND(AT69,0)</f>
        <v>1</v>
      </c>
      <c r="BR69" s="10">
        <f t="shared" ref="BR69:BR83" si="299">ROUND(AU69,0)</f>
        <v>0</v>
      </c>
      <c r="BS69" s="10">
        <f t="shared" ref="BS69:BS83" si="300">ROUND(AV69,0)</f>
        <v>1</v>
      </c>
      <c r="BT69" s="10">
        <f t="shared" ref="BT69:BT83" si="301">ROUND(AW69,0)</f>
        <v>0</v>
      </c>
      <c r="BU69" s="10">
        <f t="shared" ref="BU69:BU83" si="302">ROUND(AX69,0)</f>
        <v>2</v>
      </c>
      <c r="BV69" s="10">
        <f t="shared" ref="BV69:BV83" si="303">ROUND(AY69,0)</f>
        <v>0</v>
      </c>
      <c r="BW69" s="10">
        <f t="shared" ref="BW69:BW83" si="304">ROUND(AZ69,0)</f>
        <v>1</v>
      </c>
      <c r="BX69" s="10">
        <f t="shared" ref="BX69:BX83" si="305">ROUND(BA69,0)</f>
        <v>0</v>
      </c>
      <c r="BY69" s="10">
        <f t="shared" ref="BY69:BY83" si="306">ROUND(BB69,0)</f>
        <v>5</v>
      </c>
      <c r="BZ69" s="10">
        <f t="shared" ref="BZ69:BZ83" si="307">ROUND(BC69,0)</f>
        <v>1</v>
      </c>
      <c r="CA69" s="10">
        <f t="shared" ref="CA69:CA83" si="308">ROUND(BD69,0)</f>
        <v>10</v>
      </c>
      <c r="CB69" s="10">
        <f t="shared" ref="CB69:CB83" si="309">ROUND(BE69,0)</f>
        <v>3</v>
      </c>
      <c r="CC69" s="10">
        <f t="shared" ref="CC69:CC83" si="310">ROUND(BF69,0)</f>
        <v>0</v>
      </c>
      <c r="CD69" s="10">
        <f t="shared" ref="CD69:CD83" si="311">ROUND(BG69,0)</f>
        <v>0</v>
      </c>
      <c r="CE69" s="10">
        <f t="shared" ref="CE69:CE83" si="312">ROUND(BH69,0)</f>
        <v>0</v>
      </c>
      <c r="CF69" s="10">
        <f t="shared" ref="CF69:CF83" si="313">ROUND(BI69,0)</f>
        <v>0</v>
      </c>
      <c r="CH69" s="1">
        <v>16</v>
      </c>
      <c r="CI69" s="14">
        <f t="shared" ref="CI69:CI83" si="314">SUM($BM$12*BM69,$BO$12*BO69,$BQ$12*BQ69,$BS$12*BS69,$BU$12*BU69,$BW$12*BW69,$BY$12*BY69,$CA$12*CA69,$CC$12*CC69,$CE$12*CE69)</f>
        <v>80.386855036855039</v>
      </c>
      <c r="CJ69" s="14">
        <f t="shared" ref="CJ69:CJ83" si="315">SUM($BN$12*BN69,$BP$12*BP69,$BR$12*BR69,$BT$12*BT69,$BV$12*BV69,$BX$12*BX69,$BZ$12*BZ69,$CB$12*CB69,$CD$12*CD69,$CF$12*CF69)</f>
        <v>2.0940000000000003</v>
      </c>
      <c r="CL69" s="1" t="str">
        <f t="shared" ref="CL69:CL83" si="316">"["&amp;ROUND(CI69,2)&amp;", "&amp;ROUND(CJ69,2)&amp;"]"</f>
        <v>[80.39, 2.09]</v>
      </c>
      <c r="CU69" s="165"/>
      <c r="CV69" s="166"/>
      <c r="CW69" s="166"/>
      <c r="CX69" s="166"/>
      <c r="CY69" s="166"/>
      <c r="CZ69" s="166"/>
      <c r="DA69" s="166"/>
      <c r="DB69" s="166"/>
      <c r="DC69" s="166"/>
      <c r="DD69" s="166"/>
      <c r="DE69" s="166"/>
      <c r="DF69" s="166"/>
      <c r="DG69" s="166"/>
      <c r="DH69" s="166"/>
      <c r="DI69" s="166"/>
      <c r="DJ69" s="166"/>
      <c r="DK69" s="166"/>
      <c r="DL69" s="166"/>
      <c r="DM69" s="166"/>
      <c r="DN69" s="166"/>
      <c r="DO69" s="166"/>
      <c r="DP69" s="166"/>
      <c r="DQ69" s="166"/>
      <c r="DR69" s="166"/>
      <c r="DS69" s="166"/>
      <c r="DT69" s="166"/>
      <c r="DU69" s="166"/>
      <c r="DV69" s="166"/>
      <c r="DW69" s="166"/>
      <c r="DX69" s="166"/>
      <c r="DY69" s="166"/>
      <c r="DZ69" s="166"/>
      <c r="EA69" s="166"/>
      <c r="EB69" s="166"/>
      <c r="EC69" s="166"/>
      <c r="ED69" s="166"/>
      <c r="EE69" s="166"/>
      <c r="EF69" s="166"/>
      <c r="EG69" s="166"/>
      <c r="EH69" s="166"/>
      <c r="EI69" s="166"/>
      <c r="EK69" s="88"/>
      <c r="EL69" s="88"/>
      <c r="EM69" s="88"/>
      <c r="EN69" s="88"/>
      <c r="EO69" s="88"/>
      <c r="EP69" s="88"/>
      <c r="EQ69" s="88"/>
      <c r="ER69" s="88"/>
      <c r="ES69" s="88"/>
      <c r="ET69" s="88"/>
      <c r="EU69" s="88"/>
      <c r="EV69" s="88"/>
      <c r="EW69" s="88"/>
      <c r="EX69" s="88"/>
      <c r="EY69" s="88"/>
      <c r="EZ69" s="88"/>
      <c r="FA69" s="88"/>
      <c r="FB69" s="88"/>
      <c r="FC69" s="88"/>
      <c r="FD69" s="88"/>
      <c r="FE69" s="88"/>
      <c r="FF69" s="88"/>
      <c r="FG69" s="88"/>
      <c r="FH69" s="88"/>
      <c r="FI69" s="88"/>
      <c r="FJ69" s="88"/>
      <c r="FK69" s="88"/>
      <c r="FL69" s="88"/>
      <c r="FM69" s="88"/>
      <c r="FN69" s="88"/>
      <c r="FO69" s="88"/>
      <c r="FP69" s="88"/>
      <c r="FQ69" s="88"/>
      <c r="FR69" s="88"/>
      <c r="FS69" s="88"/>
      <c r="FT69" s="88"/>
      <c r="FU69" s="88"/>
      <c r="FV69" s="88"/>
      <c r="FW69" s="88"/>
      <c r="FX69" s="88"/>
    </row>
    <row r="70" spans="2:180" x14ac:dyDescent="0.35">
      <c r="B70" s="16">
        <v>17</v>
      </c>
      <c r="C70" s="48" t="s">
        <v>87</v>
      </c>
      <c r="D70" s="133"/>
      <c r="E70" s="133"/>
      <c r="F70" s="133"/>
      <c r="G70" s="134"/>
      <c r="H70" s="135">
        <f t="shared" si="239"/>
        <v>6787.0000000000009</v>
      </c>
      <c r="I70" s="136">
        <f t="shared" si="272"/>
        <v>4.6191624118466175E-2</v>
      </c>
      <c r="J70" s="52">
        <f t="shared" si="273"/>
        <v>0.78334928946790949</v>
      </c>
      <c r="K70" s="53">
        <f t="shared" si="273"/>
        <v>8.2749962516316025</v>
      </c>
      <c r="L70" s="53">
        <f t="shared" si="273"/>
        <v>0.80080608886757432</v>
      </c>
      <c r="M70" s="53">
        <f t="shared" si="273"/>
        <v>1.7350798592130781</v>
      </c>
      <c r="N70" s="53">
        <f t="shared" si="273"/>
        <v>2.2244613579654846</v>
      </c>
      <c r="O70" s="54">
        <f t="shared" si="273"/>
        <v>1.0771052730183757</v>
      </c>
      <c r="P70" s="55">
        <f t="shared" si="273"/>
        <v>7.3683792540575235</v>
      </c>
      <c r="Q70" s="137">
        <f t="shared" si="273"/>
        <v>16.230018091163252</v>
      </c>
      <c r="R70" s="138">
        <f t="shared" si="273"/>
        <v>7.3438995887616529E-2</v>
      </c>
      <c r="S70" s="139">
        <f t="shared" si="273"/>
        <v>0.53855263650918783</v>
      </c>
      <c r="U70" s="16">
        <v>17</v>
      </c>
      <c r="V70" s="48" t="s">
        <v>87</v>
      </c>
      <c r="W70" s="133"/>
      <c r="X70" s="133"/>
      <c r="Y70" s="133"/>
      <c r="Z70" s="134"/>
      <c r="AA70" s="147">
        <f t="shared" si="240"/>
        <v>6787.0000000000009</v>
      </c>
      <c r="AB70" s="136">
        <f t="shared" si="205"/>
        <v>4.6191624118466175E-2</v>
      </c>
      <c r="AC70" s="145">
        <f t="shared" si="262"/>
        <v>1</v>
      </c>
      <c r="AD70" s="78">
        <f t="shared" si="263"/>
        <v>8</v>
      </c>
      <c r="AE70" s="78">
        <f t="shared" si="264"/>
        <v>1</v>
      </c>
      <c r="AF70" s="57">
        <f t="shared" si="265"/>
        <v>2</v>
      </c>
      <c r="AG70" s="57">
        <f t="shared" si="266"/>
        <v>2</v>
      </c>
      <c r="AH70" s="58">
        <f t="shared" si="267"/>
        <v>1</v>
      </c>
      <c r="AI70" s="59">
        <f t="shared" si="268"/>
        <v>7</v>
      </c>
      <c r="AJ70" s="94">
        <f t="shared" si="269"/>
        <v>16</v>
      </c>
      <c r="AK70" s="130">
        <f t="shared" si="270"/>
        <v>0</v>
      </c>
      <c r="AL70" s="79">
        <f t="shared" si="271"/>
        <v>1</v>
      </c>
      <c r="AP70" s="10">
        <f t="shared" si="274"/>
        <v>1</v>
      </c>
      <c r="AQ70" s="10">
        <f t="shared" si="275"/>
        <v>0</v>
      </c>
      <c r="AR70" s="10">
        <f t="shared" si="276"/>
        <v>8</v>
      </c>
      <c r="AS70" s="10">
        <f t="shared" si="277"/>
        <v>0</v>
      </c>
      <c r="AT70" s="10">
        <f t="shared" si="278"/>
        <v>1</v>
      </c>
      <c r="AU70" s="10">
        <f t="shared" si="279"/>
        <v>0</v>
      </c>
      <c r="AV70" s="10">
        <f t="shared" si="280"/>
        <v>2</v>
      </c>
      <c r="AW70" s="10">
        <f t="shared" si="281"/>
        <v>0</v>
      </c>
      <c r="AX70" s="10">
        <f t="shared" si="282"/>
        <v>2</v>
      </c>
      <c r="AY70" s="10">
        <f t="shared" si="283"/>
        <v>0</v>
      </c>
      <c r="AZ70" s="1">
        <f t="shared" si="284"/>
        <v>0.8</v>
      </c>
      <c r="BA70" s="1">
        <f t="shared" si="285"/>
        <v>0.2</v>
      </c>
      <c r="BB70" s="1">
        <f t="shared" si="286"/>
        <v>5.6000000000000005</v>
      </c>
      <c r="BC70" s="1">
        <f t="shared" si="287"/>
        <v>1.4000000000000001</v>
      </c>
      <c r="BD70" s="1">
        <f t="shared" si="288"/>
        <v>12.8</v>
      </c>
      <c r="BE70" s="1">
        <f t="shared" si="289"/>
        <v>3.2</v>
      </c>
      <c r="BF70" s="1">
        <f t="shared" si="290"/>
        <v>0</v>
      </c>
      <c r="BG70" s="1">
        <f t="shared" si="291"/>
        <v>0</v>
      </c>
      <c r="BH70" s="1">
        <f t="shared" si="292"/>
        <v>0.8</v>
      </c>
      <c r="BI70" s="1">
        <f t="shared" si="293"/>
        <v>0.2</v>
      </c>
      <c r="BM70" s="10">
        <f t="shared" si="294"/>
        <v>1</v>
      </c>
      <c r="BN70" s="10">
        <f t="shared" si="295"/>
        <v>0</v>
      </c>
      <c r="BO70" s="10">
        <f t="shared" si="296"/>
        <v>8</v>
      </c>
      <c r="BP70" s="10">
        <f t="shared" si="297"/>
        <v>0</v>
      </c>
      <c r="BQ70" s="10">
        <f t="shared" si="298"/>
        <v>1</v>
      </c>
      <c r="BR70" s="10">
        <f t="shared" si="299"/>
        <v>0</v>
      </c>
      <c r="BS70" s="10">
        <f t="shared" si="300"/>
        <v>2</v>
      </c>
      <c r="BT70" s="10">
        <f t="shared" si="301"/>
        <v>0</v>
      </c>
      <c r="BU70" s="10">
        <f t="shared" si="302"/>
        <v>2</v>
      </c>
      <c r="BV70" s="10">
        <f t="shared" si="303"/>
        <v>0</v>
      </c>
      <c r="BW70" s="10">
        <f t="shared" si="304"/>
        <v>1</v>
      </c>
      <c r="BX70" s="10">
        <f t="shared" si="305"/>
        <v>0</v>
      </c>
      <c r="BY70" s="10">
        <f t="shared" si="306"/>
        <v>6</v>
      </c>
      <c r="BZ70" s="10">
        <f t="shared" si="307"/>
        <v>1</v>
      </c>
      <c r="CA70" s="10">
        <f t="shared" si="308"/>
        <v>13</v>
      </c>
      <c r="CB70" s="10">
        <f t="shared" si="309"/>
        <v>3</v>
      </c>
      <c r="CC70" s="10">
        <f t="shared" si="310"/>
        <v>0</v>
      </c>
      <c r="CD70" s="10">
        <f t="shared" si="311"/>
        <v>0</v>
      </c>
      <c r="CE70" s="10">
        <f t="shared" si="312"/>
        <v>1</v>
      </c>
      <c r="CF70" s="10">
        <f t="shared" si="313"/>
        <v>0</v>
      </c>
      <c r="CH70" s="1">
        <v>17</v>
      </c>
      <c r="CI70" s="14">
        <f t="shared" si="314"/>
        <v>102.67007371007371</v>
      </c>
      <c r="CJ70" s="14">
        <f t="shared" si="315"/>
        <v>2.0940000000000003</v>
      </c>
      <c r="CL70" s="1" t="str">
        <f t="shared" si="316"/>
        <v>[102.67, 2.09]</v>
      </c>
      <c r="CU70" s="165"/>
      <c r="CV70" s="166"/>
      <c r="CW70" s="166"/>
      <c r="CX70" s="166"/>
      <c r="CY70" s="166"/>
      <c r="CZ70" s="166"/>
      <c r="DA70" s="166"/>
      <c r="DB70" s="166"/>
      <c r="DC70" s="166"/>
      <c r="DD70" s="166"/>
      <c r="DE70" s="166"/>
      <c r="DF70" s="166"/>
      <c r="DG70" s="166"/>
      <c r="DH70" s="166"/>
      <c r="DI70" s="166"/>
      <c r="DJ70" s="166"/>
      <c r="DK70" s="166"/>
      <c r="DL70" s="166"/>
      <c r="DM70" s="166"/>
      <c r="DN70" s="166"/>
      <c r="DO70" s="166"/>
      <c r="DP70" s="166"/>
      <c r="DQ70" s="166"/>
      <c r="DR70" s="166"/>
      <c r="DS70" s="166"/>
      <c r="DT70" s="166"/>
      <c r="DU70" s="166"/>
      <c r="DV70" s="166"/>
      <c r="DW70" s="166"/>
      <c r="DX70" s="166"/>
      <c r="DY70" s="166"/>
      <c r="DZ70" s="166"/>
      <c r="EA70" s="166"/>
      <c r="EB70" s="166"/>
      <c r="EC70" s="166"/>
      <c r="ED70" s="166"/>
      <c r="EE70" s="166"/>
      <c r="EF70" s="166"/>
      <c r="EG70" s="166"/>
      <c r="EH70" s="166"/>
      <c r="EI70" s="166"/>
      <c r="EK70" s="88"/>
      <c r="EL70" s="88"/>
      <c r="EM70" s="88"/>
      <c r="EN70" s="88"/>
      <c r="EO70" s="88"/>
      <c r="EP70" s="88"/>
      <c r="EQ70" s="88"/>
      <c r="ER70" s="88"/>
      <c r="ES70" s="88"/>
      <c r="ET70" s="88"/>
      <c r="EU70" s="88"/>
      <c r="EV70" s="88"/>
      <c r="EW70" s="88"/>
      <c r="EX70" s="88"/>
      <c r="EY70" s="88"/>
      <c r="EZ70" s="88"/>
      <c r="FA70" s="88"/>
      <c r="FB70" s="88"/>
      <c r="FC70" s="88"/>
      <c r="FD70" s="88"/>
      <c r="FE70" s="88"/>
      <c r="FF70" s="88"/>
      <c r="FG70" s="88"/>
      <c r="FH70" s="88"/>
      <c r="FI70" s="88"/>
      <c r="FJ70" s="88"/>
      <c r="FK70" s="88"/>
      <c r="FL70" s="88"/>
      <c r="FM70" s="88"/>
      <c r="FN70" s="88"/>
      <c r="FO70" s="88"/>
      <c r="FP70" s="88"/>
      <c r="FQ70" s="88"/>
      <c r="FR70" s="88"/>
      <c r="FS70" s="88"/>
      <c r="FT70" s="88"/>
      <c r="FU70" s="88"/>
      <c r="FV70" s="88"/>
      <c r="FW70" s="88"/>
      <c r="FX70" s="88"/>
    </row>
    <row r="71" spans="2:180" x14ac:dyDescent="0.35">
      <c r="B71" s="16">
        <v>18</v>
      </c>
      <c r="C71" s="60" t="s">
        <v>88</v>
      </c>
      <c r="D71" s="133"/>
      <c r="E71" s="133"/>
      <c r="F71" s="133"/>
      <c r="G71" s="134"/>
      <c r="H71" s="135">
        <f t="shared" si="239"/>
        <v>6858.5000000000009</v>
      </c>
      <c r="I71" s="136">
        <f t="shared" si="272"/>
        <v>4.6678245766391672E-2</v>
      </c>
      <c r="J71" s="52">
        <f t="shared" si="273"/>
        <v>0.79160175361951635</v>
      </c>
      <c r="K71" s="53">
        <f t="shared" si="273"/>
        <v>8.3621720630345298</v>
      </c>
      <c r="L71" s="53">
        <f t="shared" si="273"/>
        <v>0.80924245771301884</v>
      </c>
      <c r="M71" s="53">
        <f t="shared" si="273"/>
        <v>1.7533586583782077</v>
      </c>
      <c r="N71" s="53">
        <f t="shared" si="273"/>
        <v>2.2478957158694972</v>
      </c>
      <c r="O71" s="54">
        <f t="shared" si="273"/>
        <v>1.088452411226835</v>
      </c>
      <c r="P71" s="55">
        <f t="shared" si="273"/>
        <v>7.4460039949835757</v>
      </c>
      <c r="Q71" s="137">
        <f t="shared" si="273"/>
        <v>16.400998832804355</v>
      </c>
      <c r="R71" s="138">
        <f t="shared" si="273"/>
        <v>7.4212664401829678E-2</v>
      </c>
      <c r="S71" s="139">
        <f t="shared" si="273"/>
        <v>0.5442262056134175</v>
      </c>
      <c r="U71" s="16">
        <v>18</v>
      </c>
      <c r="V71" s="60" t="s">
        <v>88</v>
      </c>
      <c r="W71" s="133"/>
      <c r="X71" s="133"/>
      <c r="Y71" s="133"/>
      <c r="Z71" s="134"/>
      <c r="AA71" s="147">
        <f t="shared" si="240"/>
        <v>6858.5000000000009</v>
      </c>
      <c r="AB71" s="136">
        <f t="shared" si="205"/>
        <v>4.6678245766391672E-2</v>
      </c>
      <c r="AC71" s="145">
        <f t="shared" si="262"/>
        <v>1</v>
      </c>
      <c r="AD71" s="78">
        <f t="shared" si="263"/>
        <v>8</v>
      </c>
      <c r="AE71" s="78">
        <f t="shared" si="264"/>
        <v>1</v>
      </c>
      <c r="AF71" s="57">
        <f t="shared" si="265"/>
        <v>2</v>
      </c>
      <c r="AG71" s="57">
        <f t="shared" si="266"/>
        <v>2</v>
      </c>
      <c r="AH71" s="58">
        <f t="shared" si="267"/>
        <v>1</v>
      </c>
      <c r="AI71" s="59">
        <f t="shared" si="268"/>
        <v>7</v>
      </c>
      <c r="AJ71" s="94">
        <f t="shared" si="269"/>
        <v>16</v>
      </c>
      <c r="AK71" s="130">
        <f t="shared" si="270"/>
        <v>0</v>
      </c>
      <c r="AL71" s="79">
        <f t="shared" si="271"/>
        <v>1</v>
      </c>
      <c r="AP71" s="10">
        <f t="shared" si="274"/>
        <v>1</v>
      </c>
      <c r="AQ71" s="10">
        <f t="shared" si="275"/>
        <v>0</v>
      </c>
      <c r="AR71" s="10">
        <f t="shared" si="276"/>
        <v>8</v>
      </c>
      <c r="AS71" s="10">
        <f t="shared" si="277"/>
        <v>0</v>
      </c>
      <c r="AT71" s="10">
        <f t="shared" si="278"/>
        <v>1</v>
      </c>
      <c r="AU71" s="10">
        <f t="shared" si="279"/>
        <v>0</v>
      </c>
      <c r="AV71" s="10">
        <f t="shared" si="280"/>
        <v>2</v>
      </c>
      <c r="AW71" s="10">
        <f t="shared" si="281"/>
        <v>0</v>
      </c>
      <c r="AX71" s="10">
        <f t="shared" si="282"/>
        <v>2</v>
      </c>
      <c r="AY71" s="10">
        <f t="shared" si="283"/>
        <v>0</v>
      </c>
      <c r="AZ71" s="1">
        <f t="shared" si="284"/>
        <v>0.8</v>
      </c>
      <c r="BA71" s="1">
        <f t="shared" si="285"/>
        <v>0.2</v>
      </c>
      <c r="BB71" s="1">
        <f t="shared" si="286"/>
        <v>5.6000000000000005</v>
      </c>
      <c r="BC71" s="1">
        <f t="shared" si="287"/>
        <v>1.4000000000000001</v>
      </c>
      <c r="BD71" s="1">
        <f t="shared" si="288"/>
        <v>12.8</v>
      </c>
      <c r="BE71" s="1">
        <f t="shared" si="289"/>
        <v>3.2</v>
      </c>
      <c r="BF71" s="1">
        <f t="shared" si="290"/>
        <v>0</v>
      </c>
      <c r="BG71" s="1">
        <f t="shared" si="291"/>
        <v>0</v>
      </c>
      <c r="BH71" s="1">
        <f t="shared" si="292"/>
        <v>0.8</v>
      </c>
      <c r="BI71" s="1">
        <f t="shared" si="293"/>
        <v>0.2</v>
      </c>
      <c r="BM71" s="10">
        <f t="shared" si="294"/>
        <v>1</v>
      </c>
      <c r="BN71" s="10">
        <f t="shared" si="295"/>
        <v>0</v>
      </c>
      <c r="BO71" s="10">
        <f t="shared" si="296"/>
        <v>8</v>
      </c>
      <c r="BP71" s="10">
        <f t="shared" si="297"/>
        <v>0</v>
      </c>
      <c r="BQ71" s="10">
        <f t="shared" si="298"/>
        <v>1</v>
      </c>
      <c r="BR71" s="10">
        <f t="shared" si="299"/>
        <v>0</v>
      </c>
      <c r="BS71" s="10">
        <f t="shared" si="300"/>
        <v>2</v>
      </c>
      <c r="BT71" s="10">
        <f t="shared" si="301"/>
        <v>0</v>
      </c>
      <c r="BU71" s="10">
        <f t="shared" si="302"/>
        <v>2</v>
      </c>
      <c r="BV71" s="10">
        <f t="shared" si="303"/>
        <v>0</v>
      </c>
      <c r="BW71" s="10">
        <f t="shared" si="304"/>
        <v>1</v>
      </c>
      <c r="BX71" s="10">
        <f t="shared" si="305"/>
        <v>0</v>
      </c>
      <c r="BY71" s="10">
        <f t="shared" si="306"/>
        <v>6</v>
      </c>
      <c r="BZ71" s="10">
        <f t="shared" si="307"/>
        <v>1</v>
      </c>
      <c r="CA71" s="10">
        <f t="shared" si="308"/>
        <v>13</v>
      </c>
      <c r="CB71" s="10">
        <f t="shared" si="309"/>
        <v>3</v>
      </c>
      <c r="CC71" s="10">
        <f t="shared" si="310"/>
        <v>0</v>
      </c>
      <c r="CD71" s="10">
        <f t="shared" si="311"/>
        <v>0</v>
      </c>
      <c r="CE71" s="10">
        <f t="shared" si="312"/>
        <v>1</v>
      </c>
      <c r="CF71" s="10">
        <f t="shared" si="313"/>
        <v>0</v>
      </c>
      <c r="CH71" s="1">
        <v>18</v>
      </c>
      <c r="CI71" s="14">
        <f t="shared" si="314"/>
        <v>102.67007371007371</v>
      </c>
      <c r="CJ71" s="14">
        <f t="shared" si="315"/>
        <v>2.0940000000000003</v>
      </c>
      <c r="CL71" s="1" t="str">
        <f t="shared" si="316"/>
        <v>[102.67, 2.09]</v>
      </c>
      <c r="CU71" s="165"/>
      <c r="CV71" s="166"/>
      <c r="CW71" s="166"/>
      <c r="CX71" s="166"/>
      <c r="CY71" s="166"/>
      <c r="CZ71" s="166"/>
      <c r="DA71" s="166"/>
      <c r="DB71" s="166"/>
      <c r="DC71" s="166"/>
      <c r="DD71" s="166"/>
      <c r="DE71" s="166"/>
      <c r="DF71" s="166"/>
      <c r="DG71" s="166"/>
      <c r="DH71" s="166"/>
      <c r="DI71" s="166"/>
      <c r="DJ71" s="166"/>
      <c r="DK71" s="166"/>
      <c r="DL71" s="166"/>
      <c r="DM71" s="166"/>
      <c r="DN71" s="166"/>
      <c r="DO71" s="166"/>
      <c r="DP71" s="166"/>
      <c r="DQ71" s="166"/>
      <c r="DR71" s="166"/>
      <c r="DS71" s="166"/>
      <c r="DT71" s="166"/>
      <c r="DU71" s="166"/>
      <c r="DV71" s="166"/>
      <c r="DW71" s="166"/>
      <c r="DX71" s="166"/>
      <c r="DY71" s="166"/>
      <c r="DZ71" s="166"/>
      <c r="EA71" s="166"/>
      <c r="EB71" s="166"/>
      <c r="EC71" s="166"/>
      <c r="ED71" s="166"/>
      <c r="EE71" s="166"/>
      <c r="EF71" s="166"/>
      <c r="EG71" s="166"/>
      <c r="EH71" s="166"/>
      <c r="EI71" s="166"/>
      <c r="EK71" s="88"/>
      <c r="EL71" s="88"/>
      <c r="EM71" s="88"/>
      <c r="EN71" s="88"/>
      <c r="EO71" s="88"/>
      <c r="EP71" s="88"/>
      <c r="EQ71" s="88"/>
      <c r="ER71" s="88"/>
      <c r="ES71" s="88"/>
      <c r="ET71" s="88"/>
      <c r="EU71" s="88"/>
      <c r="EV71" s="88"/>
      <c r="EW71" s="88"/>
      <c r="EX71" s="88"/>
      <c r="EY71" s="88"/>
      <c r="EZ71" s="88"/>
      <c r="FA71" s="88"/>
      <c r="FB71" s="88"/>
      <c r="FC71" s="88"/>
      <c r="FD71" s="88"/>
      <c r="FE71" s="88"/>
      <c r="FF71" s="88"/>
      <c r="FG71" s="88"/>
      <c r="FH71" s="88"/>
      <c r="FI71" s="88"/>
      <c r="FJ71" s="88"/>
      <c r="FK71" s="88"/>
      <c r="FL71" s="88"/>
      <c r="FM71" s="88"/>
      <c r="FN71" s="88"/>
      <c r="FO71" s="88"/>
      <c r="FP71" s="88"/>
      <c r="FQ71" s="88"/>
      <c r="FR71" s="88"/>
      <c r="FS71" s="88"/>
      <c r="FT71" s="88"/>
      <c r="FU71" s="88"/>
      <c r="FV71" s="88"/>
      <c r="FW71" s="88"/>
      <c r="FX71" s="88"/>
    </row>
    <row r="72" spans="2:180" x14ac:dyDescent="0.35">
      <c r="B72" s="16">
        <v>19</v>
      </c>
      <c r="C72" s="48" t="s">
        <v>89</v>
      </c>
      <c r="D72" s="133"/>
      <c r="E72" s="133"/>
      <c r="F72" s="133"/>
      <c r="G72" s="134"/>
      <c r="H72" s="135">
        <f t="shared" si="239"/>
        <v>3520.0000000000005</v>
      </c>
      <c r="I72" s="136">
        <f t="shared" si="272"/>
        <v>2.3956758051716657E-2</v>
      </c>
      <c r="J72" s="52">
        <f t="shared" si="273"/>
        <v>0.40627515823295146</v>
      </c>
      <c r="K72" s="53">
        <f t="shared" si="273"/>
        <v>4.2917322536825173</v>
      </c>
      <c r="L72" s="53">
        <f t="shared" si="273"/>
        <v>0.41532892777572744</v>
      </c>
      <c r="M72" s="53">
        <f t="shared" si="273"/>
        <v>0.89987934351407617</v>
      </c>
      <c r="N72" s="53">
        <f t="shared" si="273"/>
        <v>1.1536914660436874</v>
      </c>
      <c r="O72" s="54">
        <f t="shared" si="273"/>
        <v>0.55862834257030836</v>
      </c>
      <c r="P72" s="55">
        <f t="shared" si="273"/>
        <v>3.8215257071286999</v>
      </c>
      <c r="Q72" s="137">
        <f t="shared" si="273"/>
        <v>8.4175134346389644</v>
      </c>
      <c r="R72" s="138">
        <f t="shared" si="273"/>
        <v>3.808829608433921E-2</v>
      </c>
      <c r="S72" s="139">
        <f t="shared" si="273"/>
        <v>0.27931417128515418</v>
      </c>
      <c r="U72" s="16">
        <v>19</v>
      </c>
      <c r="V72" s="48" t="s">
        <v>89</v>
      </c>
      <c r="W72" s="133"/>
      <c r="X72" s="133"/>
      <c r="Y72" s="133"/>
      <c r="Z72" s="134"/>
      <c r="AA72" s="147">
        <f t="shared" si="240"/>
        <v>3520.0000000000005</v>
      </c>
      <c r="AB72" s="136">
        <f t="shared" si="205"/>
        <v>2.3956758051716657E-2</v>
      </c>
      <c r="AC72" s="145">
        <f t="shared" si="262"/>
        <v>0</v>
      </c>
      <c r="AD72" s="78">
        <f t="shared" si="263"/>
        <v>4</v>
      </c>
      <c r="AE72" s="78">
        <f t="shared" si="264"/>
        <v>0</v>
      </c>
      <c r="AF72" s="57">
        <f t="shared" si="265"/>
        <v>1</v>
      </c>
      <c r="AG72" s="57">
        <f t="shared" si="266"/>
        <v>1</v>
      </c>
      <c r="AH72" s="58">
        <f t="shared" si="267"/>
        <v>1</v>
      </c>
      <c r="AI72" s="59">
        <f t="shared" si="268"/>
        <v>4</v>
      </c>
      <c r="AJ72" s="94">
        <f t="shared" si="269"/>
        <v>8</v>
      </c>
      <c r="AK72" s="130">
        <f t="shared" si="270"/>
        <v>0</v>
      </c>
      <c r="AL72" s="79">
        <f t="shared" si="271"/>
        <v>0</v>
      </c>
      <c r="AP72" s="10">
        <f t="shared" si="274"/>
        <v>0</v>
      </c>
      <c r="AQ72" s="10">
        <f t="shared" si="275"/>
        <v>0</v>
      </c>
      <c r="AR72" s="10">
        <f t="shared" si="276"/>
        <v>4</v>
      </c>
      <c r="AS72" s="10">
        <f t="shared" si="277"/>
        <v>0</v>
      </c>
      <c r="AT72" s="10">
        <f t="shared" si="278"/>
        <v>0</v>
      </c>
      <c r="AU72" s="10">
        <f t="shared" si="279"/>
        <v>0</v>
      </c>
      <c r="AV72" s="10">
        <f t="shared" si="280"/>
        <v>1</v>
      </c>
      <c r="AW72" s="10">
        <f t="shared" si="281"/>
        <v>0</v>
      </c>
      <c r="AX72" s="10">
        <f t="shared" si="282"/>
        <v>1</v>
      </c>
      <c r="AY72" s="10">
        <f t="shared" si="283"/>
        <v>0</v>
      </c>
      <c r="AZ72" s="1">
        <f t="shared" si="284"/>
        <v>0.8</v>
      </c>
      <c r="BA72" s="1">
        <f t="shared" si="285"/>
        <v>0.2</v>
      </c>
      <c r="BB72" s="1">
        <f t="shared" si="286"/>
        <v>3.2</v>
      </c>
      <c r="BC72" s="1">
        <f t="shared" si="287"/>
        <v>0.8</v>
      </c>
      <c r="BD72" s="1">
        <f t="shared" si="288"/>
        <v>6.4</v>
      </c>
      <c r="BE72" s="1">
        <f t="shared" si="289"/>
        <v>1.6</v>
      </c>
      <c r="BF72" s="1">
        <f t="shared" si="290"/>
        <v>0</v>
      </c>
      <c r="BG72" s="1">
        <f t="shared" si="291"/>
        <v>0</v>
      </c>
      <c r="BH72" s="1">
        <f t="shared" si="292"/>
        <v>0</v>
      </c>
      <c r="BI72" s="1">
        <f t="shared" si="293"/>
        <v>0</v>
      </c>
      <c r="BM72" s="10">
        <f t="shared" si="294"/>
        <v>0</v>
      </c>
      <c r="BN72" s="10">
        <f t="shared" si="295"/>
        <v>0</v>
      </c>
      <c r="BO72" s="10">
        <f t="shared" si="296"/>
        <v>4</v>
      </c>
      <c r="BP72" s="10">
        <f t="shared" si="297"/>
        <v>0</v>
      </c>
      <c r="BQ72" s="10">
        <f t="shared" si="298"/>
        <v>0</v>
      </c>
      <c r="BR72" s="10">
        <f t="shared" si="299"/>
        <v>0</v>
      </c>
      <c r="BS72" s="10">
        <f t="shared" si="300"/>
        <v>1</v>
      </c>
      <c r="BT72" s="10">
        <f t="shared" si="301"/>
        <v>0</v>
      </c>
      <c r="BU72" s="10">
        <f t="shared" si="302"/>
        <v>1</v>
      </c>
      <c r="BV72" s="10">
        <f t="shared" si="303"/>
        <v>0</v>
      </c>
      <c r="BW72" s="10">
        <f t="shared" si="304"/>
        <v>1</v>
      </c>
      <c r="BX72" s="10">
        <f t="shared" si="305"/>
        <v>0</v>
      </c>
      <c r="BY72" s="10">
        <f t="shared" si="306"/>
        <v>3</v>
      </c>
      <c r="BZ72" s="10">
        <f t="shared" si="307"/>
        <v>1</v>
      </c>
      <c r="CA72" s="10">
        <f t="shared" si="308"/>
        <v>6</v>
      </c>
      <c r="CB72" s="10">
        <f t="shared" si="309"/>
        <v>2</v>
      </c>
      <c r="CC72" s="10">
        <f t="shared" si="310"/>
        <v>0</v>
      </c>
      <c r="CD72" s="10">
        <f t="shared" si="311"/>
        <v>0</v>
      </c>
      <c r="CE72" s="10">
        <f t="shared" si="312"/>
        <v>0</v>
      </c>
      <c r="CF72" s="10">
        <f t="shared" si="313"/>
        <v>0</v>
      </c>
      <c r="CH72" s="1">
        <v>19</v>
      </c>
      <c r="CI72" s="14">
        <f t="shared" si="314"/>
        <v>47.880491400491401</v>
      </c>
      <c r="CJ72" s="14">
        <f t="shared" si="315"/>
        <v>1.5760000000000001</v>
      </c>
      <c r="CL72" s="1" t="str">
        <f t="shared" si="316"/>
        <v>[47.88, 1.58]</v>
      </c>
      <c r="CU72" s="165"/>
      <c r="CV72" s="166"/>
      <c r="CW72" s="166"/>
      <c r="CX72" s="166"/>
      <c r="CY72" s="166"/>
      <c r="CZ72" s="166"/>
      <c r="DA72" s="166"/>
      <c r="DB72" s="166"/>
      <c r="DC72" s="166"/>
      <c r="DD72" s="166"/>
      <c r="DE72" s="166"/>
      <c r="DF72" s="166"/>
      <c r="DG72" s="166"/>
      <c r="DH72" s="166"/>
      <c r="DI72" s="166"/>
      <c r="DJ72" s="166"/>
      <c r="DK72" s="166"/>
      <c r="DL72" s="166"/>
      <c r="DM72" s="166"/>
      <c r="DN72" s="166"/>
      <c r="DO72" s="166"/>
      <c r="DP72" s="166"/>
      <c r="DQ72" s="166"/>
      <c r="DR72" s="166"/>
      <c r="DS72" s="166"/>
      <c r="DT72" s="166"/>
      <c r="DU72" s="166"/>
      <c r="DV72" s="166"/>
      <c r="DW72" s="166"/>
      <c r="DX72" s="166"/>
      <c r="DY72" s="166"/>
      <c r="DZ72" s="166"/>
      <c r="EA72" s="166"/>
      <c r="EB72" s="166"/>
      <c r="EC72" s="166"/>
      <c r="ED72" s="166"/>
      <c r="EE72" s="166"/>
      <c r="EF72" s="166"/>
      <c r="EG72" s="166"/>
      <c r="EH72" s="166"/>
      <c r="EI72" s="166"/>
      <c r="EK72" s="88"/>
      <c r="EL72" s="88"/>
      <c r="EM72" s="88"/>
      <c r="EN72" s="88"/>
      <c r="EO72" s="88"/>
      <c r="EP72" s="88"/>
      <c r="EQ72" s="88"/>
      <c r="ER72" s="88"/>
      <c r="ES72" s="88"/>
      <c r="ET72" s="88"/>
      <c r="EU72" s="88"/>
      <c r="EV72" s="88"/>
      <c r="EW72" s="88"/>
      <c r="EX72" s="88"/>
      <c r="EY72" s="88"/>
      <c r="EZ72" s="88"/>
      <c r="FA72" s="88"/>
      <c r="FB72" s="88"/>
      <c r="FC72" s="88"/>
      <c r="FD72" s="88"/>
      <c r="FE72" s="88"/>
      <c r="FF72" s="88"/>
      <c r="FG72" s="88"/>
      <c r="FH72" s="88"/>
      <c r="FI72" s="88"/>
      <c r="FJ72" s="88"/>
      <c r="FK72" s="88"/>
      <c r="FL72" s="88"/>
      <c r="FM72" s="88"/>
      <c r="FN72" s="88"/>
      <c r="FO72" s="88"/>
      <c r="FP72" s="88"/>
      <c r="FQ72" s="88"/>
      <c r="FR72" s="88"/>
      <c r="FS72" s="88"/>
      <c r="FT72" s="88"/>
      <c r="FU72" s="88"/>
      <c r="FV72" s="88"/>
      <c r="FW72" s="88"/>
      <c r="FX72" s="88"/>
    </row>
    <row r="73" spans="2:180" x14ac:dyDescent="0.35">
      <c r="B73" s="16">
        <v>20</v>
      </c>
      <c r="C73" s="60" t="s">
        <v>90</v>
      </c>
      <c r="D73" s="133"/>
      <c r="E73" s="133"/>
      <c r="F73" s="133"/>
      <c r="G73" s="134"/>
      <c r="H73" s="135">
        <f t="shared" si="239"/>
        <v>5396.6</v>
      </c>
      <c r="I73" s="136">
        <f t="shared" si="272"/>
        <v>3.6728704688038093E-2</v>
      </c>
      <c r="J73" s="52">
        <f t="shared" si="273"/>
        <v>0.62287060196589361</v>
      </c>
      <c r="K73" s="53">
        <f t="shared" si="273"/>
        <v>6.5797620114270075</v>
      </c>
      <c r="L73" s="53">
        <f t="shared" si="273"/>
        <v>0.63675116239616203</v>
      </c>
      <c r="M73" s="53">
        <f t="shared" si="273"/>
        <v>1.3796275185250177</v>
      </c>
      <c r="N73" s="53">
        <f t="shared" si="273"/>
        <v>1.7687532288782277</v>
      </c>
      <c r="O73" s="54">
        <f t="shared" si="273"/>
        <v>0.8564470777031038</v>
      </c>
      <c r="P73" s="55">
        <f t="shared" si="273"/>
        <v>5.858876599741687</v>
      </c>
      <c r="Q73" s="137">
        <f t="shared" si="273"/>
        <v>12.905100284480859</v>
      </c>
      <c r="R73" s="138">
        <f t="shared" si="273"/>
        <v>5.839411893430254E-2</v>
      </c>
      <c r="S73" s="139">
        <f t="shared" si="273"/>
        <v>0.4282235388515519</v>
      </c>
      <c r="U73" s="16">
        <v>20</v>
      </c>
      <c r="V73" s="60" t="s">
        <v>90</v>
      </c>
      <c r="W73" s="133"/>
      <c r="X73" s="133"/>
      <c r="Y73" s="133"/>
      <c r="Z73" s="134"/>
      <c r="AA73" s="147">
        <f t="shared" si="240"/>
        <v>5396.6</v>
      </c>
      <c r="AB73" s="136">
        <f t="shared" si="205"/>
        <v>3.6728704688038093E-2</v>
      </c>
      <c r="AC73" s="145">
        <f t="shared" si="262"/>
        <v>1</v>
      </c>
      <c r="AD73" s="78">
        <f t="shared" si="263"/>
        <v>7</v>
      </c>
      <c r="AE73" s="78">
        <f t="shared" si="264"/>
        <v>1</v>
      </c>
      <c r="AF73" s="57">
        <f t="shared" si="265"/>
        <v>1</v>
      </c>
      <c r="AG73" s="57">
        <f t="shared" si="266"/>
        <v>2</v>
      </c>
      <c r="AH73" s="58">
        <f t="shared" si="267"/>
        <v>1</v>
      </c>
      <c r="AI73" s="59">
        <f t="shared" si="268"/>
        <v>6</v>
      </c>
      <c r="AJ73" s="94">
        <f t="shared" si="269"/>
        <v>13</v>
      </c>
      <c r="AK73" s="130">
        <f t="shared" si="270"/>
        <v>0</v>
      </c>
      <c r="AL73" s="79">
        <f t="shared" si="271"/>
        <v>0</v>
      </c>
      <c r="AP73" s="10">
        <f t="shared" si="274"/>
        <v>1</v>
      </c>
      <c r="AQ73" s="10">
        <f t="shared" si="275"/>
        <v>0</v>
      </c>
      <c r="AR73" s="10">
        <f t="shared" si="276"/>
        <v>7</v>
      </c>
      <c r="AS73" s="10">
        <f t="shared" si="277"/>
        <v>0</v>
      </c>
      <c r="AT73" s="10">
        <f t="shared" si="278"/>
        <v>1</v>
      </c>
      <c r="AU73" s="10">
        <f t="shared" si="279"/>
        <v>0</v>
      </c>
      <c r="AV73" s="10">
        <f t="shared" si="280"/>
        <v>1</v>
      </c>
      <c r="AW73" s="10">
        <f t="shared" si="281"/>
        <v>0</v>
      </c>
      <c r="AX73" s="10">
        <f t="shared" si="282"/>
        <v>2</v>
      </c>
      <c r="AY73" s="10">
        <f t="shared" si="283"/>
        <v>0</v>
      </c>
      <c r="AZ73" s="1">
        <f t="shared" si="284"/>
        <v>0.8</v>
      </c>
      <c r="BA73" s="1">
        <f t="shared" si="285"/>
        <v>0.2</v>
      </c>
      <c r="BB73" s="1">
        <f t="shared" si="286"/>
        <v>4.8000000000000007</v>
      </c>
      <c r="BC73" s="1">
        <f t="shared" si="287"/>
        <v>1.2000000000000002</v>
      </c>
      <c r="BD73" s="1">
        <f t="shared" si="288"/>
        <v>10.4</v>
      </c>
      <c r="BE73" s="1">
        <f t="shared" si="289"/>
        <v>2.6</v>
      </c>
      <c r="BF73" s="1">
        <f t="shared" si="290"/>
        <v>0</v>
      </c>
      <c r="BG73" s="1">
        <f t="shared" si="291"/>
        <v>0</v>
      </c>
      <c r="BH73" s="1">
        <f t="shared" si="292"/>
        <v>0</v>
      </c>
      <c r="BI73" s="1">
        <f t="shared" si="293"/>
        <v>0</v>
      </c>
      <c r="BM73" s="10">
        <f t="shared" si="294"/>
        <v>1</v>
      </c>
      <c r="BN73" s="10">
        <f t="shared" si="295"/>
        <v>0</v>
      </c>
      <c r="BO73" s="10">
        <f t="shared" si="296"/>
        <v>7</v>
      </c>
      <c r="BP73" s="10">
        <f t="shared" si="297"/>
        <v>0</v>
      </c>
      <c r="BQ73" s="10">
        <f t="shared" si="298"/>
        <v>1</v>
      </c>
      <c r="BR73" s="10">
        <f t="shared" si="299"/>
        <v>0</v>
      </c>
      <c r="BS73" s="10">
        <f t="shared" si="300"/>
        <v>1</v>
      </c>
      <c r="BT73" s="10">
        <f t="shared" si="301"/>
        <v>0</v>
      </c>
      <c r="BU73" s="10">
        <f t="shared" si="302"/>
        <v>2</v>
      </c>
      <c r="BV73" s="10">
        <f t="shared" si="303"/>
        <v>0</v>
      </c>
      <c r="BW73" s="10">
        <f t="shared" si="304"/>
        <v>1</v>
      </c>
      <c r="BX73" s="10">
        <f t="shared" si="305"/>
        <v>0</v>
      </c>
      <c r="BY73" s="10">
        <f t="shared" si="306"/>
        <v>5</v>
      </c>
      <c r="BZ73" s="10">
        <f t="shared" si="307"/>
        <v>1</v>
      </c>
      <c r="CA73" s="10">
        <f t="shared" si="308"/>
        <v>10</v>
      </c>
      <c r="CB73" s="10">
        <f t="shared" si="309"/>
        <v>3</v>
      </c>
      <c r="CC73" s="10">
        <f t="shared" si="310"/>
        <v>0</v>
      </c>
      <c r="CD73" s="10">
        <f t="shared" si="311"/>
        <v>0</v>
      </c>
      <c r="CE73" s="10">
        <f t="shared" si="312"/>
        <v>0</v>
      </c>
      <c r="CF73" s="10">
        <f t="shared" si="313"/>
        <v>0</v>
      </c>
      <c r="CH73" s="1">
        <v>20</v>
      </c>
      <c r="CI73" s="14">
        <f t="shared" si="314"/>
        <v>80.386855036855039</v>
      </c>
      <c r="CJ73" s="14">
        <f t="shared" si="315"/>
        <v>2.0940000000000003</v>
      </c>
      <c r="CL73" s="1" t="str">
        <f t="shared" si="316"/>
        <v>[80.39, 2.09]</v>
      </c>
      <c r="CU73" s="165"/>
      <c r="CV73" s="166"/>
      <c r="CW73" s="166"/>
      <c r="CX73" s="166"/>
      <c r="CY73" s="166"/>
      <c r="CZ73" s="166"/>
      <c r="DA73" s="166"/>
      <c r="DB73" s="166"/>
      <c r="DC73" s="166"/>
      <c r="DD73" s="166"/>
      <c r="DE73" s="166"/>
      <c r="DF73" s="166"/>
      <c r="DG73" s="166"/>
      <c r="DH73" s="166"/>
      <c r="DI73" s="166"/>
      <c r="DJ73" s="166"/>
      <c r="DK73" s="166"/>
      <c r="DL73" s="166"/>
      <c r="DM73" s="166"/>
      <c r="DN73" s="166"/>
      <c r="DO73" s="166"/>
      <c r="DP73" s="166"/>
      <c r="DQ73" s="166"/>
      <c r="DR73" s="166"/>
      <c r="DS73" s="166"/>
      <c r="DT73" s="166"/>
      <c r="DU73" s="166"/>
      <c r="DV73" s="166"/>
      <c r="DW73" s="166"/>
      <c r="DX73" s="166"/>
      <c r="DY73" s="166"/>
      <c r="DZ73" s="166"/>
      <c r="EA73" s="166"/>
      <c r="EB73" s="166"/>
      <c r="EC73" s="166"/>
      <c r="ED73" s="166"/>
      <c r="EE73" s="166"/>
      <c r="EF73" s="166"/>
      <c r="EG73" s="166"/>
      <c r="EH73" s="166"/>
      <c r="EI73" s="166"/>
      <c r="EK73" s="88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  <c r="EY73" s="88"/>
      <c r="EZ73" s="88"/>
      <c r="FA73" s="88"/>
      <c r="FB73" s="88"/>
      <c r="FC73" s="88"/>
      <c r="FD73" s="88"/>
      <c r="FE73" s="88"/>
      <c r="FF73" s="88"/>
      <c r="FG73" s="88"/>
      <c r="FH73" s="88"/>
      <c r="FI73" s="88"/>
      <c r="FJ73" s="88"/>
      <c r="FK73" s="88"/>
      <c r="FL73" s="88"/>
      <c r="FM73" s="88"/>
      <c r="FN73" s="88"/>
      <c r="FO73" s="88"/>
      <c r="FP73" s="88"/>
      <c r="FQ73" s="88"/>
      <c r="FR73" s="88"/>
      <c r="FS73" s="88"/>
      <c r="FT73" s="88"/>
      <c r="FU73" s="88"/>
      <c r="FV73" s="88"/>
      <c r="FW73" s="88"/>
      <c r="FX73" s="88"/>
    </row>
    <row r="74" spans="2:180" x14ac:dyDescent="0.35">
      <c r="B74" s="16">
        <v>21</v>
      </c>
      <c r="C74" s="48" t="s">
        <v>91</v>
      </c>
      <c r="D74" s="133"/>
      <c r="E74" s="133"/>
      <c r="F74" s="133"/>
      <c r="G74" s="134"/>
      <c r="H74" s="135">
        <f t="shared" si="239"/>
        <v>4848.8</v>
      </c>
      <c r="I74" s="136">
        <f t="shared" si="272"/>
        <v>3.3000434216239688E-2</v>
      </c>
      <c r="J74" s="52">
        <f t="shared" si="273"/>
        <v>0.55964403046589051</v>
      </c>
      <c r="K74" s="53">
        <f t="shared" si="273"/>
        <v>5.9118611794476656</v>
      </c>
      <c r="L74" s="53">
        <f t="shared" si="273"/>
        <v>0.57211559801106437</v>
      </c>
      <c r="M74" s="53">
        <f t="shared" si="273"/>
        <v>1.2395837956906397</v>
      </c>
      <c r="N74" s="53">
        <f t="shared" si="273"/>
        <v>1.589209994475179</v>
      </c>
      <c r="O74" s="54">
        <f t="shared" si="273"/>
        <v>0.76951054189059953</v>
      </c>
      <c r="P74" s="55">
        <f t="shared" si="273"/>
        <v>5.264151661569783</v>
      </c>
      <c r="Q74" s="137">
        <f t="shared" si="273"/>
        <v>11.595124756215171</v>
      </c>
      <c r="R74" s="138">
        <f t="shared" si="273"/>
        <v>5.2466627856177249E-2</v>
      </c>
      <c r="S74" s="139">
        <f t="shared" si="273"/>
        <v>0.38475527094529977</v>
      </c>
      <c r="U74" s="16">
        <v>21</v>
      </c>
      <c r="V74" s="48" t="s">
        <v>91</v>
      </c>
      <c r="W74" s="133"/>
      <c r="X74" s="133"/>
      <c r="Y74" s="133"/>
      <c r="Z74" s="134"/>
      <c r="AA74" s="147">
        <f t="shared" si="240"/>
        <v>4848.8</v>
      </c>
      <c r="AB74" s="136">
        <f t="shared" si="205"/>
        <v>3.3000434216239688E-2</v>
      </c>
      <c r="AC74" s="145">
        <f t="shared" si="262"/>
        <v>1</v>
      </c>
      <c r="AD74" s="78">
        <f t="shared" si="263"/>
        <v>6</v>
      </c>
      <c r="AE74" s="78">
        <f t="shared" si="264"/>
        <v>1</v>
      </c>
      <c r="AF74" s="57">
        <f t="shared" si="265"/>
        <v>1</v>
      </c>
      <c r="AG74" s="57">
        <f t="shared" si="266"/>
        <v>2</v>
      </c>
      <c r="AH74" s="58">
        <f t="shared" si="267"/>
        <v>1</v>
      </c>
      <c r="AI74" s="59">
        <f t="shared" si="268"/>
        <v>5</v>
      </c>
      <c r="AJ74" s="94">
        <f t="shared" si="269"/>
        <v>12</v>
      </c>
      <c r="AK74" s="130">
        <f t="shared" si="270"/>
        <v>0</v>
      </c>
      <c r="AL74" s="79">
        <f t="shared" si="271"/>
        <v>0</v>
      </c>
      <c r="AP74" s="10">
        <f t="shared" si="274"/>
        <v>1</v>
      </c>
      <c r="AQ74" s="10">
        <f t="shared" si="275"/>
        <v>0</v>
      </c>
      <c r="AR74" s="10">
        <f t="shared" si="276"/>
        <v>6</v>
      </c>
      <c r="AS74" s="10">
        <f t="shared" si="277"/>
        <v>0</v>
      </c>
      <c r="AT74" s="10">
        <f t="shared" si="278"/>
        <v>1</v>
      </c>
      <c r="AU74" s="10">
        <f t="shared" si="279"/>
        <v>0</v>
      </c>
      <c r="AV74" s="10">
        <f t="shared" si="280"/>
        <v>1</v>
      </c>
      <c r="AW74" s="10">
        <f t="shared" si="281"/>
        <v>0</v>
      </c>
      <c r="AX74" s="10">
        <f t="shared" si="282"/>
        <v>2</v>
      </c>
      <c r="AY74" s="10">
        <f t="shared" si="283"/>
        <v>0</v>
      </c>
      <c r="AZ74" s="1">
        <f t="shared" si="284"/>
        <v>0.8</v>
      </c>
      <c r="BA74" s="1">
        <f t="shared" si="285"/>
        <v>0.2</v>
      </c>
      <c r="BB74" s="1">
        <f t="shared" si="286"/>
        <v>4</v>
      </c>
      <c r="BC74" s="1">
        <f t="shared" si="287"/>
        <v>1</v>
      </c>
      <c r="BD74" s="1">
        <f t="shared" si="288"/>
        <v>9.6000000000000014</v>
      </c>
      <c r="BE74" s="1">
        <f t="shared" si="289"/>
        <v>2.4000000000000004</v>
      </c>
      <c r="BF74" s="1">
        <f t="shared" si="290"/>
        <v>0</v>
      </c>
      <c r="BG74" s="1">
        <f t="shared" si="291"/>
        <v>0</v>
      </c>
      <c r="BH74" s="1">
        <f t="shared" si="292"/>
        <v>0</v>
      </c>
      <c r="BI74" s="1">
        <f t="shared" si="293"/>
        <v>0</v>
      </c>
      <c r="BM74" s="10">
        <f t="shared" si="294"/>
        <v>1</v>
      </c>
      <c r="BN74" s="10">
        <f t="shared" si="295"/>
        <v>0</v>
      </c>
      <c r="BO74" s="10">
        <f t="shared" si="296"/>
        <v>6</v>
      </c>
      <c r="BP74" s="10">
        <f t="shared" si="297"/>
        <v>0</v>
      </c>
      <c r="BQ74" s="10">
        <f t="shared" si="298"/>
        <v>1</v>
      </c>
      <c r="BR74" s="10">
        <f t="shared" si="299"/>
        <v>0</v>
      </c>
      <c r="BS74" s="10">
        <f t="shared" si="300"/>
        <v>1</v>
      </c>
      <c r="BT74" s="10">
        <f t="shared" si="301"/>
        <v>0</v>
      </c>
      <c r="BU74" s="10">
        <f t="shared" si="302"/>
        <v>2</v>
      </c>
      <c r="BV74" s="10">
        <f t="shared" si="303"/>
        <v>0</v>
      </c>
      <c r="BW74" s="10">
        <f t="shared" si="304"/>
        <v>1</v>
      </c>
      <c r="BX74" s="10">
        <f t="shared" si="305"/>
        <v>0</v>
      </c>
      <c r="BY74" s="10">
        <f t="shared" si="306"/>
        <v>4</v>
      </c>
      <c r="BZ74" s="10">
        <f t="shared" si="307"/>
        <v>1</v>
      </c>
      <c r="CA74" s="10">
        <f t="shared" si="308"/>
        <v>10</v>
      </c>
      <c r="CB74" s="10">
        <f t="shared" si="309"/>
        <v>2</v>
      </c>
      <c r="CC74" s="10">
        <f t="shared" si="310"/>
        <v>0</v>
      </c>
      <c r="CD74" s="10">
        <f t="shared" si="311"/>
        <v>0</v>
      </c>
      <c r="CE74" s="10">
        <f t="shared" si="312"/>
        <v>0</v>
      </c>
      <c r="CF74" s="10">
        <f t="shared" si="313"/>
        <v>0</v>
      </c>
      <c r="CH74" s="1">
        <v>21</v>
      </c>
      <c r="CI74" s="14">
        <f t="shared" si="314"/>
        <v>76.196855036855041</v>
      </c>
      <c r="CJ74" s="14">
        <f t="shared" si="315"/>
        <v>1.5760000000000001</v>
      </c>
      <c r="CL74" s="1" t="str">
        <f t="shared" si="316"/>
        <v>[76.2, 1.58]</v>
      </c>
      <c r="CU74" s="165"/>
      <c r="CV74" s="166"/>
      <c r="CW74" s="166"/>
      <c r="CX74" s="166"/>
      <c r="CY74" s="166"/>
      <c r="CZ74" s="166"/>
      <c r="DA74" s="166"/>
      <c r="DB74" s="166"/>
      <c r="DC74" s="166"/>
      <c r="DD74" s="166"/>
      <c r="DE74" s="166"/>
      <c r="DF74" s="166"/>
      <c r="DG74" s="166"/>
      <c r="DH74" s="166"/>
      <c r="DI74" s="166"/>
      <c r="DJ74" s="166"/>
      <c r="DK74" s="166"/>
      <c r="DL74" s="166"/>
      <c r="DM74" s="166"/>
      <c r="DN74" s="166"/>
      <c r="DO74" s="166"/>
      <c r="DP74" s="166"/>
      <c r="DQ74" s="166"/>
      <c r="DR74" s="166"/>
      <c r="DS74" s="166"/>
      <c r="DT74" s="166"/>
      <c r="DU74" s="166"/>
      <c r="DV74" s="166"/>
      <c r="DW74" s="166"/>
      <c r="DX74" s="166"/>
      <c r="DY74" s="166"/>
      <c r="DZ74" s="166"/>
      <c r="EA74" s="166"/>
      <c r="EB74" s="166"/>
      <c r="EC74" s="166"/>
      <c r="ED74" s="166"/>
      <c r="EE74" s="166"/>
      <c r="EF74" s="166"/>
      <c r="EG74" s="166"/>
      <c r="EH74" s="166"/>
      <c r="EI74" s="166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  <c r="EY74" s="88"/>
      <c r="EZ74" s="88"/>
      <c r="FA74" s="88"/>
      <c r="FB74" s="88"/>
      <c r="FC74" s="88"/>
      <c r="FD74" s="88"/>
      <c r="FE74" s="88"/>
      <c r="FF74" s="88"/>
      <c r="FG74" s="88"/>
      <c r="FH74" s="88"/>
      <c r="FI74" s="88"/>
      <c r="FJ74" s="88"/>
      <c r="FK74" s="88"/>
      <c r="FL74" s="88"/>
      <c r="FM74" s="88"/>
      <c r="FN74" s="88"/>
      <c r="FO74" s="88"/>
      <c r="FP74" s="88"/>
      <c r="FQ74" s="88"/>
      <c r="FR74" s="88"/>
      <c r="FS74" s="88"/>
      <c r="FT74" s="88"/>
      <c r="FU74" s="88"/>
      <c r="FV74" s="88"/>
      <c r="FW74" s="88"/>
      <c r="FX74" s="88"/>
    </row>
    <row r="75" spans="2:180" x14ac:dyDescent="0.35">
      <c r="B75" s="16">
        <v>22</v>
      </c>
      <c r="C75" s="60" t="s">
        <v>92</v>
      </c>
      <c r="D75" s="133"/>
      <c r="E75" s="133"/>
      <c r="F75" s="133"/>
      <c r="G75" s="134"/>
      <c r="H75" s="135">
        <f t="shared" si="239"/>
        <v>5882.8</v>
      </c>
      <c r="I75" s="136">
        <f t="shared" si="272"/>
        <v>4.0037731893931457E-2</v>
      </c>
      <c r="J75" s="52">
        <f t="shared" si="273"/>
        <v>0.6789873581968201</v>
      </c>
      <c r="K75" s="53">
        <f t="shared" si="273"/>
        <v>7.1725575289669052</v>
      </c>
      <c r="L75" s="53">
        <f t="shared" si="273"/>
        <v>0.69411847054518439</v>
      </c>
      <c r="M75" s="53">
        <f t="shared" si="273"/>
        <v>1.5039233528478997</v>
      </c>
      <c r="N75" s="53">
        <f t="shared" si="273"/>
        <v>1.9281068626255122</v>
      </c>
      <c r="O75" s="54">
        <f t="shared" si="273"/>
        <v>0.9336076175206276</v>
      </c>
      <c r="P75" s="55">
        <f t="shared" si="273"/>
        <v>6.3867248380388384</v>
      </c>
      <c r="Q75" s="137">
        <f t="shared" si="273"/>
        <v>14.067769327640367</v>
      </c>
      <c r="R75" s="138">
        <f t="shared" si="273"/>
        <v>6.3655064830951888E-2</v>
      </c>
      <c r="S75" s="139">
        <f t="shared" si="273"/>
        <v>0.4668038087603138</v>
      </c>
      <c r="U75" s="16">
        <v>22</v>
      </c>
      <c r="V75" s="60" t="s">
        <v>92</v>
      </c>
      <c r="W75" s="133"/>
      <c r="X75" s="133"/>
      <c r="Y75" s="133"/>
      <c r="Z75" s="134"/>
      <c r="AA75" s="147">
        <f t="shared" si="240"/>
        <v>5882.8</v>
      </c>
      <c r="AB75" s="136">
        <f t="shared" si="205"/>
        <v>4.0037731893931457E-2</v>
      </c>
      <c r="AC75" s="145">
        <f t="shared" si="262"/>
        <v>1</v>
      </c>
      <c r="AD75" s="78">
        <f t="shared" si="263"/>
        <v>7</v>
      </c>
      <c r="AE75" s="78">
        <f t="shared" si="264"/>
        <v>1</v>
      </c>
      <c r="AF75" s="57">
        <f t="shared" si="265"/>
        <v>2</v>
      </c>
      <c r="AG75" s="57">
        <f t="shared" si="266"/>
        <v>2</v>
      </c>
      <c r="AH75" s="58">
        <f t="shared" si="267"/>
        <v>1</v>
      </c>
      <c r="AI75" s="59">
        <f t="shared" si="268"/>
        <v>6</v>
      </c>
      <c r="AJ75" s="94">
        <f t="shared" si="269"/>
        <v>14</v>
      </c>
      <c r="AK75" s="130">
        <f t="shared" si="270"/>
        <v>0</v>
      </c>
      <c r="AL75" s="79">
        <f t="shared" si="271"/>
        <v>0</v>
      </c>
      <c r="AP75" s="10">
        <f t="shared" si="274"/>
        <v>1</v>
      </c>
      <c r="AQ75" s="10">
        <f t="shared" si="275"/>
        <v>0</v>
      </c>
      <c r="AR75" s="10">
        <f t="shared" si="276"/>
        <v>7</v>
      </c>
      <c r="AS75" s="10">
        <f t="shared" si="277"/>
        <v>0</v>
      </c>
      <c r="AT75" s="10">
        <f t="shared" si="278"/>
        <v>1</v>
      </c>
      <c r="AU75" s="10">
        <f t="shared" si="279"/>
        <v>0</v>
      </c>
      <c r="AV75" s="10">
        <f t="shared" si="280"/>
        <v>2</v>
      </c>
      <c r="AW75" s="10">
        <f t="shared" si="281"/>
        <v>0</v>
      </c>
      <c r="AX75" s="10">
        <f t="shared" si="282"/>
        <v>2</v>
      </c>
      <c r="AY75" s="10">
        <f t="shared" si="283"/>
        <v>0</v>
      </c>
      <c r="AZ75" s="1">
        <f t="shared" si="284"/>
        <v>0.8</v>
      </c>
      <c r="BA75" s="1">
        <f t="shared" si="285"/>
        <v>0.2</v>
      </c>
      <c r="BB75" s="1">
        <f t="shared" si="286"/>
        <v>4.8000000000000007</v>
      </c>
      <c r="BC75" s="1">
        <f t="shared" si="287"/>
        <v>1.2000000000000002</v>
      </c>
      <c r="BD75" s="1">
        <f t="shared" si="288"/>
        <v>11.200000000000001</v>
      </c>
      <c r="BE75" s="1">
        <f t="shared" si="289"/>
        <v>2.8000000000000003</v>
      </c>
      <c r="BF75" s="1">
        <f t="shared" si="290"/>
        <v>0</v>
      </c>
      <c r="BG75" s="1">
        <f t="shared" si="291"/>
        <v>0</v>
      </c>
      <c r="BH75" s="1">
        <f t="shared" si="292"/>
        <v>0</v>
      </c>
      <c r="BI75" s="1">
        <f t="shared" si="293"/>
        <v>0</v>
      </c>
      <c r="BM75" s="10">
        <f t="shared" si="294"/>
        <v>1</v>
      </c>
      <c r="BN75" s="10">
        <f t="shared" si="295"/>
        <v>0</v>
      </c>
      <c r="BO75" s="10">
        <f t="shared" si="296"/>
        <v>7</v>
      </c>
      <c r="BP75" s="10">
        <f t="shared" si="297"/>
        <v>0</v>
      </c>
      <c r="BQ75" s="10">
        <f t="shared" si="298"/>
        <v>1</v>
      </c>
      <c r="BR75" s="10">
        <f t="shared" si="299"/>
        <v>0</v>
      </c>
      <c r="BS75" s="10">
        <f t="shared" si="300"/>
        <v>2</v>
      </c>
      <c r="BT75" s="10">
        <f t="shared" si="301"/>
        <v>0</v>
      </c>
      <c r="BU75" s="10">
        <f t="shared" si="302"/>
        <v>2</v>
      </c>
      <c r="BV75" s="10">
        <f t="shared" si="303"/>
        <v>0</v>
      </c>
      <c r="BW75" s="10">
        <f t="shared" si="304"/>
        <v>1</v>
      </c>
      <c r="BX75" s="10">
        <f t="shared" si="305"/>
        <v>0</v>
      </c>
      <c r="BY75" s="10">
        <f t="shared" si="306"/>
        <v>5</v>
      </c>
      <c r="BZ75" s="10">
        <f t="shared" si="307"/>
        <v>1</v>
      </c>
      <c r="CA75" s="10">
        <f t="shared" si="308"/>
        <v>11</v>
      </c>
      <c r="CB75" s="10">
        <f t="shared" si="309"/>
        <v>3</v>
      </c>
      <c r="CC75" s="10">
        <f t="shared" si="310"/>
        <v>0</v>
      </c>
      <c r="CD75" s="10">
        <f t="shared" si="311"/>
        <v>0</v>
      </c>
      <c r="CE75" s="10">
        <f t="shared" si="312"/>
        <v>0</v>
      </c>
      <c r="CF75" s="10">
        <f t="shared" si="313"/>
        <v>0</v>
      </c>
      <c r="CH75" s="1">
        <v>22</v>
      </c>
      <c r="CI75" s="14">
        <f t="shared" si="314"/>
        <v>86.041891891891893</v>
      </c>
      <c r="CJ75" s="14">
        <f t="shared" si="315"/>
        <v>2.0940000000000003</v>
      </c>
      <c r="CL75" s="1" t="str">
        <f t="shared" si="316"/>
        <v>[86.04, 2.09]</v>
      </c>
      <c r="CU75" s="165"/>
      <c r="CV75" s="166"/>
      <c r="CW75" s="166"/>
      <c r="CX75" s="166"/>
      <c r="CY75" s="166"/>
      <c r="CZ75" s="166"/>
      <c r="DA75" s="166"/>
      <c r="DB75" s="166"/>
      <c r="DC75" s="166"/>
      <c r="DD75" s="166"/>
      <c r="DE75" s="166"/>
      <c r="DF75" s="166"/>
      <c r="DG75" s="166"/>
      <c r="DH75" s="166"/>
      <c r="DI75" s="166"/>
      <c r="DJ75" s="166"/>
      <c r="DK75" s="166"/>
      <c r="DL75" s="166"/>
      <c r="DM75" s="166"/>
      <c r="DN75" s="166"/>
      <c r="DO75" s="166"/>
      <c r="DP75" s="166"/>
      <c r="DQ75" s="166"/>
      <c r="DR75" s="166"/>
      <c r="DS75" s="166"/>
      <c r="DT75" s="166"/>
      <c r="DU75" s="166"/>
      <c r="DV75" s="166"/>
      <c r="DW75" s="166"/>
      <c r="DX75" s="166"/>
      <c r="DY75" s="166"/>
      <c r="DZ75" s="166"/>
      <c r="EA75" s="166"/>
      <c r="EB75" s="166"/>
      <c r="EC75" s="166"/>
      <c r="ED75" s="166"/>
      <c r="EE75" s="166"/>
      <c r="EF75" s="166"/>
      <c r="EG75" s="166"/>
      <c r="EH75" s="166"/>
      <c r="EI75" s="166"/>
      <c r="EK75" s="88"/>
      <c r="EL75" s="88"/>
      <c r="EM75" s="88"/>
      <c r="EN75" s="88"/>
      <c r="EO75" s="88"/>
      <c r="EP75" s="88"/>
      <c r="EQ75" s="88"/>
      <c r="ER75" s="88"/>
      <c r="ES75" s="88"/>
      <c r="ET75" s="88"/>
      <c r="EU75" s="88"/>
      <c r="EV75" s="88"/>
      <c r="EW75" s="88"/>
      <c r="EX75" s="88"/>
      <c r="EY75" s="88"/>
      <c r="EZ75" s="88"/>
      <c r="FA75" s="88"/>
      <c r="FB75" s="88"/>
      <c r="FC75" s="88"/>
      <c r="FD75" s="88"/>
      <c r="FE75" s="88"/>
      <c r="FF75" s="88"/>
      <c r="FG75" s="88"/>
      <c r="FH75" s="88"/>
      <c r="FI75" s="88"/>
      <c r="FJ75" s="88"/>
      <c r="FK75" s="88"/>
      <c r="FL75" s="88"/>
      <c r="FM75" s="88"/>
      <c r="FN75" s="88"/>
      <c r="FO75" s="88"/>
      <c r="FP75" s="88"/>
      <c r="FQ75" s="88"/>
      <c r="FR75" s="88"/>
      <c r="FS75" s="88"/>
      <c r="FT75" s="88"/>
      <c r="FU75" s="88"/>
      <c r="FV75" s="88"/>
      <c r="FW75" s="88"/>
      <c r="FX75" s="88"/>
    </row>
    <row r="76" spans="2:180" x14ac:dyDescent="0.35">
      <c r="B76" s="16">
        <v>23</v>
      </c>
      <c r="C76" s="48" t="s">
        <v>93</v>
      </c>
      <c r="D76" s="133"/>
      <c r="E76" s="133"/>
      <c r="F76" s="133"/>
      <c r="G76" s="134"/>
      <c r="H76" s="135">
        <f t="shared" si="239"/>
        <v>7542.7000000000007</v>
      </c>
      <c r="I76" s="136">
        <f t="shared" si="272"/>
        <v>5.1334840612694096E-2</v>
      </c>
      <c r="J76" s="52">
        <f t="shared" si="273"/>
        <v>0.87057148750104629</v>
      </c>
      <c r="K76" s="53">
        <f t="shared" si="273"/>
        <v>9.1963775198440683</v>
      </c>
      <c r="L76" s="53">
        <f t="shared" si="273"/>
        <v>0.88997201804942583</v>
      </c>
      <c r="M76" s="53">
        <f t="shared" si="273"/>
        <v>1.9282727057737563</v>
      </c>
      <c r="N76" s="53">
        <f t="shared" si="273"/>
        <v>2.4721444945817388</v>
      </c>
      <c r="O76" s="54">
        <f t="shared" si="273"/>
        <v>1.1970357953139388</v>
      </c>
      <c r="P76" s="55">
        <f t="shared" si="273"/>
        <v>8.188813054306717</v>
      </c>
      <c r="Q76" s="137">
        <f t="shared" si="273"/>
        <v>18.037153006662304</v>
      </c>
      <c r="R76" s="138">
        <f t="shared" si="273"/>
        <v>8.1616076953223107E-2</v>
      </c>
      <c r="S76" s="139">
        <f t="shared" si="273"/>
        <v>0.59851789765696939</v>
      </c>
      <c r="U76" s="16">
        <v>23</v>
      </c>
      <c r="V76" s="48" t="s">
        <v>93</v>
      </c>
      <c r="W76" s="133"/>
      <c r="X76" s="133"/>
      <c r="Y76" s="133"/>
      <c r="Z76" s="134"/>
      <c r="AA76" s="147">
        <f t="shared" si="240"/>
        <v>7542.7000000000007</v>
      </c>
      <c r="AB76" s="136">
        <f t="shared" si="205"/>
        <v>5.1334840612694096E-2</v>
      </c>
      <c r="AC76" s="145">
        <f t="shared" si="262"/>
        <v>1</v>
      </c>
      <c r="AD76" s="78">
        <f t="shared" si="263"/>
        <v>9</v>
      </c>
      <c r="AE76" s="78">
        <f t="shared" si="264"/>
        <v>1</v>
      </c>
      <c r="AF76" s="57">
        <f t="shared" si="265"/>
        <v>2</v>
      </c>
      <c r="AG76" s="57">
        <f t="shared" si="266"/>
        <v>2</v>
      </c>
      <c r="AH76" s="58">
        <f t="shared" si="267"/>
        <v>1</v>
      </c>
      <c r="AI76" s="59">
        <f t="shared" si="268"/>
        <v>8</v>
      </c>
      <c r="AJ76" s="94">
        <f t="shared" si="269"/>
        <v>18</v>
      </c>
      <c r="AK76" s="130">
        <f t="shared" si="270"/>
        <v>0</v>
      </c>
      <c r="AL76" s="79">
        <f t="shared" si="271"/>
        <v>1</v>
      </c>
      <c r="AP76" s="10">
        <f t="shared" si="274"/>
        <v>1</v>
      </c>
      <c r="AQ76" s="10">
        <f t="shared" si="275"/>
        <v>0</v>
      </c>
      <c r="AR76" s="10">
        <f t="shared" si="276"/>
        <v>9</v>
      </c>
      <c r="AS76" s="10">
        <f t="shared" si="277"/>
        <v>0</v>
      </c>
      <c r="AT76" s="10">
        <f t="shared" si="278"/>
        <v>1</v>
      </c>
      <c r="AU76" s="10">
        <f t="shared" si="279"/>
        <v>0</v>
      </c>
      <c r="AV76" s="10">
        <f t="shared" si="280"/>
        <v>2</v>
      </c>
      <c r="AW76" s="10">
        <f t="shared" si="281"/>
        <v>0</v>
      </c>
      <c r="AX76" s="10">
        <f t="shared" si="282"/>
        <v>2</v>
      </c>
      <c r="AY76" s="10">
        <f t="shared" si="283"/>
        <v>0</v>
      </c>
      <c r="AZ76" s="1">
        <f t="shared" si="284"/>
        <v>0.8</v>
      </c>
      <c r="BA76" s="1">
        <f t="shared" si="285"/>
        <v>0.2</v>
      </c>
      <c r="BB76" s="1">
        <f t="shared" si="286"/>
        <v>6.4</v>
      </c>
      <c r="BC76" s="1">
        <f t="shared" si="287"/>
        <v>1.6</v>
      </c>
      <c r="BD76" s="1">
        <f t="shared" si="288"/>
        <v>14.4</v>
      </c>
      <c r="BE76" s="1">
        <f t="shared" si="289"/>
        <v>3.6</v>
      </c>
      <c r="BF76" s="1">
        <f t="shared" si="290"/>
        <v>0</v>
      </c>
      <c r="BG76" s="1">
        <f t="shared" si="291"/>
        <v>0</v>
      </c>
      <c r="BH76" s="1">
        <f t="shared" si="292"/>
        <v>0.8</v>
      </c>
      <c r="BI76" s="1">
        <f t="shared" si="293"/>
        <v>0.2</v>
      </c>
      <c r="BM76" s="10">
        <f t="shared" si="294"/>
        <v>1</v>
      </c>
      <c r="BN76" s="10">
        <f t="shared" si="295"/>
        <v>0</v>
      </c>
      <c r="BO76" s="10">
        <f t="shared" si="296"/>
        <v>9</v>
      </c>
      <c r="BP76" s="10">
        <f t="shared" si="297"/>
        <v>0</v>
      </c>
      <c r="BQ76" s="10">
        <f t="shared" si="298"/>
        <v>1</v>
      </c>
      <c r="BR76" s="10">
        <f t="shared" si="299"/>
        <v>0</v>
      </c>
      <c r="BS76" s="10">
        <f t="shared" si="300"/>
        <v>2</v>
      </c>
      <c r="BT76" s="10">
        <f t="shared" si="301"/>
        <v>0</v>
      </c>
      <c r="BU76" s="10">
        <f t="shared" si="302"/>
        <v>2</v>
      </c>
      <c r="BV76" s="10">
        <f t="shared" si="303"/>
        <v>0</v>
      </c>
      <c r="BW76" s="10">
        <f t="shared" si="304"/>
        <v>1</v>
      </c>
      <c r="BX76" s="10">
        <f t="shared" si="305"/>
        <v>0</v>
      </c>
      <c r="BY76" s="10">
        <f t="shared" si="306"/>
        <v>6</v>
      </c>
      <c r="BZ76" s="10">
        <f t="shared" si="307"/>
        <v>2</v>
      </c>
      <c r="CA76" s="10">
        <f t="shared" si="308"/>
        <v>14</v>
      </c>
      <c r="CB76" s="10">
        <f t="shared" si="309"/>
        <v>4</v>
      </c>
      <c r="CC76" s="10">
        <f t="shared" si="310"/>
        <v>0</v>
      </c>
      <c r="CD76" s="10">
        <f t="shared" si="311"/>
        <v>0</v>
      </c>
      <c r="CE76" s="10">
        <f t="shared" si="312"/>
        <v>1</v>
      </c>
      <c r="CF76" s="10">
        <f t="shared" si="313"/>
        <v>0</v>
      </c>
      <c r="CH76" s="1">
        <v>23</v>
      </c>
      <c r="CI76" s="14">
        <f t="shared" si="314"/>
        <v>109.15916461916461</v>
      </c>
      <c r="CJ76" s="14">
        <f t="shared" si="315"/>
        <v>3.1520000000000001</v>
      </c>
      <c r="CL76" s="1" t="str">
        <f t="shared" si="316"/>
        <v>[109.16, 3.15]</v>
      </c>
      <c r="CU76" s="165"/>
      <c r="CV76" s="166"/>
      <c r="CW76" s="166"/>
      <c r="CX76" s="166"/>
      <c r="CY76" s="166"/>
      <c r="CZ76" s="166"/>
      <c r="DA76" s="166"/>
      <c r="DB76" s="166"/>
      <c r="DC76" s="166"/>
      <c r="DD76" s="166"/>
      <c r="DE76" s="166"/>
      <c r="DF76" s="166"/>
      <c r="DG76" s="166"/>
      <c r="DH76" s="166"/>
      <c r="DI76" s="166"/>
      <c r="DJ76" s="166"/>
      <c r="DK76" s="166"/>
      <c r="DL76" s="166"/>
      <c r="DM76" s="166"/>
      <c r="DN76" s="166"/>
      <c r="DO76" s="166"/>
      <c r="DP76" s="166"/>
      <c r="DQ76" s="166"/>
      <c r="DR76" s="166"/>
      <c r="DS76" s="166"/>
      <c r="DT76" s="166"/>
      <c r="DU76" s="166"/>
      <c r="DV76" s="166"/>
      <c r="DW76" s="166"/>
      <c r="DX76" s="166"/>
      <c r="DY76" s="166"/>
      <c r="DZ76" s="166"/>
      <c r="EA76" s="166"/>
      <c r="EB76" s="166"/>
      <c r="EC76" s="166"/>
      <c r="ED76" s="166"/>
      <c r="EE76" s="166"/>
      <c r="EF76" s="166"/>
      <c r="EG76" s="166"/>
      <c r="EH76" s="166"/>
      <c r="EI76" s="166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  <c r="EY76" s="88"/>
      <c r="EZ76" s="88"/>
      <c r="FA76" s="88"/>
      <c r="FB76" s="88"/>
      <c r="FC76" s="88"/>
      <c r="FD76" s="88"/>
      <c r="FE76" s="88"/>
      <c r="FF76" s="88"/>
      <c r="FG76" s="88"/>
      <c r="FH76" s="88"/>
      <c r="FI76" s="88"/>
      <c r="FJ76" s="88"/>
      <c r="FK76" s="88"/>
      <c r="FL76" s="88"/>
      <c r="FM76" s="88"/>
      <c r="FN76" s="88"/>
      <c r="FO76" s="88"/>
      <c r="FP76" s="88"/>
      <c r="FQ76" s="88"/>
      <c r="FR76" s="88"/>
      <c r="FS76" s="88"/>
      <c r="FT76" s="88"/>
      <c r="FU76" s="88"/>
      <c r="FV76" s="88"/>
      <c r="FW76" s="88"/>
      <c r="FX76" s="88"/>
    </row>
    <row r="77" spans="2:180" x14ac:dyDescent="0.35">
      <c r="B77" s="16">
        <v>24</v>
      </c>
      <c r="C77" s="60" t="s">
        <v>94</v>
      </c>
      <c r="D77" s="133"/>
      <c r="E77" s="133"/>
      <c r="F77" s="133"/>
      <c r="G77" s="134"/>
      <c r="H77" s="135">
        <f t="shared" si="239"/>
        <v>4056.8</v>
      </c>
      <c r="I77" s="136">
        <f t="shared" si="272"/>
        <v>2.7610163654603444E-2</v>
      </c>
      <c r="J77" s="52">
        <f t="shared" si="273"/>
        <v>0.46823211986347657</v>
      </c>
      <c r="K77" s="53">
        <f t="shared" si="273"/>
        <v>4.9462214223691001</v>
      </c>
      <c r="L77" s="53">
        <f t="shared" si="273"/>
        <v>0.47866658926152583</v>
      </c>
      <c r="M77" s="53">
        <f t="shared" si="273"/>
        <v>1.0371109433999728</v>
      </c>
      <c r="N77" s="53">
        <f t="shared" si="273"/>
        <v>1.3296294146153496</v>
      </c>
      <c r="O77" s="54">
        <f t="shared" si="273"/>
        <v>0.6438191648122803</v>
      </c>
      <c r="P77" s="55">
        <f t="shared" si="273"/>
        <v>4.404308377465826</v>
      </c>
      <c r="Q77" s="137">
        <f t="shared" si="273"/>
        <v>9.7011842334214045</v>
      </c>
      <c r="R77" s="138">
        <f t="shared" si="273"/>
        <v>4.3896761237200932E-2</v>
      </c>
      <c r="S77" s="139">
        <f t="shared" si="273"/>
        <v>0.32190958240614015</v>
      </c>
      <c r="U77" s="16">
        <v>24</v>
      </c>
      <c r="V77" s="60" t="s">
        <v>94</v>
      </c>
      <c r="W77" s="133"/>
      <c r="X77" s="133"/>
      <c r="Y77" s="133"/>
      <c r="Z77" s="134"/>
      <c r="AA77" s="147">
        <f t="shared" si="240"/>
        <v>4056.8</v>
      </c>
      <c r="AB77" s="136">
        <f t="shared" si="205"/>
        <v>2.7610163654603444E-2</v>
      </c>
      <c r="AC77" s="145">
        <f t="shared" si="262"/>
        <v>0</v>
      </c>
      <c r="AD77" s="78">
        <f t="shared" si="263"/>
        <v>5</v>
      </c>
      <c r="AE77" s="78">
        <f t="shared" si="264"/>
        <v>0</v>
      </c>
      <c r="AF77" s="57">
        <f t="shared" si="265"/>
        <v>1</v>
      </c>
      <c r="AG77" s="57">
        <f t="shared" si="266"/>
        <v>1</v>
      </c>
      <c r="AH77" s="58">
        <f t="shared" si="267"/>
        <v>1</v>
      </c>
      <c r="AI77" s="59">
        <f t="shared" si="268"/>
        <v>4</v>
      </c>
      <c r="AJ77" s="94">
        <f t="shared" si="269"/>
        <v>10</v>
      </c>
      <c r="AK77" s="130">
        <f t="shared" si="270"/>
        <v>0</v>
      </c>
      <c r="AL77" s="79">
        <f t="shared" si="271"/>
        <v>0</v>
      </c>
      <c r="AP77" s="10">
        <f t="shared" si="274"/>
        <v>0</v>
      </c>
      <c r="AQ77" s="10">
        <f t="shared" si="275"/>
        <v>0</v>
      </c>
      <c r="AR77" s="10">
        <f t="shared" si="276"/>
        <v>5</v>
      </c>
      <c r="AS77" s="10">
        <f t="shared" si="277"/>
        <v>0</v>
      </c>
      <c r="AT77" s="10">
        <f t="shared" si="278"/>
        <v>0</v>
      </c>
      <c r="AU77" s="10">
        <f t="shared" si="279"/>
        <v>0</v>
      </c>
      <c r="AV77" s="10">
        <f t="shared" si="280"/>
        <v>1</v>
      </c>
      <c r="AW77" s="10">
        <f t="shared" si="281"/>
        <v>0</v>
      </c>
      <c r="AX77" s="10">
        <f t="shared" si="282"/>
        <v>1</v>
      </c>
      <c r="AY77" s="10">
        <f t="shared" si="283"/>
        <v>0</v>
      </c>
      <c r="AZ77" s="1">
        <f t="shared" si="284"/>
        <v>0.8</v>
      </c>
      <c r="BA77" s="1">
        <f t="shared" si="285"/>
        <v>0.2</v>
      </c>
      <c r="BB77" s="1">
        <f t="shared" si="286"/>
        <v>3.2</v>
      </c>
      <c r="BC77" s="1">
        <f t="shared" si="287"/>
        <v>0.8</v>
      </c>
      <c r="BD77" s="1">
        <f t="shared" si="288"/>
        <v>8</v>
      </c>
      <c r="BE77" s="1">
        <f t="shared" si="289"/>
        <v>2</v>
      </c>
      <c r="BF77" s="1">
        <f t="shared" si="290"/>
        <v>0</v>
      </c>
      <c r="BG77" s="1">
        <f t="shared" si="291"/>
        <v>0</v>
      </c>
      <c r="BH77" s="1">
        <f t="shared" si="292"/>
        <v>0</v>
      </c>
      <c r="BI77" s="1">
        <f t="shared" si="293"/>
        <v>0</v>
      </c>
      <c r="BM77" s="10">
        <f t="shared" si="294"/>
        <v>0</v>
      </c>
      <c r="BN77" s="10">
        <f t="shared" si="295"/>
        <v>0</v>
      </c>
      <c r="BO77" s="10">
        <f t="shared" si="296"/>
        <v>5</v>
      </c>
      <c r="BP77" s="10">
        <f t="shared" si="297"/>
        <v>0</v>
      </c>
      <c r="BQ77" s="10">
        <f t="shared" si="298"/>
        <v>0</v>
      </c>
      <c r="BR77" s="10">
        <f t="shared" si="299"/>
        <v>0</v>
      </c>
      <c r="BS77" s="10">
        <f t="shared" si="300"/>
        <v>1</v>
      </c>
      <c r="BT77" s="10">
        <f t="shared" si="301"/>
        <v>0</v>
      </c>
      <c r="BU77" s="10">
        <f t="shared" si="302"/>
        <v>1</v>
      </c>
      <c r="BV77" s="10">
        <f t="shared" si="303"/>
        <v>0</v>
      </c>
      <c r="BW77" s="10">
        <f t="shared" si="304"/>
        <v>1</v>
      </c>
      <c r="BX77" s="10">
        <f t="shared" si="305"/>
        <v>0</v>
      </c>
      <c r="BY77" s="10">
        <f t="shared" si="306"/>
        <v>3</v>
      </c>
      <c r="BZ77" s="10">
        <f t="shared" si="307"/>
        <v>1</v>
      </c>
      <c r="CA77" s="10">
        <f t="shared" si="308"/>
        <v>8</v>
      </c>
      <c r="CB77" s="10">
        <f t="shared" si="309"/>
        <v>2</v>
      </c>
      <c r="CC77" s="10">
        <f t="shared" si="310"/>
        <v>0</v>
      </c>
      <c r="CD77" s="10">
        <f t="shared" si="311"/>
        <v>0</v>
      </c>
      <c r="CE77" s="10">
        <f t="shared" si="312"/>
        <v>0</v>
      </c>
      <c r="CF77" s="10">
        <f t="shared" si="313"/>
        <v>0</v>
      </c>
      <c r="CH77" s="1">
        <v>24</v>
      </c>
      <c r="CI77" s="14">
        <f t="shared" si="314"/>
        <v>59.078673218673217</v>
      </c>
      <c r="CJ77" s="14">
        <f t="shared" si="315"/>
        <v>1.5760000000000001</v>
      </c>
      <c r="CL77" s="1" t="str">
        <f t="shared" si="316"/>
        <v>[59.08, 1.58]</v>
      </c>
      <c r="CU77" s="165"/>
      <c r="CV77" s="166"/>
      <c r="CW77" s="166"/>
      <c r="CX77" s="166"/>
      <c r="CY77" s="166"/>
      <c r="CZ77" s="166"/>
      <c r="DA77" s="166"/>
      <c r="DB77" s="166"/>
      <c r="DC77" s="166"/>
      <c r="DD77" s="166"/>
      <c r="DE77" s="166"/>
      <c r="DF77" s="166"/>
      <c r="DG77" s="166"/>
      <c r="DH77" s="166"/>
      <c r="DI77" s="166"/>
      <c r="DJ77" s="166"/>
      <c r="DK77" s="166"/>
      <c r="DL77" s="166"/>
      <c r="DM77" s="166"/>
      <c r="DN77" s="166"/>
      <c r="DO77" s="166"/>
      <c r="DP77" s="166"/>
      <c r="DQ77" s="166"/>
      <c r="DR77" s="166"/>
      <c r="DS77" s="166"/>
      <c r="DT77" s="166"/>
      <c r="DU77" s="166"/>
      <c r="DV77" s="166"/>
      <c r="DW77" s="166"/>
      <c r="DX77" s="166"/>
      <c r="DY77" s="166"/>
      <c r="DZ77" s="166"/>
      <c r="EA77" s="166"/>
      <c r="EB77" s="166"/>
      <c r="EC77" s="166"/>
      <c r="ED77" s="166"/>
      <c r="EE77" s="166"/>
      <c r="EF77" s="166"/>
      <c r="EG77" s="166"/>
      <c r="EH77" s="166"/>
      <c r="EI77" s="166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  <c r="EY77" s="88"/>
      <c r="EZ77" s="88"/>
      <c r="FA77" s="88"/>
      <c r="FB77" s="88"/>
      <c r="FC77" s="88"/>
      <c r="FD77" s="88"/>
      <c r="FE77" s="88"/>
      <c r="FF77" s="88"/>
      <c r="FG77" s="88"/>
      <c r="FH77" s="88"/>
      <c r="FI77" s="88"/>
      <c r="FJ77" s="88"/>
      <c r="FK77" s="88"/>
      <c r="FL77" s="88"/>
      <c r="FM77" s="88"/>
      <c r="FN77" s="88"/>
      <c r="FO77" s="88"/>
      <c r="FP77" s="88"/>
      <c r="FQ77" s="88"/>
      <c r="FR77" s="88"/>
      <c r="FS77" s="88"/>
      <c r="FT77" s="88"/>
      <c r="FU77" s="88"/>
      <c r="FV77" s="88"/>
      <c r="FW77" s="88"/>
      <c r="FX77" s="88"/>
    </row>
    <row r="78" spans="2:180" x14ac:dyDescent="0.35">
      <c r="B78" s="16">
        <v>25</v>
      </c>
      <c r="C78" s="48" t="s">
        <v>95</v>
      </c>
      <c r="D78" s="133"/>
      <c r="E78" s="133"/>
      <c r="F78" s="133"/>
      <c r="G78" s="134"/>
      <c r="H78" s="135">
        <f t="shared" si="239"/>
        <v>6909.1</v>
      </c>
      <c r="I78" s="136">
        <f t="shared" si="272"/>
        <v>4.7022624163385096E-2</v>
      </c>
      <c r="J78" s="52">
        <f t="shared" si="273"/>
        <v>0.79744195901911497</v>
      </c>
      <c r="K78" s="53">
        <f t="shared" si="273"/>
        <v>8.4238657141812148</v>
      </c>
      <c r="L78" s="53">
        <f t="shared" si="273"/>
        <v>0.81521281104979493</v>
      </c>
      <c r="M78" s="53">
        <f t="shared" si="273"/>
        <v>1.7662944239412224</v>
      </c>
      <c r="N78" s="53">
        <f t="shared" si="273"/>
        <v>2.2644800306938748</v>
      </c>
      <c r="O78" s="54">
        <f t="shared" si="273"/>
        <v>1.0964826936512833</v>
      </c>
      <c r="P78" s="55">
        <f t="shared" si="273"/>
        <v>7.5009384270235504</v>
      </c>
      <c r="Q78" s="137">
        <f t="shared" si="273"/>
        <v>16.522000588427289</v>
      </c>
      <c r="R78" s="138">
        <f t="shared" si="273"/>
        <v>7.4760183658042045E-2</v>
      </c>
      <c r="S78" s="139">
        <f t="shared" si="273"/>
        <v>0.54824134682564163</v>
      </c>
      <c r="U78" s="16">
        <v>25</v>
      </c>
      <c r="V78" s="48" t="s">
        <v>95</v>
      </c>
      <c r="W78" s="133"/>
      <c r="X78" s="133"/>
      <c r="Y78" s="133"/>
      <c r="Z78" s="134"/>
      <c r="AA78" s="147">
        <f t="shared" si="240"/>
        <v>6909.1</v>
      </c>
      <c r="AB78" s="136">
        <f t="shared" si="205"/>
        <v>4.7022624163385096E-2</v>
      </c>
      <c r="AC78" s="145">
        <f t="shared" si="262"/>
        <v>1</v>
      </c>
      <c r="AD78" s="78">
        <f t="shared" si="263"/>
        <v>8</v>
      </c>
      <c r="AE78" s="78">
        <f t="shared" si="264"/>
        <v>1</v>
      </c>
      <c r="AF78" s="57">
        <f t="shared" si="265"/>
        <v>2</v>
      </c>
      <c r="AG78" s="57">
        <f t="shared" si="266"/>
        <v>2</v>
      </c>
      <c r="AH78" s="58">
        <f t="shared" si="267"/>
        <v>1</v>
      </c>
      <c r="AI78" s="59">
        <f t="shared" si="268"/>
        <v>8</v>
      </c>
      <c r="AJ78" s="94">
        <f t="shared" si="269"/>
        <v>17</v>
      </c>
      <c r="AK78" s="130">
        <f t="shared" si="270"/>
        <v>0</v>
      </c>
      <c r="AL78" s="79">
        <f t="shared" si="271"/>
        <v>1</v>
      </c>
      <c r="AP78" s="10">
        <f t="shared" si="274"/>
        <v>1</v>
      </c>
      <c r="AQ78" s="10">
        <f t="shared" si="275"/>
        <v>0</v>
      </c>
      <c r="AR78" s="10">
        <f t="shared" si="276"/>
        <v>8</v>
      </c>
      <c r="AS78" s="10">
        <f t="shared" si="277"/>
        <v>0</v>
      </c>
      <c r="AT78" s="10">
        <f t="shared" si="278"/>
        <v>1</v>
      </c>
      <c r="AU78" s="10">
        <f t="shared" si="279"/>
        <v>0</v>
      </c>
      <c r="AV78" s="10">
        <f t="shared" si="280"/>
        <v>2</v>
      </c>
      <c r="AW78" s="10">
        <f t="shared" si="281"/>
        <v>0</v>
      </c>
      <c r="AX78" s="10">
        <f t="shared" si="282"/>
        <v>2</v>
      </c>
      <c r="AY78" s="10">
        <f t="shared" si="283"/>
        <v>0</v>
      </c>
      <c r="AZ78" s="1">
        <f t="shared" si="284"/>
        <v>0.8</v>
      </c>
      <c r="BA78" s="1">
        <f t="shared" si="285"/>
        <v>0.2</v>
      </c>
      <c r="BB78" s="1">
        <f t="shared" si="286"/>
        <v>6.4</v>
      </c>
      <c r="BC78" s="1">
        <f t="shared" si="287"/>
        <v>1.6</v>
      </c>
      <c r="BD78" s="1">
        <f t="shared" si="288"/>
        <v>13.600000000000001</v>
      </c>
      <c r="BE78" s="1">
        <f t="shared" si="289"/>
        <v>3.4000000000000004</v>
      </c>
      <c r="BF78" s="1">
        <f t="shared" si="290"/>
        <v>0</v>
      </c>
      <c r="BG78" s="1">
        <f t="shared" si="291"/>
        <v>0</v>
      </c>
      <c r="BH78" s="1">
        <f t="shared" si="292"/>
        <v>0.8</v>
      </c>
      <c r="BI78" s="1">
        <f t="shared" si="293"/>
        <v>0.2</v>
      </c>
      <c r="BM78" s="10">
        <f t="shared" si="294"/>
        <v>1</v>
      </c>
      <c r="BN78" s="10">
        <f t="shared" si="295"/>
        <v>0</v>
      </c>
      <c r="BO78" s="10">
        <f t="shared" si="296"/>
        <v>8</v>
      </c>
      <c r="BP78" s="10">
        <f t="shared" si="297"/>
        <v>0</v>
      </c>
      <c r="BQ78" s="10">
        <f t="shared" si="298"/>
        <v>1</v>
      </c>
      <c r="BR78" s="10">
        <f t="shared" si="299"/>
        <v>0</v>
      </c>
      <c r="BS78" s="10">
        <f t="shared" si="300"/>
        <v>2</v>
      </c>
      <c r="BT78" s="10">
        <f t="shared" si="301"/>
        <v>0</v>
      </c>
      <c r="BU78" s="10">
        <f t="shared" si="302"/>
        <v>2</v>
      </c>
      <c r="BV78" s="10">
        <f t="shared" si="303"/>
        <v>0</v>
      </c>
      <c r="BW78" s="10">
        <f t="shared" si="304"/>
        <v>1</v>
      </c>
      <c r="BX78" s="10">
        <f t="shared" si="305"/>
        <v>0</v>
      </c>
      <c r="BY78" s="10">
        <f t="shared" si="306"/>
        <v>6</v>
      </c>
      <c r="BZ78" s="10">
        <f t="shared" si="307"/>
        <v>2</v>
      </c>
      <c r="CA78" s="10">
        <f t="shared" si="308"/>
        <v>14</v>
      </c>
      <c r="CB78" s="10">
        <f t="shared" si="309"/>
        <v>3</v>
      </c>
      <c r="CC78" s="10">
        <f t="shared" si="310"/>
        <v>0</v>
      </c>
      <c r="CD78" s="10">
        <f t="shared" si="311"/>
        <v>0</v>
      </c>
      <c r="CE78" s="10">
        <f t="shared" si="312"/>
        <v>1</v>
      </c>
      <c r="CF78" s="10">
        <f t="shared" si="313"/>
        <v>0</v>
      </c>
      <c r="CH78" s="1">
        <v>25</v>
      </c>
      <c r="CI78" s="14">
        <f t="shared" si="314"/>
        <v>107.37916461916461</v>
      </c>
      <c r="CJ78" s="14">
        <f t="shared" si="315"/>
        <v>2.6340000000000003</v>
      </c>
      <c r="CL78" s="1" t="str">
        <f t="shared" si="316"/>
        <v>[107.38, 2.63]</v>
      </c>
      <c r="CU78" s="165"/>
      <c r="CV78" s="166"/>
      <c r="CW78" s="166"/>
      <c r="CX78" s="166"/>
      <c r="CY78" s="166"/>
      <c r="CZ78" s="166"/>
      <c r="DA78" s="166"/>
      <c r="DB78" s="166"/>
      <c r="DC78" s="166"/>
      <c r="DD78" s="166"/>
      <c r="DE78" s="166"/>
      <c r="DF78" s="166"/>
      <c r="DG78" s="166"/>
      <c r="DH78" s="166"/>
      <c r="DI78" s="166"/>
      <c r="DJ78" s="166"/>
      <c r="DK78" s="166"/>
      <c r="DL78" s="166"/>
      <c r="DM78" s="166"/>
      <c r="DN78" s="166"/>
      <c r="DO78" s="166"/>
      <c r="DP78" s="166"/>
      <c r="DQ78" s="166"/>
      <c r="DR78" s="166"/>
      <c r="DS78" s="166"/>
      <c r="DT78" s="166"/>
      <c r="DU78" s="166"/>
      <c r="DV78" s="166"/>
      <c r="DW78" s="166"/>
      <c r="DX78" s="166"/>
      <c r="DY78" s="166"/>
      <c r="DZ78" s="166"/>
      <c r="EA78" s="166"/>
      <c r="EB78" s="166"/>
      <c r="EC78" s="166"/>
      <c r="ED78" s="166"/>
      <c r="EE78" s="166"/>
      <c r="EF78" s="166"/>
      <c r="EG78" s="166"/>
      <c r="EH78" s="166"/>
      <c r="EI78" s="166"/>
      <c r="EK78" s="88"/>
      <c r="EL78" s="88"/>
      <c r="EM78" s="88"/>
      <c r="EN78" s="88"/>
      <c r="EO78" s="88"/>
      <c r="EP78" s="88"/>
      <c r="EQ78" s="88"/>
      <c r="ER78" s="88"/>
      <c r="ES78" s="88"/>
      <c r="ET78" s="88"/>
      <c r="EU78" s="88"/>
      <c r="EV78" s="88"/>
      <c r="EW78" s="88"/>
      <c r="EX78" s="88"/>
      <c r="EY78" s="88"/>
      <c r="EZ78" s="88"/>
      <c r="FA78" s="88"/>
      <c r="FB78" s="88"/>
      <c r="FC78" s="88"/>
      <c r="FD78" s="88"/>
      <c r="FE78" s="88"/>
      <c r="FF78" s="88"/>
      <c r="FG78" s="88"/>
      <c r="FH78" s="88"/>
      <c r="FI78" s="88"/>
      <c r="FJ78" s="88"/>
      <c r="FK78" s="88"/>
      <c r="FL78" s="88"/>
      <c r="FM78" s="88"/>
      <c r="FN78" s="88"/>
      <c r="FO78" s="88"/>
      <c r="FP78" s="88"/>
      <c r="FQ78" s="88"/>
      <c r="FR78" s="88"/>
      <c r="FS78" s="88"/>
      <c r="FT78" s="88"/>
      <c r="FU78" s="88"/>
      <c r="FV78" s="88"/>
      <c r="FW78" s="88"/>
      <c r="FX78" s="88"/>
    </row>
    <row r="79" spans="2:180" x14ac:dyDescent="0.35">
      <c r="B79" s="16">
        <v>26</v>
      </c>
      <c r="C79" s="60" t="s">
        <v>96</v>
      </c>
      <c r="D79" s="133"/>
      <c r="E79" s="133"/>
      <c r="F79" s="133"/>
      <c r="G79" s="134"/>
      <c r="H79" s="135">
        <f t="shared" si="239"/>
        <v>7049.9000000000005</v>
      </c>
      <c r="I79" s="136">
        <f t="shared" si="272"/>
        <v>4.7980894485453764E-2</v>
      </c>
      <c r="J79" s="52">
        <f t="shared" si="273"/>
        <v>0.81369296534843305</v>
      </c>
      <c r="K79" s="53">
        <f t="shared" si="273"/>
        <v>8.5955350043285161</v>
      </c>
      <c r="L79" s="53">
        <f t="shared" si="273"/>
        <v>0.83182596816082399</v>
      </c>
      <c r="M79" s="53">
        <f t="shared" si="273"/>
        <v>1.8022895976817856</v>
      </c>
      <c r="N79" s="53">
        <f t="shared" si="273"/>
        <v>2.3106276893356226</v>
      </c>
      <c r="O79" s="54">
        <f t="shared" si="273"/>
        <v>1.1188278273540955</v>
      </c>
      <c r="P79" s="55">
        <f t="shared" si="273"/>
        <v>7.6537994553086985</v>
      </c>
      <c r="Q79" s="137">
        <f t="shared" si="273"/>
        <v>16.85870112581285</v>
      </c>
      <c r="R79" s="138">
        <f t="shared" si="273"/>
        <v>7.6283715501415619E-2</v>
      </c>
      <c r="S79" s="139">
        <f t="shared" si="273"/>
        <v>0.55941391367704774</v>
      </c>
      <c r="U79" s="16">
        <v>26</v>
      </c>
      <c r="V79" s="60" t="s">
        <v>96</v>
      </c>
      <c r="W79" s="133"/>
      <c r="X79" s="133"/>
      <c r="Y79" s="133"/>
      <c r="Z79" s="134"/>
      <c r="AA79" s="147">
        <f t="shared" si="240"/>
        <v>7049.9000000000005</v>
      </c>
      <c r="AB79" s="136">
        <f t="shared" si="205"/>
        <v>4.7980894485453764E-2</v>
      </c>
      <c r="AC79" s="145">
        <f t="shared" si="262"/>
        <v>1</v>
      </c>
      <c r="AD79" s="78">
        <f t="shared" si="263"/>
        <v>9</v>
      </c>
      <c r="AE79" s="78">
        <f t="shared" si="264"/>
        <v>1</v>
      </c>
      <c r="AF79" s="57">
        <f t="shared" si="265"/>
        <v>2</v>
      </c>
      <c r="AG79" s="57">
        <f t="shared" si="266"/>
        <v>2</v>
      </c>
      <c r="AH79" s="58">
        <f t="shared" si="267"/>
        <v>1</v>
      </c>
      <c r="AI79" s="59">
        <f t="shared" si="268"/>
        <v>8</v>
      </c>
      <c r="AJ79" s="94">
        <f t="shared" si="269"/>
        <v>17</v>
      </c>
      <c r="AK79" s="130">
        <f t="shared" si="270"/>
        <v>0</v>
      </c>
      <c r="AL79" s="79">
        <f t="shared" si="271"/>
        <v>1</v>
      </c>
      <c r="AP79" s="10">
        <f t="shared" si="274"/>
        <v>1</v>
      </c>
      <c r="AQ79" s="10">
        <f t="shared" si="275"/>
        <v>0</v>
      </c>
      <c r="AR79" s="10">
        <f t="shared" si="276"/>
        <v>9</v>
      </c>
      <c r="AS79" s="10">
        <f t="shared" si="277"/>
        <v>0</v>
      </c>
      <c r="AT79" s="10">
        <f t="shared" si="278"/>
        <v>1</v>
      </c>
      <c r="AU79" s="10">
        <f t="shared" si="279"/>
        <v>0</v>
      </c>
      <c r="AV79" s="10">
        <f t="shared" si="280"/>
        <v>2</v>
      </c>
      <c r="AW79" s="10">
        <f t="shared" si="281"/>
        <v>0</v>
      </c>
      <c r="AX79" s="10">
        <f t="shared" si="282"/>
        <v>2</v>
      </c>
      <c r="AY79" s="10">
        <f t="shared" si="283"/>
        <v>0</v>
      </c>
      <c r="AZ79" s="1">
        <f t="shared" si="284"/>
        <v>0.8</v>
      </c>
      <c r="BA79" s="1">
        <f t="shared" si="285"/>
        <v>0.2</v>
      </c>
      <c r="BB79" s="1">
        <f t="shared" si="286"/>
        <v>6.4</v>
      </c>
      <c r="BC79" s="1">
        <f t="shared" si="287"/>
        <v>1.6</v>
      </c>
      <c r="BD79" s="1">
        <f t="shared" si="288"/>
        <v>13.600000000000001</v>
      </c>
      <c r="BE79" s="1">
        <f t="shared" si="289"/>
        <v>3.4000000000000004</v>
      </c>
      <c r="BF79" s="1">
        <f t="shared" si="290"/>
        <v>0</v>
      </c>
      <c r="BG79" s="1">
        <f t="shared" si="291"/>
        <v>0</v>
      </c>
      <c r="BH79" s="1">
        <f t="shared" si="292"/>
        <v>0.8</v>
      </c>
      <c r="BI79" s="1">
        <f t="shared" si="293"/>
        <v>0.2</v>
      </c>
      <c r="BM79" s="10">
        <f t="shared" si="294"/>
        <v>1</v>
      </c>
      <c r="BN79" s="10">
        <f t="shared" si="295"/>
        <v>0</v>
      </c>
      <c r="BO79" s="10">
        <f t="shared" si="296"/>
        <v>9</v>
      </c>
      <c r="BP79" s="10">
        <f t="shared" si="297"/>
        <v>0</v>
      </c>
      <c r="BQ79" s="10">
        <f t="shared" si="298"/>
        <v>1</v>
      </c>
      <c r="BR79" s="10">
        <f t="shared" si="299"/>
        <v>0</v>
      </c>
      <c r="BS79" s="10">
        <f t="shared" si="300"/>
        <v>2</v>
      </c>
      <c r="BT79" s="10">
        <f t="shared" si="301"/>
        <v>0</v>
      </c>
      <c r="BU79" s="10">
        <f t="shared" si="302"/>
        <v>2</v>
      </c>
      <c r="BV79" s="10">
        <f t="shared" si="303"/>
        <v>0</v>
      </c>
      <c r="BW79" s="10">
        <f t="shared" si="304"/>
        <v>1</v>
      </c>
      <c r="BX79" s="10">
        <f t="shared" si="305"/>
        <v>0</v>
      </c>
      <c r="BY79" s="10">
        <f t="shared" si="306"/>
        <v>6</v>
      </c>
      <c r="BZ79" s="10">
        <f t="shared" si="307"/>
        <v>2</v>
      </c>
      <c r="CA79" s="10">
        <f t="shared" si="308"/>
        <v>14</v>
      </c>
      <c r="CB79" s="10">
        <f t="shared" si="309"/>
        <v>3</v>
      </c>
      <c r="CC79" s="10">
        <f t="shared" si="310"/>
        <v>0</v>
      </c>
      <c r="CD79" s="10">
        <f t="shared" si="311"/>
        <v>0</v>
      </c>
      <c r="CE79" s="10">
        <f t="shared" si="312"/>
        <v>1</v>
      </c>
      <c r="CF79" s="10">
        <f t="shared" si="313"/>
        <v>0</v>
      </c>
      <c r="CH79" s="1">
        <v>26</v>
      </c>
      <c r="CI79" s="14">
        <f t="shared" si="314"/>
        <v>109.15916461916461</v>
      </c>
      <c r="CJ79" s="14">
        <f t="shared" si="315"/>
        <v>2.6340000000000003</v>
      </c>
      <c r="CL79" s="1" t="str">
        <f t="shared" si="316"/>
        <v>[109.16, 2.63]</v>
      </c>
      <c r="CU79" s="165"/>
      <c r="CV79" s="166"/>
      <c r="CW79" s="166"/>
      <c r="CX79" s="166"/>
      <c r="CY79" s="166"/>
      <c r="CZ79" s="166"/>
      <c r="DA79" s="166"/>
      <c r="DB79" s="166"/>
      <c r="DC79" s="166"/>
      <c r="DD79" s="166"/>
      <c r="DE79" s="166"/>
      <c r="DF79" s="166"/>
      <c r="DG79" s="166"/>
      <c r="DH79" s="166"/>
      <c r="DI79" s="166"/>
      <c r="DJ79" s="166"/>
      <c r="DK79" s="166"/>
      <c r="DL79" s="166"/>
      <c r="DM79" s="166"/>
      <c r="DN79" s="166"/>
      <c r="DO79" s="166"/>
      <c r="DP79" s="166"/>
      <c r="DQ79" s="166"/>
      <c r="DR79" s="166"/>
      <c r="DS79" s="166"/>
      <c r="DT79" s="166"/>
      <c r="DU79" s="166"/>
      <c r="DV79" s="166"/>
      <c r="DW79" s="166"/>
      <c r="DX79" s="166"/>
      <c r="DY79" s="166"/>
      <c r="DZ79" s="166"/>
      <c r="EA79" s="166"/>
      <c r="EB79" s="166"/>
      <c r="EC79" s="166"/>
      <c r="ED79" s="166"/>
      <c r="EE79" s="166"/>
      <c r="EF79" s="166"/>
      <c r="EG79" s="166"/>
      <c r="EH79" s="166"/>
      <c r="EI79" s="166"/>
      <c r="EK79" s="88"/>
      <c r="EL79" s="88"/>
      <c r="EM79" s="88"/>
      <c r="EN79" s="88"/>
      <c r="EO79" s="88"/>
      <c r="EP79" s="88"/>
      <c r="EQ79" s="88"/>
      <c r="ER79" s="88"/>
      <c r="ES79" s="88"/>
      <c r="ET79" s="88"/>
      <c r="EU79" s="88"/>
      <c r="EV79" s="88"/>
      <c r="EW79" s="88"/>
      <c r="EX79" s="88"/>
      <c r="EY79" s="88"/>
      <c r="EZ79" s="88"/>
      <c r="FA79" s="88"/>
      <c r="FB79" s="88"/>
      <c r="FC79" s="88"/>
      <c r="FD79" s="88"/>
      <c r="FE79" s="88"/>
      <c r="FF79" s="88"/>
      <c r="FG79" s="88"/>
      <c r="FH79" s="88"/>
      <c r="FI79" s="88"/>
      <c r="FJ79" s="88"/>
      <c r="FK79" s="88"/>
      <c r="FL79" s="88"/>
      <c r="FM79" s="88"/>
      <c r="FN79" s="88"/>
      <c r="FO79" s="88"/>
      <c r="FP79" s="88"/>
      <c r="FQ79" s="88"/>
      <c r="FR79" s="88"/>
      <c r="FS79" s="88"/>
      <c r="FT79" s="88"/>
      <c r="FU79" s="88"/>
      <c r="FV79" s="88"/>
      <c r="FW79" s="88"/>
      <c r="FX79" s="88"/>
    </row>
    <row r="80" spans="2:180" x14ac:dyDescent="0.35">
      <c r="B80" s="16">
        <v>27</v>
      </c>
      <c r="C80" s="48" t="s">
        <v>97</v>
      </c>
      <c r="D80" s="133"/>
      <c r="E80" s="133"/>
      <c r="F80" s="133"/>
      <c r="G80" s="134"/>
      <c r="H80" s="135">
        <f t="shared" si="239"/>
        <v>5852.0000000000009</v>
      </c>
      <c r="I80" s="136">
        <f t="shared" si="272"/>
        <v>3.982811026097894E-2</v>
      </c>
      <c r="J80" s="52">
        <f t="shared" si="273"/>
        <v>0.67543245056228185</v>
      </c>
      <c r="K80" s="53">
        <f t="shared" si="273"/>
        <v>7.1350048717471841</v>
      </c>
      <c r="L80" s="53">
        <f t="shared" si="273"/>
        <v>0.69048434242714685</v>
      </c>
      <c r="M80" s="53">
        <f t="shared" si="273"/>
        <v>1.4960494085921516</v>
      </c>
      <c r="N80" s="53">
        <f t="shared" si="273"/>
        <v>1.91801206229763</v>
      </c>
      <c r="O80" s="54">
        <f t="shared" si="273"/>
        <v>0.92871961952313753</v>
      </c>
      <c r="P80" s="55">
        <f t="shared" si="273"/>
        <v>6.353286488101463</v>
      </c>
      <c r="Q80" s="137">
        <f t="shared" si="273"/>
        <v>13.994116085087276</v>
      </c>
      <c r="R80" s="138">
        <f t="shared" si="273"/>
        <v>6.3321792240213934E-2</v>
      </c>
      <c r="S80" s="139">
        <f t="shared" si="273"/>
        <v>0.46435980976156876</v>
      </c>
      <c r="U80" s="16">
        <v>27</v>
      </c>
      <c r="V80" s="48" t="s">
        <v>97</v>
      </c>
      <c r="W80" s="133"/>
      <c r="X80" s="133"/>
      <c r="Y80" s="133"/>
      <c r="Z80" s="134"/>
      <c r="AA80" s="147">
        <f t="shared" si="240"/>
        <v>5852.0000000000009</v>
      </c>
      <c r="AB80" s="136">
        <f t="shared" si="205"/>
        <v>3.982811026097894E-2</v>
      </c>
      <c r="AC80" s="145">
        <f t="shared" si="262"/>
        <v>1</v>
      </c>
      <c r="AD80" s="78">
        <f t="shared" si="263"/>
        <v>7</v>
      </c>
      <c r="AE80" s="78">
        <f t="shared" si="264"/>
        <v>1</v>
      </c>
      <c r="AF80" s="57">
        <f t="shared" si="265"/>
        <v>1</v>
      </c>
      <c r="AG80" s="57">
        <f t="shared" si="266"/>
        <v>2</v>
      </c>
      <c r="AH80" s="58">
        <f t="shared" si="267"/>
        <v>1</v>
      </c>
      <c r="AI80" s="59">
        <f t="shared" si="268"/>
        <v>6</v>
      </c>
      <c r="AJ80" s="94">
        <f t="shared" si="269"/>
        <v>14</v>
      </c>
      <c r="AK80" s="130">
        <f t="shared" si="270"/>
        <v>0</v>
      </c>
      <c r="AL80" s="79">
        <f t="shared" si="271"/>
        <v>0</v>
      </c>
      <c r="AP80" s="10">
        <f t="shared" si="274"/>
        <v>1</v>
      </c>
      <c r="AQ80" s="10">
        <f t="shared" si="275"/>
        <v>0</v>
      </c>
      <c r="AR80" s="10">
        <f t="shared" si="276"/>
        <v>7</v>
      </c>
      <c r="AS80" s="10">
        <f t="shared" si="277"/>
        <v>0</v>
      </c>
      <c r="AT80" s="10">
        <f t="shared" si="278"/>
        <v>1</v>
      </c>
      <c r="AU80" s="10">
        <f t="shared" si="279"/>
        <v>0</v>
      </c>
      <c r="AV80" s="10">
        <f t="shared" si="280"/>
        <v>1</v>
      </c>
      <c r="AW80" s="10">
        <f t="shared" si="281"/>
        <v>0</v>
      </c>
      <c r="AX80" s="10">
        <f t="shared" si="282"/>
        <v>2</v>
      </c>
      <c r="AY80" s="10">
        <f t="shared" si="283"/>
        <v>0</v>
      </c>
      <c r="AZ80" s="1">
        <f t="shared" si="284"/>
        <v>0.8</v>
      </c>
      <c r="BA80" s="1">
        <f t="shared" si="285"/>
        <v>0.2</v>
      </c>
      <c r="BB80" s="1">
        <f t="shared" si="286"/>
        <v>4.8000000000000007</v>
      </c>
      <c r="BC80" s="1">
        <f t="shared" si="287"/>
        <v>1.2000000000000002</v>
      </c>
      <c r="BD80" s="1">
        <f t="shared" si="288"/>
        <v>11.200000000000001</v>
      </c>
      <c r="BE80" s="1">
        <f t="shared" si="289"/>
        <v>2.8000000000000003</v>
      </c>
      <c r="BF80" s="1">
        <f t="shared" si="290"/>
        <v>0</v>
      </c>
      <c r="BG80" s="1">
        <f t="shared" si="291"/>
        <v>0</v>
      </c>
      <c r="BH80" s="1">
        <f t="shared" si="292"/>
        <v>0</v>
      </c>
      <c r="BI80" s="1">
        <f t="shared" si="293"/>
        <v>0</v>
      </c>
      <c r="BM80" s="10">
        <f t="shared" si="294"/>
        <v>1</v>
      </c>
      <c r="BN80" s="10">
        <f t="shared" si="295"/>
        <v>0</v>
      </c>
      <c r="BO80" s="10">
        <f t="shared" si="296"/>
        <v>7</v>
      </c>
      <c r="BP80" s="10">
        <f t="shared" si="297"/>
        <v>0</v>
      </c>
      <c r="BQ80" s="10">
        <f t="shared" si="298"/>
        <v>1</v>
      </c>
      <c r="BR80" s="10">
        <f t="shared" si="299"/>
        <v>0</v>
      </c>
      <c r="BS80" s="10">
        <f t="shared" si="300"/>
        <v>1</v>
      </c>
      <c r="BT80" s="10">
        <f t="shared" si="301"/>
        <v>0</v>
      </c>
      <c r="BU80" s="10">
        <f t="shared" si="302"/>
        <v>2</v>
      </c>
      <c r="BV80" s="10">
        <f t="shared" si="303"/>
        <v>0</v>
      </c>
      <c r="BW80" s="10">
        <f t="shared" si="304"/>
        <v>1</v>
      </c>
      <c r="BX80" s="10">
        <f t="shared" si="305"/>
        <v>0</v>
      </c>
      <c r="BY80" s="10">
        <f t="shared" si="306"/>
        <v>5</v>
      </c>
      <c r="BZ80" s="10">
        <f t="shared" si="307"/>
        <v>1</v>
      </c>
      <c r="CA80" s="10">
        <f t="shared" si="308"/>
        <v>11</v>
      </c>
      <c r="CB80" s="10">
        <f t="shared" si="309"/>
        <v>3</v>
      </c>
      <c r="CC80" s="10">
        <f t="shared" si="310"/>
        <v>0</v>
      </c>
      <c r="CD80" s="10">
        <f t="shared" si="311"/>
        <v>0</v>
      </c>
      <c r="CE80" s="10">
        <f t="shared" si="312"/>
        <v>0</v>
      </c>
      <c r="CF80" s="10">
        <f t="shared" si="313"/>
        <v>0</v>
      </c>
      <c r="CH80" s="1">
        <v>27</v>
      </c>
      <c r="CI80" s="14">
        <f t="shared" si="314"/>
        <v>85.095945945945942</v>
      </c>
      <c r="CJ80" s="14">
        <f t="shared" si="315"/>
        <v>2.0940000000000003</v>
      </c>
      <c r="CL80" s="1" t="str">
        <f t="shared" si="316"/>
        <v>[85.1, 2.09]</v>
      </c>
      <c r="CU80" s="165"/>
      <c r="CV80" s="166"/>
      <c r="CW80" s="166"/>
      <c r="CX80" s="166"/>
      <c r="CY80" s="166"/>
      <c r="CZ80" s="166"/>
      <c r="DA80" s="166"/>
      <c r="DB80" s="166"/>
      <c r="DC80" s="166"/>
      <c r="DD80" s="166"/>
      <c r="DE80" s="166"/>
      <c r="DF80" s="166"/>
      <c r="DG80" s="166"/>
      <c r="DH80" s="166"/>
      <c r="DI80" s="166"/>
      <c r="DJ80" s="166"/>
      <c r="DK80" s="166"/>
      <c r="DL80" s="166"/>
      <c r="DM80" s="166"/>
      <c r="DN80" s="166"/>
      <c r="DO80" s="166"/>
      <c r="DP80" s="166"/>
      <c r="DQ80" s="166"/>
      <c r="DR80" s="166"/>
      <c r="DS80" s="166"/>
      <c r="DT80" s="166"/>
      <c r="DU80" s="166"/>
      <c r="DV80" s="166"/>
      <c r="DW80" s="166"/>
      <c r="DX80" s="166"/>
      <c r="DY80" s="166"/>
      <c r="DZ80" s="166"/>
      <c r="EA80" s="166"/>
      <c r="EB80" s="166"/>
      <c r="EC80" s="166"/>
      <c r="ED80" s="166"/>
      <c r="EE80" s="166"/>
      <c r="EF80" s="166"/>
      <c r="EG80" s="166"/>
      <c r="EH80" s="166"/>
      <c r="EI80" s="166"/>
      <c r="EK80" s="88"/>
      <c r="EL80" s="88"/>
      <c r="EM80" s="88"/>
      <c r="EN80" s="88"/>
      <c r="EO80" s="88"/>
      <c r="EP80" s="88"/>
      <c r="EQ80" s="88"/>
      <c r="ER80" s="88"/>
      <c r="ES80" s="88"/>
      <c r="ET80" s="88"/>
      <c r="EU80" s="88"/>
      <c r="EV80" s="88"/>
      <c r="EW80" s="88"/>
      <c r="EX80" s="88"/>
      <c r="EY80" s="88"/>
      <c r="EZ80" s="88"/>
      <c r="FA80" s="88"/>
      <c r="FB80" s="88"/>
      <c r="FC80" s="88"/>
      <c r="FD80" s="88"/>
      <c r="FE80" s="88"/>
      <c r="FF80" s="88"/>
      <c r="FG80" s="88"/>
      <c r="FH80" s="88"/>
      <c r="FI80" s="88"/>
      <c r="FJ80" s="88"/>
      <c r="FK80" s="88"/>
      <c r="FL80" s="88"/>
      <c r="FM80" s="88"/>
      <c r="FN80" s="88"/>
      <c r="FO80" s="88"/>
      <c r="FP80" s="88"/>
      <c r="FQ80" s="88"/>
      <c r="FR80" s="88"/>
      <c r="FS80" s="88"/>
      <c r="FT80" s="88"/>
      <c r="FU80" s="88"/>
      <c r="FV80" s="88"/>
      <c r="FW80" s="88"/>
      <c r="FX80" s="88"/>
    </row>
    <row r="81" spans="2:180" x14ac:dyDescent="0.35">
      <c r="B81" s="16">
        <v>28</v>
      </c>
      <c r="C81" s="60" t="s">
        <v>98</v>
      </c>
      <c r="D81" s="133"/>
      <c r="E81" s="133"/>
      <c r="F81" s="133"/>
      <c r="G81" s="134"/>
      <c r="H81" s="135">
        <f t="shared" si="239"/>
        <v>5284.4000000000005</v>
      </c>
      <c r="I81" s="136">
        <f t="shared" si="272"/>
        <v>3.5965083025139628E-2</v>
      </c>
      <c r="J81" s="52">
        <f t="shared" si="273"/>
        <v>0.60992058129721838</v>
      </c>
      <c r="K81" s="53">
        <f t="shared" si="273"/>
        <v>6.4429630458408784</v>
      </c>
      <c r="L81" s="53">
        <f t="shared" si="273"/>
        <v>0.62351255282331075</v>
      </c>
      <c r="M81" s="53">
        <f t="shared" si="273"/>
        <v>1.3509438644505067</v>
      </c>
      <c r="N81" s="53">
        <f t="shared" si="273"/>
        <v>1.7319793133980854</v>
      </c>
      <c r="O81" s="54">
        <f t="shared" si="273"/>
        <v>0.8386407992836753</v>
      </c>
      <c r="P81" s="55">
        <f t="shared" si="273"/>
        <v>5.7370654678269606</v>
      </c>
      <c r="Q81" s="137">
        <f t="shared" si="273"/>
        <v>12.636792043751743</v>
      </c>
      <c r="R81" s="138">
        <f t="shared" si="273"/>
        <v>5.7180054496614237E-2</v>
      </c>
      <c r="S81" s="139">
        <f t="shared" si="273"/>
        <v>0.41932039964183765</v>
      </c>
      <c r="U81" s="16">
        <v>28</v>
      </c>
      <c r="V81" s="60" t="s">
        <v>98</v>
      </c>
      <c r="W81" s="133"/>
      <c r="X81" s="133"/>
      <c r="Y81" s="133"/>
      <c r="Z81" s="134"/>
      <c r="AA81" s="147">
        <f t="shared" si="240"/>
        <v>5284.4000000000005</v>
      </c>
      <c r="AB81" s="136">
        <f t="shared" si="205"/>
        <v>3.5965083025139628E-2</v>
      </c>
      <c r="AC81" s="145">
        <f t="shared" si="262"/>
        <v>1</v>
      </c>
      <c r="AD81" s="78">
        <f t="shared" si="263"/>
        <v>6</v>
      </c>
      <c r="AE81" s="78">
        <f t="shared" si="264"/>
        <v>1</v>
      </c>
      <c r="AF81" s="57">
        <f t="shared" si="265"/>
        <v>1</v>
      </c>
      <c r="AG81" s="57">
        <f t="shared" si="266"/>
        <v>2</v>
      </c>
      <c r="AH81" s="58">
        <f t="shared" si="267"/>
        <v>1</v>
      </c>
      <c r="AI81" s="59">
        <f t="shared" si="268"/>
        <v>6</v>
      </c>
      <c r="AJ81" s="94">
        <f t="shared" si="269"/>
        <v>13</v>
      </c>
      <c r="AK81" s="130">
        <f t="shared" si="270"/>
        <v>0</v>
      </c>
      <c r="AL81" s="79">
        <f t="shared" si="271"/>
        <v>0</v>
      </c>
      <c r="AP81" s="10">
        <f t="shared" si="274"/>
        <v>1</v>
      </c>
      <c r="AQ81" s="10">
        <f t="shared" si="275"/>
        <v>0</v>
      </c>
      <c r="AR81" s="10">
        <f t="shared" si="276"/>
        <v>6</v>
      </c>
      <c r="AS81" s="10">
        <f t="shared" si="277"/>
        <v>0</v>
      </c>
      <c r="AT81" s="10">
        <f t="shared" si="278"/>
        <v>1</v>
      </c>
      <c r="AU81" s="10">
        <f t="shared" si="279"/>
        <v>0</v>
      </c>
      <c r="AV81" s="10">
        <f t="shared" si="280"/>
        <v>1</v>
      </c>
      <c r="AW81" s="10">
        <f t="shared" si="281"/>
        <v>0</v>
      </c>
      <c r="AX81" s="10">
        <f t="shared" si="282"/>
        <v>2</v>
      </c>
      <c r="AY81" s="10">
        <f t="shared" si="283"/>
        <v>0</v>
      </c>
      <c r="AZ81" s="1">
        <f t="shared" si="284"/>
        <v>0.8</v>
      </c>
      <c r="BA81" s="1">
        <f t="shared" si="285"/>
        <v>0.2</v>
      </c>
      <c r="BB81" s="1">
        <f t="shared" si="286"/>
        <v>4.8000000000000007</v>
      </c>
      <c r="BC81" s="1">
        <f t="shared" si="287"/>
        <v>1.2000000000000002</v>
      </c>
      <c r="BD81" s="1">
        <f t="shared" si="288"/>
        <v>10.4</v>
      </c>
      <c r="BE81" s="1">
        <f t="shared" si="289"/>
        <v>2.6</v>
      </c>
      <c r="BF81" s="1">
        <f t="shared" si="290"/>
        <v>0</v>
      </c>
      <c r="BG81" s="1">
        <f t="shared" si="291"/>
        <v>0</v>
      </c>
      <c r="BH81" s="1">
        <f t="shared" si="292"/>
        <v>0</v>
      </c>
      <c r="BI81" s="1">
        <f t="shared" si="293"/>
        <v>0</v>
      </c>
      <c r="BM81" s="10">
        <f t="shared" si="294"/>
        <v>1</v>
      </c>
      <c r="BN81" s="10">
        <f t="shared" si="295"/>
        <v>0</v>
      </c>
      <c r="BO81" s="10">
        <f t="shared" si="296"/>
        <v>6</v>
      </c>
      <c r="BP81" s="10">
        <f t="shared" si="297"/>
        <v>0</v>
      </c>
      <c r="BQ81" s="10">
        <f t="shared" si="298"/>
        <v>1</v>
      </c>
      <c r="BR81" s="10">
        <f t="shared" si="299"/>
        <v>0</v>
      </c>
      <c r="BS81" s="10">
        <f t="shared" si="300"/>
        <v>1</v>
      </c>
      <c r="BT81" s="10">
        <f t="shared" si="301"/>
        <v>0</v>
      </c>
      <c r="BU81" s="10">
        <f t="shared" si="302"/>
        <v>2</v>
      </c>
      <c r="BV81" s="10">
        <f t="shared" si="303"/>
        <v>0</v>
      </c>
      <c r="BW81" s="10">
        <f t="shared" si="304"/>
        <v>1</v>
      </c>
      <c r="BX81" s="10">
        <f t="shared" si="305"/>
        <v>0</v>
      </c>
      <c r="BY81" s="10">
        <f t="shared" si="306"/>
        <v>5</v>
      </c>
      <c r="BZ81" s="10">
        <f t="shared" si="307"/>
        <v>1</v>
      </c>
      <c r="CA81" s="10">
        <f t="shared" si="308"/>
        <v>10</v>
      </c>
      <c r="CB81" s="10">
        <f t="shared" si="309"/>
        <v>3</v>
      </c>
      <c r="CC81" s="10">
        <f t="shared" si="310"/>
        <v>0</v>
      </c>
      <c r="CD81" s="10">
        <f t="shared" si="311"/>
        <v>0</v>
      </c>
      <c r="CE81" s="10">
        <f t="shared" si="312"/>
        <v>0</v>
      </c>
      <c r="CF81" s="10">
        <f t="shared" si="313"/>
        <v>0</v>
      </c>
      <c r="CH81" s="1">
        <v>28</v>
      </c>
      <c r="CI81" s="14">
        <f t="shared" si="314"/>
        <v>78.606855036855038</v>
      </c>
      <c r="CJ81" s="14">
        <f t="shared" si="315"/>
        <v>2.0940000000000003</v>
      </c>
      <c r="CL81" s="1" t="str">
        <f t="shared" si="316"/>
        <v>[78.61, 2.09]</v>
      </c>
      <c r="CU81" s="165"/>
      <c r="CV81" s="166"/>
      <c r="CW81" s="166"/>
      <c r="CX81" s="166"/>
      <c r="CY81" s="166"/>
      <c r="CZ81" s="166"/>
      <c r="DA81" s="166"/>
      <c r="DB81" s="166"/>
      <c r="DC81" s="166"/>
      <c r="DD81" s="166"/>
      <c r="DE81" s="166"/>
      <c r="DF81" s="166"/>
      <c r="DG81" s="166"/>
      <c r="DH81" s="166"/>
      <c r="DI81" s="166"/>
      <c r="DJ81" s="166"/>
      <c r="DK81" s="166"/>
      <c r="DL81" s="166"/>
      <c r="DM81" s="166"/>
      <c r="DN81" s="166"/>
      <c r="DO81" s="166"/>
      <c r="DP81" s="166"/>
      <c r="DQ81" s="166"/>
      <c r="DR81" s="166"/>
      <c r="DS81" s="166"/>
      <c r="DT81" s="166"/>
      <c r="DU81" s="166"/>
      <c r="DV81" s="166"/>
      <c r="DW81" s="166"/>
      <c r="DX81" s="166"/>
      <c r="DY81" s="166"/>
      <c r="DZ81" s="166"/>
      <c r="EA81" s="166"/>
      <c r="EB81" s="166"/>
      <c r="EC81" s="166"/>
      <c r="ED81" s="166"/>
      <c r="EE81" s="166"/>
      <c r="EF81" s="166"/>
      <c r="EG81" s="166"/>
      <c r="EH81" s="166"/>
      <c r="EI81" s="166"/>
      <c r="EK81" s="88"/>
      <c r="EL81" s="88"/>
      <c r="EM81" s="88"/>
      <c r="EN81" s="88"/>
      <c r="EO81" s="88"/>
      <c r="EP81" s="88"/>
      <c r="EQ81" s="88"/>
      <c r="ER81" s="88"/>
      <c r="ES81" s="88"/>
      <c r="ET81" s="88"/>
      <c r="EU81" s="88"/>
      <c r="EV81" s="88"/>
      <c r="EW81" s="88"/>
      <c r="EX81" s="88"/>
      <c r="EY81" s="88"/>
      <c r="EZ81" s="88"/>
      <c r="FA81" s="88"/>
      <c r="FB81" s="88"/>
      <c r="FC81" s="88"/>
      <c r="FD81" s="88"/>
      <c r="FE81" s="88"/>
      <c r="FF81" s="88"/>
      <c r="FG81" s="88"/>
      <c r="FH81" s="88"/>
      <c r="FI81" s="88"/>
      <c r="FJ81" s="88"/>
      <c r="FK81" s="88"/>
      <c r="FL81" s="88"/>
      <c r="FM81" s="88"/>
      <c r="FN81" s="88"/>
      <c r="FO81" s="88"/>
      <c r="FP81" s="88"/>
      <c r="FQ81" s="88"/>
      <c r="FR81" s="88"/>
      <c r="FS81" s="88"/>
      <c r="FT81" s="88"/>
      <c r="FU81" s="88"/>
      <c r="FV81" s="88"/>
      <c r="FW81" s="88"/>
      <c r="FX81" s="88"/>
    </row>
    <row r="82" spans="2:180" x14ac:dyDescent="0.35">
      <c r="B82" s="16">
        <v>29</v>
      </c>
      <c r="C82" s="48" t="s">
        <v>99</v>
      </c>
      <c r="D82" s="133"/>
      <c r="E82" s="133"/>
      <c r="F82" s="133"/>
      <c r="G82" s="134"/>
      <c r="H82" s="135">
        <f t="shared" si="239"/>
        <v>7231.4000000000005</v>
      </c>
      <c r="I82" s="136">
        <f t="shared" si="272"/>
        <v>4.9216164822495405E-2</v>
      </c>
      <c r="J82" s="52">
        <f t="shared" si="273"/>
        <v>0.83464152819481963</v>
      </c>
      <c r="K82" s="53">
        <f t="shared" si="273"/>
        <v>8.816827448659021</v>
      </c>
      <c r="L82" s="53">
        <f t="shared" si="273"/>
        <v>0.85324136599926004</v>
      </c>
      <c r="M82" s="53">
        <f t="shared" si="273"/>
        <v>1.8486896263317301</v>
      </c>
      <c r="N82" s="53">
        <f t="shared" si="273"/>
        <v>2.3701149055535002</v>
      </c>
      <c r="O82" s="54">
        <f t="shared" si="273"/>
        <v>1.1476321012678772</v>
      </c>
      <c r="P82" s="55">
        <f t="shared" si="273"/>
        <v>7.8508468745825226</v>
      </c>
      <c r="Q82" s="137">
        <f t="shared" si="273"/>
        <v>17.29272916228642</v>
      </c>
      <c r="R82" s="138">
        <f t="shared" si="273"/>
        <v>7.8247643268264361E-2</v>
      </c>
      <c r="S82" s="139">
        <f t="shared" si="273"/>
        <v>0.57381605063393859</v>
      </c>
      <c r="U82" s="16">
        <v>29</v>
      </c>
      <c r="V82" s="48" t="s">
        <v>99</v>
      </c>
      <c r="W82" s="133"/>
      <c r="X82" s="133"/>
      <c r="Y82" s="133"/>
      <c r="Z82" s="134"/>
      <c r="AA82" s="147">
        <f t="shared" si="240"/>
        <v>7231.4000000000005</v>
      </c>
      <c r="AB82" s="136">
        <f t="shared" si="205"/>
        <v>4.9216164822495405E-2</v>
      </c>
      <c r="AC82" s="145">
        <f t="shared" si="262"/>
        <v>1</v>
      </c>
      <c r="AD82" s="78">
        <f t="shared" si="263"/>
        <v>9</v>
      </c>
      <c r="AE82" s="78">
        <f t="shared" si="264"/>
        <v>1</v>
      </c>
      <c r="AF82" s="57">
        <f t="shared" si="265"/>
        <v>2</v>
      </c>
      <c r="AG82" s="57">
        <f t="shared" si="266"/>
        <v>2</v>
      </c>
      <c r="AH82" s="58">
        <f t="shared" si="267"/>
        <v>1</v>
      </c>
      <c r="AI82" s="59">
        <f t="shared" si="268"/>
        <v>8</v>
      </c>
      <c r="AJ82" s="94">
        <f t="shared" si="269"/>
        <v>17</v>
      </c>
      <c r="AK82" s="130">
        <f t="shared" si="270"/>
        <v>0</v>
      </c>
      <c r="AL82" s="79">
        <f t="shared" si="271"/>
        <v>1</v>
      </c>
      <c r="AP82" s="10">
        <f t="shared" si="274"/>
        <v>1</v>
      </c>
      <c r="AQ82" s="10">
        <f t="shared" si="275"/>
        <v>0</v>
      </c>
      <c r="AR82" s="10">
        <f t="shared" si="276"/>
        <v>9</v>
      </c>
      <c r="AS82" s="10">
        <f t="shared" si="277"/>
        <v>0</v>
      </c>
      <c r="AT82" s="10">
        <f t="shared" si="278"/>
        <v>1</v>
      </c>
      <c r="AU82" s="10">
        <f t="shared" si="279"/>
        <v>0</v>
      </c>
      <c r="AV82" s="10">
        <f t="shared" si="280"/>
        <v>2</v>
      </c>
      <c r="AW82" s="10">
        <f t="shared" si="281"/>
        <v>0</v>
      </c>
      <c r="AX82" s="10">
        <f t="shared" si="282"/>
        <v>2</v>
      </c>
      <c r="AY82" s="10">
        <f t="shared" si="283"/>
        <v>0</v>
      </c>
      <c r="AZ82" s="1">
        <f t="shared" si="284"/>
        <v>0.8</v>
      </c>
      <c r="BA82" s="1">
        <f t="shared" si="285"/>
        <v>0.2</v>
      </c>
      <c r="BB82" s="1">
        <f t="shared" si="286"/>
        <v>6.4</v>
      </c>
      <c r="BC82" s="1">
        <f t="shared" si="287"/>
        <v>1.6</v>
      </c>
      <c r="BD82" s="1">
        <f t="shared" si="288"/>
        <v>13.600000000000001</v>
      </c>
      <c r="BE82" s="1">
        <f t="shared" si="289"/>
        <v>3.4000000000000004</v>
      </c>
      <c r="BF82" s="1">
        <f t="shared" si="290"/>
        <v>0</v>
      </c>
      <c r="BG82" s="1">
        <f t="shared" si="291"/>
        <v>0</v>
      </c>
      <c r="BH82" s="1">
        <f t="shared" si="292"/>
        <v>0.8</v>
      </c>
      <c r="BI82" s="1">
        <f t="shared" si="293"/>
        <v>0.2</v>
      </c>
      <c r="BM82" s="10">
        <f t="shared" si="294"/>
        <v>1</v>
      </c>
      <c r="BN82" s="10">
        <f t="shared" si="295"/>
        <v>0</v>
      </c>
      <c r="BO82" s="10">
        <f t="shared" si="296"/>
        <v>9</v>
      </c>
      <c r="BP82" s="10">
        <f t="shared" si="297"/>
        <v>0</v>
      </c>
      <c r="BQ82" s="10">
        <f t="shared" si="298"/>
        <v>1</v>
      </c>
      <c r="BR82" s="10">
        <f t="shared" si="299"/>
        <v>0</v>
      </c>
      <c r="BS82" s="10">
        <f t="shared" si="300"/>
        <v>2</v>
      </c>
      <c r="BT82" s="10">
        <f t="shared" si="301"/>
        <v>0</v>
      </c>
      <c r="BU82" s="10">
        <f t="shared" si="302"/>
        <v>2</v>
      </c>
      <c r="BV82" s="10">
        <f t="shared" si="303"/>
        <v>0</v>
      </c>
      <c r="BW82" s="10">
        <f t="shared" si="304"/>
        <v>1</v>
      </c>
      <c r="BX82" s="10">
        <f t="shared" si="305"/>
        <v>0</v>
      </c>
      <c r="BY82" s="10">
        <f t="shared" si="306"/>
        <v>6</v>
      </c>
      <c r="BZ82" s="10">
        <f t="shared" si="307"/>
        <v>2</v>
      </c>
      <c r="CA82" s="10">
        <f t="shared" si="308"/>
        <v>14</v>
      </c>
      <c r="CB82" s="10">
        <f t="shared" si="309"/>
        <v>3</v>
      </c>
      <c r="CC82" s="10">
        <f t="shared" si="310"/>
        <v>0</v>
      </c>
      <c r="CD82" s="10">
        <f t="shared" si="311"/>
        <v>0</v>
      </c>
      <c r="CE82" s="10">
        <f t="shared" si="312"/>
        <v>1</v>
      </c>
      <c r="CF82" s="10">
        <f t="shared" si="313"/>
        <v>0</v>
      </c>
      <c r="CH82" s="1">
        <v>29</v>
      </c>
      <c r="CI82" s="14">
        <f t="shared" si="314"/>
        <v>109.15916461916461</v>
      </c>
      <c r="CJ82" s="14">
        <f t="shared" si="315"/>
        <v>2.6340000000000003</v>
      </c>
      <c r="CL82" s="1" t="str">
        <f t="shared" si="316"/>
        <v>[109.16, 2.63]</v>
      </c>
      <c r="CU82" s="165"/>
      <c r="CV82" s="166"/>
      <c r="CW82" s="166"/>
      <c r="CX82" s="166"/>
      <c r="CY82" s="166"/>
      <c r="CZ82" s="166"/>
      <c r="DA82" s="166"/>
      <c r="DB82" s="166"/>
      <c r="DC82" s="166"/>
      <c r="DD82" s="166"/>
      <c r="DE82" s="166"/>
      <c r="DF82" s="166"/>
      <c r="DG82" s="166"/>
      <c r="DH82" s="166"/>
      <c r="DI82" s="166"/>
      <c r="DJ82" s="166"/>
      <c r="DK82" s="166"/>
      <c r="DL82" s="166"/>
      <c r="DM82" s="166"/>
      <c r="DN82" s="166"/>
      <c r="DO82" s="166"/>
      <c r="DP82" s="166"/>
      <c r="DQ82" s="166"/>
      <c r="DR82" s="166"/>
      <c r="DS82" s="166"/>
      <c r="DT82" s="166"/>
      <c r="DU82" s="166"/>
      <c r="DV82" s="166"/>
      <c r="DW82" s="166"/>
      <c r="DX82" s="166"/>
      <c r="DY82" s="166"/>
      <c r="DZ82" s="166"/>
      <c r="EA82" s="166"/>
      <c r="EB82" s="166"/>
      <c r="EC82" s="166"/>
      <c r="ED82" s="166"/>
      <c r="EE82" s="166"/>
      <c r="EF82" s="166"/>
      <c r="EG82" s="166"/>
      <c r="EH82" s="166"/>
      <c r="EI82" s="166"/>
      <c r="EK82" s="88"/>
      <c r="EL82" s="88"/>
      <c r="EM82" s="88"/>
      <c r="EN82" s="88"/>
      <c r="EO82" s="88"/>
      <c r="EP82" s="88"/>
      <c r="EQ82" s="88"/>
      <c r="ER82" s="88"/>
      <c r="ES82" s="88"/>
      <c r="ET82" s="88"/>
      <c r="EU82" s="88"/>
      <c r="EV82" s="88"/>
      <c r="EW82" s="88"/>
      <c r="EX82" s="88"/>
      <c r="EY82" s="88"/>
      <c r="EZ82" s="88"/>
      <c r="FA82" s="88"/>
      <c r="FB82" s="88"/>
      <c r="FC82" s="88"/>
      <c r="FD82" s="88"/>
      <c r="FE82" s="88"/>
      <c r="FF82" s="88"/>
      <c r="FG82" s="88"/>
      <c r="FH82" s="88"/>
      <c r="FI82" s="88"/>
      <c r="FJ82" s="88"/>
      <c r="FK82" s="88"/>
      <c r="FL82" s="88"/>
      <c r="FM82" s="88"/>
      <c r="FN82" s="88"/>
      <c r="FO82" s="88"/>
      <c r="FP82" s="88"/>
      <c r="FQ82" s="88"/>
      <c r="FR82" s="88"/>
      <c r="FS82" s="88"/>
      <c r="FT82" s="88"/>
      <c r="FU82" s="88"/>
      <c r="FV82" s="88"/>
      <c r="FW82" s="88"/>
      <c r="FX82" s="88"/>
    </row>
    <row r="83" spans="2:180" ht="15" thickBot="1" x14ac:dyDescent="0.4">
      <c r="B83" s="17">
        <v>30</v>
      </c>
      <c r="C83" s="142" t="s">
        <v>100</v>
      </c>
      <c r="D83" s="61"/>
      <c r="E83" s="61"/>
      <c r="F83" s="61"/>
      <c r="G83" s="62"/>
      <c r="H83" s="3">
        <f t="shared" si="239"/>
        <v>3480.4</v>
      </c>
      <c r="I83" s="63">
        <f t="shared" si="272"/>
        <v>2.368724452363484E-2</v>
      </c>
      <c r="J83" s="64">
        <f t="shared" si="273"/>
        <v>0.40170456270283073</v>
      </c>
      <c r="K83" s="65">
        <f t="shared" si="273"/>
        <v>4.2434502658285878</v>
      </c>
      <c r="L83" s="65">
        <f t="shared" si="273"/>
        <v>0.41065647733825039</v>
      </c>
      <c r="M83" s="65">
        <f t="shared" si="273"/>
        <v>0.8897557008995427</v>
      </c>
      <c r="N83" s="65">
        <f t="shared" si="273"/>
        <v>1.1407124370506956</v>
      </c>
      <c r="O83" s="66">
        <f t="shared" si="273"/>
        <v>0.55234377371639221</v>
      </c>
      <c r="P83" s="67">
        <f t="shared" si="273"/>
        <v>3.7785335429235012</v>
      </c>
      <c r="Q83" s="93">
        <f t="shared" si="273"/>
        <v>8.3228164084992731</v>
      </c>
      <c r="R83" s="91">
        <f t="shared" si="273"/>
        <v>3.7659802753390384E-2</v>
      </c>
      <c r="S83" s="80">
        <f t="shared" si="273"/>
        <v>0.2761718868581961</v>
      </c>
      <c r="U83" s="17">
        <v>30</v>
      </c>
      <c r="V83" s="142" t="s">
        <v>100</v>
      </c>
      <c r="W83" s="61"/>
      <c r="X83" s="61"/>
      <c r="Y83" s="61"/>
      <c r="Z83" s="62"/>
      <c r="AA83" s="5">
        <f t="shared" si="240"/>
        <v>3480.4</v>
      </c>
      <c r="AB83" s="63">
        <f t="shared" si="205"/>
        <v>2.368724452363484E-2</v>
      </c>
      <c r="AC83" s="148">
        <f t="shared" si="262"/>
        <v>0</v>
      </c>
      <c r="AD83" s="82">
        <f t="shared" si="263"/>
        <v>4</v>
      </c>
      <c r="AE83" s="82">
        <f t="shared" si="264"/>
        <v>0</v>
      </c>
      <c r="AF83" s="69">
        <f t="shared" si="265"/>
        <v>1</v>
      </c>
      <c r="AG83" s="69">
        <f t="shared" si="266"/>
        <v>1</v>
      </c>
      <c r="AH83" s="70">
        <f t="shared" si="267"/>
        <v>1</v>
      </c>
      <c r="AI83" s="71">
        <f t="shared" si="268"/>
        <v>4</v>
      </c>
      <c r="AJ83" s="96">
        <f t="shared" si="269"/>
        <v>8</v>
      </c>
      <c r="AK83" s="131">
        <f t="shared" si="270"/>
        <v>0</v>
      </c>
      <c r="AL83" s="83">
        <f t="shared" si="271"/>
        <v>0</v>
      </c>
      <c r="AP83" s="10">
        <f t="shared" si="274"/>
        <v>0</v>
      </c>
      <c r="AQ83" s="10">
        <f t="shared" si="275"/>
        <v>0</v>
      </c>
      <c r="AR83" s="10">
        <f t="shared" si="276"/>
        <v>4</v>
      </c>
      <c r="AS83" s="10">
        <f t="shared" si="277"/>
        <v>0</v>
      </c>
      <c r="AT83" s="10">
        <f t="shared" si="278"/>
        <v>0</v>
      </c>
      <c r="AU83" s="10">
        <f t="shared" si="279"/>
        <v>0</v>
      </c>
      <c r="AV83" s="10">
        <f t="shared" si="280"/>
        <v>1</v>
      </c>
      <c r="AW83" s="10">
        <f t="shared" si="281"/>
        <v>0</v>
      </c>
      <c r="AX83" s="10">
        <f t="shared" si="282"/>
        <v>1</v>
      </c>
      <c r="AY83" s="10">
        <f t="shared" si="283"/>
        <v>0</v>
      </c>
      <c r="AZ83" s="1">
        <f t="shared" si="284"/>
        <v>0.8</v>
      </c>
      <c r="BA83" s="1">
        <f t="shared" si="285"/>
        <v>0.2</v>
      </c>
      <c r="BB83" s="1">
        <f t="shared" si="286"/>
        <v>3.2</v>
      </c>
      <c r="BC83" s="1">
        <f t="shared" si="287"/>
        <v>0.8</v>
      </c>
      <c r="BD83" s="1">
        <f t="shared" si="288"/>
        <v>6.4</v>
      </c>
      <c r="BE83" s="1">
        <f t="shared" si="289"/>
        <v>1.6</v>
      </c>
      <c r="BF83" s="1">
        <f t="shared" si="290"/>
        <v>0</v>
      </c>
      <c r="BG83" s="1">
        <f t="shared" si="291"/>
        <v>0</v>
      </c>
      <c r="BH83" s="1">
        <f t="shared" si="292"/>
        <v>0</v>
      </c>
      <c r="BI83" s="1">
        <f t="shared" si="293"/>
        <v>0</v>
      </c>
      <c r="BM83" s="10">
        <f t="shared" si="294"/>
        <v>0</v>
      </c>
      <c r="BN83" s="10">
        <f t="shared" si="295"/>
        <v>0</v>
      </c>
      <c r="BO83" s="10">
        <f t="shared" si="296"/>
        <v>4</v>
      </c>
      <c r="BP83" s="10">
        <f t="shared" si="297"/>
        <v>0</v>
      </c>
      <c r="BQ83" s="10">
        <f t="shared" si="298"/>
        <v>0</v>
      </c>
      <c r="BR83" s="10">
        <f t="shared" si="299"/>
        <v>0</v>
      </c>
      <c r="BS83" s="10">
        <f t="shared" si="300"/>
        <v>1</v>
      </c>
      <c r="BT83" s="10">
        <f t="shared" si="301"/>
        <v>0</v>
      </c>
      <c r="BU83" s="10">
        <f t="shared" si="302"/>
        <v>1</v>
      </c>
      <c r="BV83" s="10">
        <f t="shared" si="303"/>
        <v>0</v>
      </c>
      <c r="BW83" s="10">
        <f t="shared" si="304"/>
        <v>1</v>
      </c>
      <c r="BX83" s="10">
        <f t="shared" si="305"/>
        <v>0</v>
      </c>
      <c r="BY83" s="10">
        <f t="shared" si="306"/>
        <v>3</v>
      </c>
      <c r="BZ83" s="10">
        <f t="shared" si="307"/>
        <v>1</v>
      </c>
      <c r="CA83" s="10">
        <f t="shared" si="308"/>
        <v>6</v>
      </c>
      <c r="CB83" s="10">
        <f t="shared" si="309"/>
        <v>2</v>
      </c>
      <c r="CC83" s="10">
        <f t="shared" si="310"/>
        <v>0</v>
      </c>
      <c r="CD83" s="10">
        <f t="shared" si="311"/>
        <v>0</v>
      </c>
      <c r="CE83" s="10">
        <f t="shared" si="312"/>
        <v>0</v>
      </c>
      <c r="CF83" s="10">
        <f t="shared" si="313"/>
        <v>0</v>
      </c>
      <c r="CH83" s="1">
        <v>30</v>
      </c>
      <c r="CI83" s="14">
        <f t="shared" si="314"/>
        <v>47.880491400491401</v>
      </c>
      <c r="CJ83" s="14">
        <f t="shared" si="315"/>
        <v>1.5760000000000001</v>
      </c>
      <c r="CL83" s="1" t="str">
        <f t="shared" si="316"/>
        <v>[47.88, 1.58]</v>
      </c>
      <c r="CU83" s="165"/>
      <c r="CV83" s="166"/>
      <c r="CW83" s="166"/>
      <c r="CX83" s="166"/>
      <c r="CY83" s="166"/>
      <c r="CZ83" s="166"/>
      <c r="DA83" s="166"/>
      <c r="DB83" s="166"/>
      <c r="DC83" s="166"/>
      <c r="DD83" s="166"/>
      <c r="DE83" s="166"/>
      <c r="DF83" s="166"/>
      <c r="DG83" s="166"/>
      <c r="DH83" s="166"/>
      <c r="DI83" s="166"/>
      <c r="DJ83" s="166"/>
      <c r="DK83" s="166"/>
      <c r="DL83" s="166"/>
      <c r="DM83" s="166"/>
      <c r="DN83" s="166"/>
      <c r="DO83" s="166"/>
      <c r="DP83" s="166"/>
      <c r="DQ83" s="166"/>
      <c r="DR83" s="166"/>
      <c r="DS83" s="166"/>
      <c r="DT83" s="166"/>
      <c r="DU83" s="166"/>
      <c r="DV83" s="166"/>
      <c r="DW83" s="166"/>
      <c r="DX83" s="166"/>
      <c r="DY83" s="166"/>
      <c r="DZ83" s="166"/>
      <c r="EA83" s="166"/>
      <c r="EB83" s="166"/>
      <c r="EC83" s="166"/>
      <c r="ED83" s="166"/>
      <c r="EE83" s="166"/>
      <c r="EF83" s="166"/>
      <c r="EG83" s="166"/>
      <c r="EH83" s="166"/>
      <c r="EI83" s="166"/>
      <c r="EK83" s="88"/>
      <c r="EL83" s="88"/>
      <c r="EM83" s="88"/>
      <c r="EN83" s="88"/>
      <c r="EO83" s="88"/>
      <c r="EP83" s="88"/>
      <c r="EQ83" s="88"/>
      <c r="ER83" s="88"/>
      <c r="ES83" s="88"/>
      <c r="ET83" s="88"/>
      <c r="EU83" s="88"/>
      <c r="EV83" s="88"/>
      <c r="EW83" s="88"/>
      <c r="EX83" s="88"/>
      <c r="EY83" s="88"/>
      <c r="EZ83" s="88"/>
      <c r="FA83" s="88"/>
      <c r="FB83" s="88"/>
      <c r="FC83" s="88"/>
      <c r="FD83" s="88"/>
      <c r="FE83" s="88"/>
      <c r="FF83" s="88"/>
      <c r="FG83" s="88"/>
      <c r="FH83" s="88"/>
      <c r="FI83" s="88"/>
      <c r="FJ83" s="88"/>
      <c r="FK83" s="88"/>
      <c r="FL83" s="88"/>
      <c r="FM83" s="88"/>
      <c r="FN83" s="88"/>
      <c r="FO83" s="88"/>
      <c r="FP83" s="88"/>
      <c r="FQ83" s="88"/>
      <c r="FR83" s="88"/>
      <c r="FS83" s="88"/>
      <c r="FT83" s="88"/>
      <c r="FU83" s="88"/>
      <c r="FV83" s="88"/>
      <c r="FW83" s="88"/>
      <c r="FX83" s="88"/>
    </row>
    <row r="84" spans="2:180" ht="15" thickBot="1" x14ac:dyDescent="0.4">
      <c r="H84" s="19">
        <f>SUM(H54:H83)</f>
        <v>146931.4</v>
      </c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</row>
    <row r="85" spans="2:180" x14ac:dyDescent="0.35"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</row>
    <row r="86" spans="2:180" ht="29.5" thickBot="1" x14ac:dyDescent="0.4">
      <c r="K86" s="97" t="s">
        <v>66</v>
      </c>
      <c r="L86" s="97" t="s">
        <v>67</v>
      </c>
      <c r="M86" s="97" t="s">
        <v>68</v>
      </c>
      <c r="N86" s="97"/>
      <c r="O86" s="97" t="s">
        <v>69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</row>
    <row r="87" spans="2:180" ht="15" thickBot="1" x14ac:dyDescent="0.4">
      <c r="C87" s="191" t="s">
        <v>24</v>
      </c>
      <c r="H87" s="19" t="s">
        <v>4</v>
      </c>
      <c r="I87" s="20">
        <v>300000</v>
      </c>
      <c r="K87" s="1">
        <f>H125/C89</f>
        <v>1.8503219512116939E-3</v>
      </c>
      <c r="L87" s="1">
        <f>K87*$A$1</f>
        <v>3.7006439024233877E-3</v>
      </c>
      <c r="M87" s="1">
        <f>I87*L87</f>
        <v>1110.1931707270164</v>
      </c>
      <c r="O87" s="1">
        <f>I88*L87</f>
        <v>555.09658536350821</v>
      </c>
      <c r="V87" s="191" t="s">
        <v>24</v>
      </c>
      <c r="AA87" s="19" t="s">
        <v>4</v>
      </c>
      <c r="AB87" s="20">
        <f>I87</f>
        <v>300000</v>
      </c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</row>
    <row r="88" spans="2:180" ht="15" thickBot="1" x14ac:dyDescent="0.4">
      <c r="C88" s="192"/>
      <c r="H88" s="21" t="s">
        <v>15</v>
      </c>
      <c r="I88" s="22">
        <v>150000</v>
      </c>
      <c r="V88" s="192"/>
      <c r="AA88" s="21" t="s">
        <v>15</v>
      </c>
      <c r="AB88" s="20">
        <f>I88</f>
        <v>150000</v>
      </c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</row>
    <row r="89" spans="2:180" ht="15" thickBot="1" x14ac:dyDescent="0.4">
      <c r="C89" s="85">
        <v>87349415</v>
      </c>
      <c r="J89" s="9"/>
      <c r="K89" s="9"/>
      <c r="L89" s="9"/>
      <c r="M89" s="9"/>
      <c r="N89" s="9"/>
      <c r="O89" s="9"/>
      <c r="P89" s="9"/>
      <c r="Q89" s="9"/>
      <c r="R89" s="9"/>
      <c r="S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</row>
    <row r="90" spans="2:180" ht="48" customHeight="1" thickBot="1" x14ac:dyDescent="0.4">
      <c r="J90" s="176" t="s">
        <v>16</v>
      </c>
      <c r="K90" s="177"/>
      <c r="L90" s="177"/>
      <c r="M90" s="177"/>
      <c r="N90" s="178"/>
      <c r="O90" s="167" t="s">
        <v>17</v>
      </c>
      <c r="P90" s="168"/>
      <c r="Q90" s="168"/>
      <c r="R90" s="168"/>
      <c r="S90" s="169"/>
      <c r="AC90" s="176" t="s">
        <v>16</v>
      </c>
      <c r="AD90" s="177"/>
      <c r="AE90" s="177"/>
      <c r="AF90" s="177"/>
      <c r="AG90" s="178"/>
      <c r="AH90" s="167" t="s">
        <v>17</v>
      </c>
      <c r="AI90" s="168"/>
      <c r="AJ90" s="168"/>
      <c r="AK90" s="168"/>
      <c r="AL90" s="169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</row>
    <row r="91" spans="2:180" ht="15" thickBot="1" x14ac:dyDescent="0.4">
      <c r="H91" s="189" t="s">
        <v>18</v>
      </c>
      <c r="I91" s="190"/>
      <c r="J91" s="23">
        <v>1</v>
      </c>
      <c r="K91" s="23">
        <v>3</v>
      </c>
      <c r="L91" s="24">
        <v>4</v>
      </c>
      <c r="M91" s="23">
        <v>7</v>
      </c>
      <c r="N91" s="125">
        <v>11</v>
      </c>
      <c r="O91" s="25">
        <v>15</v>
      </c>
      <c r="P91" s="26">
        <v>16</v>
      </c>
      <c r="Q91" s="25">
        <v>18</v>
      </c>
      <c r="R91" s="122">
        <v>19</v>
      </c>
      <c r="S91" s="122">
        <v>22</v>
      </c>
      <c r="AA91" s="189" t="s">
        <v>18</v>
      </c>
      <c r="AB91" s="190"/>
      <c r="AC91" s="23">
        <v>1</v>
      </c>
      <c r="AD91" s="23">
        <v>3</v>
      </c>
      <c r="AE91" s="24">
        <v>4</v>
      </c>
      <c r="AF91" s="23">
        <v>7</v>
      </c>
      <c r="AG91" s="125">
        <v>11</v>
      </c>
      <c r="AH91" s="25">
        <v>15</v>
      </c>
      <c r="AI91" s="26">
        <v>16</v>
      </c>
      <c r="AJ91" s="25">
        <v>18</v>
      </c>
      <c r="AK91" s="122">
        <v>19</v>
      </c>
      <c r="AL91" s="122">
        <v>22</v>
      </c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</row>
    <row r="92" spans="2:180" ht="29.5" thickBot="1" x14ac:dyDescent="0.4">
      <c r="H92" s="8" t="s">
        <v>19</v>
      </c>
      <c r="I92" s="18" t="s">
        <v>20</v>
      </c>
      <c r="J92" s="27" t="s">
        <v>9</v>
      </c>
      <c r="K92" s="27" t="s">
        <v>10</v>
      </c>
      <c r="L92" s="29" t="s">
        <v>11</v>
      </c>
      <c r="M92" s="27" t="s">
        <v>65</v>
      </c>
      <c r="N92" s="126" t="s">
        <v>80</v>
      </c>
      <c r="O92" s="30" t="s">
        <v>5</v>
      </c>
      <c r="P92" s="30" t="s">
        <v>6</v>
      </c>
      <c r="Q92" s="27" t="s">
        <v>7</v>
      </c>
      <c r="R92" s="29" t="s">
        <v>8</v>
      </c>
      <c r="S92" s="126" t="s">
        <v>81</v>
      </c>
      <c r="AA92" s="8" t="s">
        <v>19</v>
      </c>
      <c r="AB92" s="18" t="s">
        <v>20</v>
      </c>
      <c r="AC92" s="27" t="s">
        <v>9</v>
      </c>
      <c r="AD92" s="27" t="s">
        <v>10</v>
      </c>
      <c r="AE92" s="28" t="s">
        <v>11</v>
      </c>
      <c r="AF92" s="27" t="s">
        <v>65</v>
      </c>
      <c r="AG92" s="126" t="s">
        <v>80</v>
      </c>
      <c r="AH92" s="27" t="s">
        <v>5</v>
      </c>
      <c r="AI92" s="30" t="s">
        <v>6</v>
      </c>
      <c r="AJ92" s="27" t="s">
        <v>7</v>
      </c>
      <c r="AK92" s="29" t="s">
        <v>8</v>
      </c>
      <c r="AL92" s="126" t="s">
        <v>81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</row>
    <row r="93" spans="2:180" ht="15" thickBot="1" x14ac:dyDescent="0.4">
      <c r="H93" s="185" t="s">
        <v>21</v>
      </c>
      <c r="I93" s="186"/>
      <c r="J93" s="19" t="s">
        <v>4</v>
      </c>
      <c r="K93" s="19" t="s">
        <v>15</v>
      </c>
      <c r="L93" s="32" t="s">
        <v>15</v>
      </c>
      <c r="M93" s="32" t="s">
        <v>15</v>
      </c>
      <c r="N93" s="19" t="s">
        <v>15</v>
      </c>
      <c r="O93" s="103" t="s">
        <v>4</v>
      </c>
      <c r="P93" s="20" t="s">
        <v>4</v>
      </c>
      <c r="Q93" s="19" t="s">
        <v>4</v>
      </c>
      <c r="R93" s="32" t="s">
        <v>4</v>
      </c>
      <c r="S93" s="19" t="s">
        <v>4</v>
      </c>
      <c r="AA93" s="185" t="s">
        <v>21</v>
      </c>
      <c r="AB93" s="186"/>
      <c r="AC93" s="19" t="s">
        <v>4</v>
      </c>
      <c r="AD93" s="19" t="s">
        <v>15</v>
      </c>
      <c r="AE93" s="31" t="s">
        <v>15</v>
      </c>
      <c r="AF93" s="19" t="s">
        <v>15</v>
      </c>
      <c r="AG93" s="19" t="s">
        <v>15</v>
      </c>
      <c r="AH93" s="33" t="s">
        <v>4</v>
      </c>
      <c r="AI93" s="20" t="s">
        <v>4</v>
      </c>
      <c r="AJ93" s="19" t="s">
        <v>4</v>
      </c>
      <c r="AK93" s="32" t="s">
        <v>4</v>
      </c>
      <c r="AL93" s="19" t="s">
        <v>4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</row>
    <row r="94" spans="2:180" ht="15" thickBot="1" x14ac:dyDescent="0.4">
      <c r="H94" s="187" t="s">
        <v>22</v>
      </c>
      <c r="I94" s="188"/>
      <c r="J94" s="34">
        <v>3.0046948356807511E-2</v>
      </c>
      <c r="K94" s="34">
        <v>0.6348122866894198</v>
      </c>
      <c r="L94" s="35">
        <v>6.1433447098976107E-2</v>
      </c>
      <c r="M94" s="34">
        <v>0.13310580204778158</v>
      </c>
      <c r="N94" s="34">
        <v>0.17064846416382254</v>
      </c>
      <c r="O94" s="34">
        <v>4.1314553990610327E-2</v>
      </c>
      <c r="P94" s="132">
        <v>0.28262910798122065</v>
      </c>
      <c r="Q94" s="34">
        <v>0.62253521126760558</v>
      </c>
      <c r="R94" s="124">
        <v>2.8169014084507044E-3</v>
      </c>
      <c r="S94" s="127">
        <v>2.0657276995305163E-2</v>
      </c>
      <c r="AA94" s="187" t="s">
        <v>22</v>
      </c>
      <c r="AB94" s="188"/>
      <c r="AC94" s="34">
        <v>3.0046948356807511E-2</v>
      </c>
      <c r="AD94" s="34">
        <v>0.6348122866894198</v>
      </c>
      <c r="AE94" s="35">
        <v>6.1433447098976107E-2</v>
      </c>
      <c r="AF94" s="34">
        <v>0.13310580204778158</v>
      </c>
      <c r="AG94" s="34">
        <v>0.17064846416382254</v>
      </c>
      <c r="AH94" s="34">
        <v>4.1314553990610327E-2</v>
      </c>
      <c r="AI94" s="132">
        <v>0.28262910798122065</v>
      </c>
      <c r="AJ94" s="34">
        <v>0.62253521126760558</v>
      </c>
      <c r="AK94" s="124">
        <v>2.8169014084507044E-3</v>
      </c>
      <c r="AL94" s="127">
        <v>2.0657276995305163E-2</v>
      </c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H94" s="1" t="s">
        <v>29</v>
      </c>
      <c r="CI94" s="1" t="s">
        <v>27</v>
      </c>
      <c r="CJ94" s="1" t="s">
        <v>28</v>
      </c>
    </row>
    <row r="95" spans="2:180" x14ac:dyDescent="0.35">
      <c r="B95" s="15">
        <v>1</v>
      </c>
      <c r="C95" s="36" t="s">
        <v>30</v>
      </c>
      <c r="D95" s="37"/>
      <c r="E95" s="37"/>
      <c r="F95" s="37"/>
      <c r="G95" s="38"/>
      <c r="H95" s="6">
        <f t="shared" ref="H95:H109" si="317">H54*1.1</f>
        <v>4230.1600000000008</v>
      </c>
      <c r="I95" s="39">
        <f>H95/$H$125</f>
        <v>2.6172758171500447E-2</v>
      </c>
      <c r="J95" s="40">
        <f t="shared" ref="J95:S109" si="318">IF(J$93="EV",$I$87*($H$125/$C$89)*$A$1*J$94*$I95,IF(J$93="PHEV",$I$88*($H$125/$C$89)*$A$1*J$94*$I95))</f>
        <v>0.87306869126278341</v>
      </c>
      <c r="K95" s="41">
        <f t="shared" si="318"/>
        <v>9.2228123428031559</v>
      </c>
      <c r="L95" s="41">
        <f t="shared" si="318"/>
        <v>0.89253022672288596</v>
      </c>
      <c r="M95" s="41">
        <f t="shared" si="318"/>
        <v>1.9338154912329195</v>
      </c>
      <c r="N95" s="41">
        <f t="shared" si="318"/>
        <v>2.4792506297857946</v>
      </c>
      <c r="O95" s="42">
        <f t="shared" si="318"/>
        <v>1.2004694504863271</v>
      </c>
      <c r="P95" s="43">
        <f t="shared" si="318"/>
        <v>8.2123023771905554</v>
      </c>
      <c r="Q95" s="140">
        <f t="shared" si="318"/>
        <v>18.088891947100791</v>
      </c>
      <c r="R95" s="89">
        <f t="shared" si="318"/>
        <v>8.1850189805885945E-2</v>
      </c>
      <c r="S95" s="141">
        <f t="shared" si="318"/>
        <v>0.60023472524316357</v>
      </c>
      <c r="U95" s="15">
        <v>1</v>
      </c>
      <c r="V95" s="36" t="s">
        <v>30</v>
      </c>
      <c r="W95" s="37"/>
      <c r="X95" s="37"/>
      <c r="Y95" s="37"/>
      <c r="Z95" s="38"/>
      <c r="AA95" s="6">
        <f t="shared" ref="AA95:AA109" si="319">AA54*1.1</f>
        <v>4230.1600000000008</v>
      </c>
      <c r="AB95" s="73">
        <f t="shared" ref="AB95:AB124" si="320">I95</f>
        <v>2.6172758171500447E-2</v>
      </c>
      <c r="AC95" s="44">
        <f t="shared" ref="AC95:AL95" si="321">ROUND(J95,0)</f>
        <v>1</v>
      </c>
      <c r="AD95" s="74">
        <f t="shared" si="321"/>
        <v>9</v>
      </c>
      <c r="AE95" s="74">
        <f t="shared" si="321"/>
        <v>1</v>
      </c>
      <c r="AF95" s="45">
        <f t="shared" si="321"/>
        <v>2</v>
      </c>
      <c r="AG95" s="45">
        <f t="shared" si="321"/>
        <v>2</v>
      </c>
      <c r="AH95" s="46">
        <f t="shared" si="321"/>
        <v>1</v>
      </c>
      <c r="AI95" s="47">
        <f t="shared" si="321"/>
        <v>8</v>
      </c>
      <c r="AJ95" s="143">
        <f t="shared" si="321"/>
        <v>18</v>
      </c>
      <c r="AK95" s="128">
        <f t="shared" si="321"/>
        <v>0</v>
      </c>
      <c r="AL95" s="144">
        <f t="shared" si="321"/>
        <v>1</v>
      </c>
      <c r="AP95" s="10">
        <f t="shared" ref="AP95:AP109" si="322">AC95*$AO$5</f>
        <v>1</v>
      </c>
      <c r="AQ95" s="10">
        <f t="shared" ref="AQ95:AQ109" si="323">AC95*$AO$6</f>
        <v>0</v>
      </c>
      <c r="AR95" s="10">
        <f t="shared" ref="AR95:AR109" si="324">AD95*$AO$5</f>
        <v>9</v>
      </c>
      <c r="AS95" s="10">
        <f t="shared" ref="AS95:AS109" si="325">AD95*$AO$6</f>
        <v>0</v>
      </c>
      <c r="AT95" s="10">
        <f t="shared" ref="AT95:AT109" si="326">AE95*$AO$5</f>
        <v>1</v>
      </c>
      <c r="AU95" s="10">
        <f t="shared" ref="AU95:AU109" si="327">AE95*$AO$6</f>
        <v>0</v>
      </c>
      <c r="AV95" s="10">
        <f>AF95*$AO$5</f>
        <v>2</v>
      </c>
      <c r="AW95" s="10">
        <f>AF95*$AO$6</f>
        <v>0</v>
      </c>
      <c r="AX95" s="10">
        <f>AG95*$AO$5</f>
        <v>2</v>
      </c>
      <c r="AY95" s="10">
        <f>AG95*$AO$6</f>
        <v>0</v>
      </c>
      <c r="AZ95" s="1">
        <f t="shared" ref="AZ95:AZ109" si="328">AH95*$BA$5</f>
        <v>0.8</v>
      </c>
      <c r="BA95" s="1">
        <f t="shared" ref="BA95:BA109" si="329">AH95*$BA$6</f>
        <v>0.2</v>
      </c>
      <c r="BB95" s="1">
        <f t="shared" ref="BB95:BB109" si="330">AI95*$BA$5</f>
        <v>6.4</v>
      </c>
      <c r="BC95" s="1">
        <f t="shared" ref="BC95:BC109" si="331">AI95*$BA$6</f>
        <v>1.6</v>
      </c>
      <c r="BD95" s="1">
        <f>AJ95*$BA$5</f>
        <v>14.4</v>
      </c>
      <c r="BE95" s="1">
        <f>AJ95*$BA$6</f>
        <v>3.6</v>
      </c>
      <c r="BF95" s="1">
        <f t="shared" ref="BF95:BF109" si="332">AK95*$BA$5</f>
        <v>0</v>
      </c>
      <c r="BG95" s="1">
        <f t="shared" ref="BG95:BG109" si="333">AK95*$BA$6</f>
        <v>0</v>
      </c>
      <c r="BH95" s="1">
        <f>AL95*$BA$5</f>
        <v>0.8</v>
      </c>
      <c r="BI95" s="1">
        <f>AL95*$BA$6</f>
        <v>0.2</v>
      </c>
      <c r="BM95" s="10">
        <f t="shared" ref="BM95:BM109" si="334">ROUND(AP95,0)</f>
        <v>1</v>
      </c>
      <c r="BN95" s="10">
        <f t="shared" ref="BN95:BN109" si="335">ROUND(AQ95,0)</f>
        <v>0</v>
      </c>
      <c r="BO95" s="10">
        <f t="shared" ref="BO95:BO109" si="336">ROUND(AR95,0)</f>
        <v>9</v>
      </c>
      <c r="BP95" s="10">
        <f t="shared" ref="BP95:BP109" si="337">ROUND(AS95,0)</f>
        <v>0</v>
      </c>
      <c r="BQ95" s="10">
        <f t="shared" ref="BQ95:BQ109" si="338">ROUND(AT95,0)</f>
        <v>1</v>
      </c>
      <c r="BR95" s="10">
        <f t="shared" ref="BR95:BR109" si="339">ROUND(AU95,0)</f>
        <v>0</v>
      </c>
      <c r="BS95" s="10">
        <f t="shared" ref="BS95:BS109" si="340">ROUND(AV95,0)</f>
        <v>2</v>
      </c>
      <c r="BT95" s="10">
        <f t="shared" ref="BT95:BT109" si="341">ROUND(AW95,0)</f>
        <v>0</v>
      </c>
      <c r="BU95" s="10">
        <f t="shared" ref="BU95:BU109" si="342">ROUND(AX95,0)</f>
        <v>2</v>
      </c>
      <c r="BV95" s="10">
        <f t="shared" ref="BV95:BV109" si="343">ROUND(AY95,0)</f>
        <v>0</v>
      </c>
      <c r="BW95" s="10">
        <f t="shared" ref="BW95:BW109" si="344">ROUND(AZ95,0)</f>
        <v>1</v>
      </c>
      <c r="BX95" s="10">
        <f t="shared" ref="BX95:BX109" si="345">ROUND(BA95,0)</f>
        <v>0</v>
      </c>
      <c r="BY95" s="10">
        <f t="shared" ref="BY95:BY109" si="346">ROUND(BB95,0)</f>
        <v>6</v>
      </c>
      <c r="BZ95" s="10">
        <f t="shared" ref="BZ95:BZ109" si="347">ROUND(BC95,0)</f>
        <v>2</v>
      </c>
      <c r="CA95" s="10">
        <f t="shared" ref="CA95:CA109" si="348">ROUND(BD95,0)</f>
        <v>14</v>
      </c>
      <c r="CB95" s="10">
        <f t="shared" ref="CB95:CB109" si="349">ROUND(BE95,0)</f>
        <v>4</v>
      </c>
      <c r="CC95" s="10">
        <f t="shared" ref="CC95:CC109" si="350">ROUND(BF95,0)</f>
        <v>0</v>
      </c>
      <c r="CD95" s="10">
        <f t="shared" ref="CD95:CD109" si="351">ROUND(BG95,0)</f>
        <v>0</v>
      </c>
      <c r="CE95" s="10">
        <f t="shared" ref="CE95:CE109" si="352">ROUND(BH95,0)</f>
        <v>1</v>
      </c>
      <c r="CF95" s="10">
        <f t="shared" ref="CF95:CF109" si="353">ROUND(BI95,0)</f>
        <v>0</v>
      </c>
      <c r="CH95" s="1">
        <v>1</v>
      </c>
      <c r="CI95" s="14">
        <f>SUM($BM$12*BM95,$BO$12*BO95,$BQ$12*BQ95,$BS$12*BS95,$BU$12*BU95,$BW$12*BW95,$BY$12*BY95,$CA$12*CA95,$CC$12*CC95,$CE$12*CE95)</f>
        <v>109.15916461916461</v>
      </c>
      <c r="CJ95" s="14">
        <f>SUM($BN$12*BN95,$BP$12*BP95,$BR$12*BR95,$BT$12*BT95,$BV$12*BV95,$BX$12*BX95,$BZ$12*BZ95,$CB$12*CB95,$CD$12*CD95,$CF$12*CF95)</f>
        <v>3.1520000000000001</v>
      </c>
      <c r="CL95" s="1" t="str">
        <f t="shared" ref="CL95:CL109" si="354">"["&amp;ROUND(CI95,2)&amp;", "&amp;ROUND(CJ95,2)&amp;"]"</f>
        <v>[109.16, 3.15]</v>
      </c>
    </row>
    <row r="96" spans="2:180" x14ac:dyDescent="0.35">
      <c r="B96" s="16">
        <v>2</v>
      </c>
      <c r="C96" s="48" t="s">
        <v>31</v>
      </c>
      <c r="D96" s="49"/>
      <c r="E96" s="49"/>
      <c r="F96" s="49"/>
      <c r="G96" s="50"/>
      <c r="H96" s="2">
        <f t="shared" si="317"/>
        <v>3751.0000000000009</v>
      </c>
      <c r="I96" s="51">
        <f t="shared" ref="I96:I124" si="355">H96/$H$125</f>
        <v>2.320810936260051E-2</v>
      </c>
      <c r="J96" s="52">
        <f t="shared" si="318"/>
        <v>0.77417418275590055</v>
      </c>
      <c r="K96" s="53">
        <f t="shared" si="318"/>
        <v>8.1781230728517684</v>
      </c>
      <c r="L96" s="53">
        <f t="shared" si="318"/>
        <v>0.7914312651146872</v>
      </c>
      <c r="M96" s="53">
        <f t="shared" si="318"/>
        <v>1.7147677410818223</v>
      </c>
      <c r="N96" s="53">
        <f t="shared" si="318"/>
        <v>2.1984201808741313</v>
      </c>
      <c r="O96" s="54">
        <f t="shared" si="318"/>
        <v>1.0644895012893634</v>
      </c>
      <c r="P96" s="55">
        <f t="shared" si="318"/>
        <v>7.2820759065476892</v>
      </c>
      <c r="Q96" s="92">
        <f t="shared" si="318"/>
        <v>16.039921348973813</v>
      </c>
      <c r="R96" s="90">
        <f t="shared" si="318"/>
        <v>7.2578829633365677E-2</v>
      </c>
      <c r="S96" s="76">
        <f t="shared" si="318"/>
        <v>0.53224475064468169</v>
      </c>
      <c r="U96" s="16">
        <v>2</v>
      </c>
      <c r="V96" s="48" t="s">
        <v>31</v>
      </c>
      <c r="W96" s="49"/>
      <c r="X96" s="49"/>
      <c r="Y96" s="49"/>
      <c r="Z96" s="50"/>
      <c r="AA96" s="2">
        <f t="shared" si="319"/>
        <v>3751.0000000000009</v>
      </c>
      <c r="AB96" s="75">
        <f t="shared" si="320"/>
        <v>2.320810936260051E-2</v>
      </c>
      <c r="AC96" s="77">
        <f t="shared" ref="AC96:AC108" si="356">ROUND(J96,0)</f>
        <v>1</v>
      </c>
      <c r="AD96" s="78">
        <f t="shared" ref="AD96:AD108" si="357">ROUND(K96,0)</f>
        <v>8</v>
      </c>
      <c r="AE96" s="78">
        <f t="shared" ref="AE96:AE108" si="358">ROUND(L96,0)</f>
        <v>1</v>
      </c>
      <c r="AF96" s="57">
        <f t="shared" ref="AF96:AF108" si="359">ROUND(M96,0)</f>
        <v>2</v>
      </c>
      <c r="AG96" s="57">
        <f t="shared" ref="AG96:AG108" si="360">ROUND(N96,0)</f>
        <v>2</v>
      </c>
      <c r="AH96" s="58">
        <f t="shared" ref="AH96:AH108" si="361">ROUND(O96,0)</f>
        <v>1</v>
      </c>
      <c r="AI96" s="59">
        <f t="shared" ref="AI96:AI108" si="362">ROUND(P96,0)</f>
        <v>7</v>
      </c>
      <c r="AJ96" s="94">
        <f t="shared" ref="AJ96:AJ108" si="363">ROUND(Q96,0)</f>
        <v>16</v>
      </c>
      <c r="AK96" s="130">
        <f t="shared" ref="AK96:AK108" si="364">ROUND(R96,0)</f>
        <v>0</v>
      </c>
      <c r="AL96" s="79">
        <f t="shared" ref="AL96:AL108" si="365">ROUND(S96,0)</f>
        <v>1</v>
      </c>
      <c r="AP96" s="10">
        <f t="shared" si="322"/>
        <v>1</v>
      </c>
      <c r="AQ96" s="10">
        <f t="shared" si="323"/>
        <v>0</v>
      </c>
      <c r="AR96" s="10">
        <f t="shared" si="324"/>
        <v>8</v>
      </c>
      <c r="AS96" s="10">
        <f t="shared" si="325"/>
        <v>0</v>
      </c>
      <c r="AT96" s="10">
        <f t="shared" si="326"/>
        <v>1</v>
      </c>
      <c r="AU96" s="10">
        <f t="shared" si="327"/>
        <v>0</v>
      </c>
      <c r="AV96" s="10">
        <f t="shared" ref="AV96:AV109" si="366">AF96*$AO$5</f>
        <v>2</v>
      </c>
      <c r="AW96" s="10">
        <f t="shared" ref="AW96:AW109" si="367">AF96*$AO$6</f>
        <v>0</v>
      </c>
      <c r="AX96" s="10">
        <f t="shared" ref="AX96:AX109" si="368">AG96*$AO$5</f>
        <v>2</v>
      </c>
      <c r="AY96" s="10">
        <f t="shared" ref="AY96:AY109" si="369">AG96*$AO$6</f>
        <v>0</v>
      </c>
      <c r="AZ96" s="1">
        <f t="shared" si="328"/>
        <v>0.8</v>
      </c>
      <c r="BA96" s="1">
        <f t="shared" si="329"/>
        <v>0.2</v>
      </c>
      <c r="BB96" s="1">
        <f t="shared" si="330"/>
        <v>5.6000000000000005</v>
      </c>
      <c r="BC96" s="1">
        <f t="shared" si="331"/>
        <v>1.4000000000000001</v>
      </c>
      <c r="BD96" s="1">
        <f t="shared" ref="BD96:BD109" si="370">AJ96*$BA$5</f>
        <v>12.8</v>
      </c>
      <c r="BE96" s="1">
        <f t="shared" ref="BE96:BE109" si="371">AJ96*$BA$6</f>
        <v>3.2</v>
      </c>
      <c r="BF96" s="1">
        <f t="shared" si="332"/>
        <v>0</v>
      </c>
      <c r="BG96" s="1">
        <f t="shared" si="333"/>
        <v>0</v>
      </c>
      <c r="BH96" s="1">
        <f t="shared" ref="BH96:BH109" si="372">AL96*$BA$5</f>
        <v>0.8</v>
      </c>
      <c r="BI96" s="1">
        <f t="shared" ref="BI96:BI109" si="373">AL96*$BA$6</f>
        <v>0.2</v>
      </c>
      <c r="BM96" s="10">
        <f t="shared" si="334"/>
        <v>1</v>
      </c>
      <c r="BN96" s="10">
        <f t="shared" si="335"/>
        <v>0</v>
      </c>
      <c r="BO96" s="10">
        <f t="shared" si="336"/>
        <v>8</v>
      </c>
      <c r="BP96" s="10">
        <f t="shared" si="337"/>
        <v>0</v>
      </c>
      <c r="BQ96" s="10">
        <f t="shared" si="338"/>
        <v>1</v>
      </c>
      <c r="BR96" s="10">
        <f t="shared" si="339"/>
        <v>0</v>
      </c>
      <c r="BS96" s="10">
        <f t="shared" si="340"/>
        <v>2</v>
      </c>
      <c r="BT96" s="10">
        <f t="shared" si="341"/>
        <v>0</v>
      </c>
      <c r="BU96" s="10">
        <f t="shared" si="342"/>
        <v>2</v>
      </c>
      <c r="BV96" s="10">
        <f t="shared" si="343"/>
        <v>0</v>
      </c>
      <c r="BW96" s="10">
        <f t="shared" si="344"/>
        <v>1</v>
      </c>
      <c r="BX96" s="10">
        <f t="shared" si="345"/>
        <v>0</v>
      </c>
      <c r="BY96" s="10">
        <f t="shared" si="346"/>
        <v>6</v>
      </c>
      <c r="BZ96" s="10">
        <f t="shared" si="347"/>
        <v>1</v>
      </c>
      <c r="CA96" s="10">
        <f t="shared" si="348"/>
        <v>13</v>
      </c>
      <c r="CB96" s="10">
        <f t="shared" si="349"/>
        <v>3</v>
      </c>
      <c r="CC96" s="10">
        <f t="shared" si="350"/>
        <v>0</v>
      </c>
      <c r="CD96" s="10">
        <f t="shared" si="351"/>
        <v>0</v>
      </c>
      <c r="CE96" s="10">
        <f t="shared" si="352"/>
        <v>1</v>
      </c>
      <c r="CF96" s="10">
        <f t="shared" si="353"/>
        <v>0</v>
      </c>
      <c r="CH96" s="1">
        <v>2</v>
      </c>
      <c r="CI96" s="14">
        <f t="shared" ref="CI96:CI109" si="374">SUM($BM$12*BM96,$BO$12*BO96,$BQ$12*BQ96,$BS$12*BS96,$BU$12*BU96,$BW$12*BW96,$BY$12*BY96,$CA$12*CA96,$CC$12*CC96,$CE$12*CE96)</f>
        <v>102.67007371007371</v>
      </c>
      <c r="CJ96" s="14">
        <f t="shared" ref="CJ96:CJ109" si="375">SUM($BN$12*BN96,$BP$12*BP96,$BR$12*BR96,$BT$12*BT96,$BV$12*BV96,$BX$12*BX96,$BZ$12*BZ96,$CB$12*CB96,$CD$12*CD96,$CF$12*CF96)</f>
        <v>2.0940000000000003</v>
      </c>
      <c r="CL96" s="1" t="str">
        <f t="shared" si="354"/>
        <v>[102.67, 2.09]</v>
      </c>
    </row>
    <row r="97" spans="2:180" x14ac:dyDescent="0.35">
      <c r="B97" s="16">
        <v>3</v>
      </c>
      <c r="C97" s="60" t="s">
        <v>32</v>
      </c>
      <c r="D97" s="49"/>
      <c r="E97" s="49"/>
      <c r="F97" s="49"/>
      <c r="G97" s="50"/>
      <c r="H97" s="2">
        <f t="shared" si="317"/>
        <v>3916.7700000000004</v>
      </c>
      <c r="I97" s="51">
        <f t="shared" si="355"/>
        <v>2.4233758066689627E-2</v>
      </c>
      <c r="J97" s="52">
        <f t="shared" si="318"/>
        <v>0.80838768696156449</v>
      </c>
      <c r="K97" s="53">
        <f t="shared" si="318"/>
        <v>8.5395433505874738</v>
      </c>
      <c r="L97" s="53">
        <f t="shared" si="318"/>
        <v>0.8264074210245943</v>
      </c>
      <c r="M97" s="53">
        <f t="shared" si="318"/>
        <v>1.7905494122199541</v>
      </c>
      <c r="N97" s="53">
        <f t="shared" si="318"/>
        <v>2.2955761695127621</v>
      </c>
      <c r="O97" s="54">
        <f t="shared" si="318"/>
        <v>1.1115330695721513</v>
      </c>
      <c r="P97" s="55">
        <f t="shared" si="318"/>
        <v>7.6038966804822152</v>
      </c>
      <c r="Q97" s="92">
        <f t="shared" si="318"/>
        <v>16.748782389234911</v>
      </c>
      <c r="R97" s="90">
        <f t="shared" si="318"/>
        <v>7.5786345652646678E-2</v>
      </c>
      <c r="S97" s="76">
        <f t="shared" si="318"/>
        <v>0.55576653478607563</v>
      </c>
      <c r="U97" s="16">
        <v>3</v>
      </c>
      <c r="V97" s="60" t="s">
        <v>32</v>
      </c>
      <c r="W97" s="49"/>
      <c r="X97" s="49"/>
      <c r="Y97" s="49"/>
      <c r="Z97" s="50"/>
      <c r="AA97" s="2">
        <f t="shared" si="319"/>
        <v>3916.7700000000004</v>
      </c>
      <c r="AB97" s="75">
        <f t="shared" si="320"/>
        <v>2.4233758066689627E-2</v>
      </c>
      <c r="AC97" s="77">
        <f t="shared" si="356"/>
        <v>1</v>
      </c>
      <c r="AD97" s="78">
        <f t="shared" si="357"/>
        <v>9</v>
      </c>
      <c r="AE97" s="78">
        <f t="shared" si="358"/>
        <v>1</v>
      </c>
      <c r="AF97" s="57">
        <f t="shared" si="359"/>
        <v>2</v>
      </c>
      <c r="AG97" s="57">
        <f t="shared" si="360"/>
        <v>2</v>
      </c>
      <c r="AH97" s="58">
        <f t="shared" si="361"/>
        <v>1</v>
      </c>
      <c r="AI97" s="59">
        <f t="shared" si="362"/>
        <v>8</v>
      </c>
      <c r="AJ97" s="94">
        <f t="shared" si="363"/>
        <v>17</v>
      </c>
      <c r="AK97" s="130">
        <f t="shared" si="364"/>
        <v>0</v>
      </c>
      <c r="AL97" s="79">
        <f t="shared" si="365"/>
        <v>1</v>
      </c>
      <c r="AP97" s="10">
        <f t="shared" si="322"/>
        <v>1</v>
      </c>
      <c r="AQ97" s="10">
        <f t="shared" si="323"/>
        <v>0</v>
      </c>
      <c r="AR97" s="10">
        <f t="shared" si="324"/>
        <v>9</v>
      </c>
      <c r="AS97" s="10">
        <f t="shared" si="325"/>
        <v>0</v>
      </c>
      <c r="AT97" s="10">
        <f t="shared" si="326"/>
        <v>1</v>
      </c>
      <c r="AU97" s="10">
        <f t="shared" si="327"/>
        <v>0</v>
      </c>
      <c r="AV97" s="10">
        <f t="shared" si="366"/>
        <v>2</v>
      </c>
      <c r="AW97" s="10">
        <f t="shared" si="367"/>
        <v>0</v>
      </c>
      <c r="AX97" s="10">
        <f t="shared" si="368"/>
        <v>2</v>
      </c>
      <c r="AY97" s="10">
        <f t="shared" si="369"/>
        <v>0</v>
      </c>
      <c r="AZ97" s="1">
        <f t="shared" si="328"/>
        <v>0.8</v>
      </c>
      <c r="BA97" s="1">
        <f t="shared" si="329"/>
        <v>0.2</v>
      </c>
      <c r="BB97" s="1">
        <f t="shared" si="330"/>
        <v>6.4</v>
      </c>
      <c r="BC97" s="1">
        <f t="shared" si="331"/>
        <v>1.6</v>
      </c>
      <c r="BD97" s="1">
        <f t="shared" si="370"/>
        <v>13.600000000000001</v>
      </c>
      <c r="BE97" s="1">
        <f t="shared" si="371"/>
        <v>3.4000000000000004</v>
      </c>
      <c r="BF97" s="1">
        <f t="shared" si="332"/>
        <v>0</v>
      </c>
      <c r="BG97" s="1">
        <f t="shared" si="333"/>
        <v>0</v>
      </c>
      <c r="BH97" s="1">
        <f t="shared" si="372"/>
        <v>0.8</v>
      </c>
      <c r="BI97" s="1">
        <f t="shared" si="373"/>
        <v>0.2</v>
      </c>
      <c r="BM97" s="10">
        <f t="shared" si="334"/>
        <v>1</v>
      </c>
      <c r="BN97" s="10">
        <f t="shared" si="335"/>
        <v>0</v>
      </c>
      <c r="BO97" s="10">
        <f t="shared" si="336"/>
        <v>9</v>
      </c>
      <c r="BP97" s="10">
        <f t="shared" si="337"/>
        <v>0</v>
      </c>
      <c r="BQ97" s="10">
        <f t="shared" si="338"/>
        <v>1</v>
      </c>
      <c r="BR97" s="10">
        <f t="shared" si="339"/>
        <v>0</v>
      </c>
      <c r="BS97" s="10">
        <f t="shared" si="340"/>
        <v>2</v>
      </c>
      <c r="BT97" s="10">
        <f t="shared" si="341"/>
        <v>0</v>
      </c>
      <c r="BU97" s="10">
        <f t="shared" si="342"/>
        <v>2</v>
      </c>
      <c r="BV97" s="10">
        <f t="shared" si="343"/>
        <v>0</v>
      </c>
      <c r="BW97" s="10">
        <f t="shared" si="344"/>
        <v>1</v>
      </c>
      <c r="BX97" s="10">
        <f t="shared" si="345"/>
        <v>0</v>
      </c>
      <c r="BY97" s="10">
        <f t="shared" si="346"/>
        <v>6</v>
      </c>
      <c r="BZ97" s="10">
        <f t="shared" si="347"/>
        <v>2</v>
      </c>
      <c r="CA97" s="10">
        <f t="shared" si="348"/>
        <v>14</v>
      </c>
      <c r="CB97" s="10">
        <f t="shared" si="349"/>
        <v>3</v>
      </c>
      <c r="CC97" s="10">
        <f t="shared" si="350"/>
        <v>0</v>
      </c>
      <c r="CD97" s="10">
        <f t="shared" si="351"/>
        <v>0</v>
      </c>
      <c r="CE97" s="10">
        <f t="shared" si="352"/>
        <v>1</v>
      </c>
      <c r="CF97" s="10">
        <f t="shared" si="353"/>
        <v>0</v>
      </c>
      <c r="CH97" s="1">
        <v>3</v>
      </c>
      <c r="CI97" s="14">
        <f t="shared" si="374"/>
        <v>109.15916461916461</v>
      </c>
      <c r="CJ97" s="14">
        <f t="shared" si="375"/>
        <v>2.6340000000000003</v>
      </c>
      <c r="CL97" s="1" t="str">
        <f t="shared" si="354"/>
        <v>[109.16, 2.63]</v>
      </c>
    </row>
    <row r="98" spans="2:180" x14ac:dyDescent="0.35">
      <c r="B98" s="16">
        <v>4</v>
      </c>
      <c r="C98" s="60" t="s">
        <v>33</v>
      </c>
      <c r="D98" s="49"/>
      <c r="E98" s="49"/>
      <c r="F98" s="49"/>
      <c r="G98" s="50"/>
      <c r="H98" s="2">
        <f t="shared" si="317"/>
        <v>5101.3600000000006</v>
      </c>
      <c r="I98" s="51">
        <f t="shared" si="355"/>
        <v>3.156302873313669E-2</v>
      </c>
      <c r="J98" s="52">
        <f t="shared" si="318"/>
        <v>1.0528768885480246</v>
      </c>
      <c r="K98" s="53">
        <f t="shared" si="318"/>
        <v>11.122247379078404</v>
      </c>
      <c r="L98" s="53">
        <f t="shared" si="318"/>
        <v>1.0763465205559746</v>
      </c>
      <c r="M98" s="53">
        <f t="shared" si="318"/>
        <v>2.3320841278712781</v>
      </c>
      <c r="N98" s="53">
        <f t="shared" si="318"/>
        <v>2.9898514459888181</v>
      </c>
      <c r="O98" s="54">
        <f t="shared" si="318"/>
        <v>1.4477057217535338</v>
      </c>
      <c r="P98" s="55">
        <f t="shared" si="318"/>
        <v>9.9036232329048559</v>
      </c>
      <c r="Q98" s="92">
        <f t="shared" si="318"/>
        <v>21.814293034604383</v>
      </c>
      <c r="R98" s="90">
        <f t="shared" si="318"/>
        <v>9.8707208301377317E-2</v>
      </c>
      <c r="S98" s="76">
        <f t="shared" si="318"/>
        <v>0.72385286087676692</v>
      </c>
      <c r="U98" s="16">
        <v>4</v>
      </c>
      <c r="V98" s="60" t="s">
        <v>33</v>
      </c>
      <c r="W98" s="49"/>
      <c r="X98" s="49"/>
      <c r="Y98" s="49"/>
      <c r="Z98" s="50"/>
      <c r="AA98" s="2">
        <f t="shared" si="319"/>
        <v>5101.3600000000006</v>
      </c>
      <c r="AB98" s="75">
        <f t="shared" si="320"/>
        <v>3.156302873313669E-2</v>
      </c>
      <c r="AC98" s="77">
        <f t="shared" si="356"/>
        <v>1</v>
      </c>
      <c r="AD98" s="78">
        <f t="shared" si="357"/>
        <v>11</v>
      </c>
      <c r="AE98" s="78">
        <f t="shared" si="358"/>
        <v>1</v>
      </c>
      <c r="AF98" s="57">
        <f t="shared" si="359"/>
        <v>2</v>
      </c>
      <c r="AG98" s="57">
        <f t="shared" si="360"/>
        <v>3</v>
      </c>
      <c r="AH98" s="58">
        <f t="shared" si="361"/>
        <v>1</v>
      </c>
      <c r="AI98" s="59">
        <f t="shared" si="362"/>
        <v>10</v>
      </c>
      <c r="AJ98" s="94">
        <f t="shared" si="363"/>
        <v>22</v>
      </c>
      <c r="AK98" s="130">
        <f t="shared" si="364"/>
        <v>0</v>
      </c>
      <c r="AL98" s="79">
        <f t="shared" si="365"/>
        <v>1</v>
      </c>
      <c r="AP98" s="10">
        <f t="shared" si="322"/>
        <v>1</v>
      </c>
      <c r="AQ98" s="10">
        <f t="shared" si="323"/>
        <v>0</v>
      </c>
      <c r="AR98" s="10">
        <f t="shared" si="324"/>
        <v>11</v>
      </c>
      <c r="AS98" s="10">
        <f t="shared" si="325"/>
        <v>0</v>
      </c>
      <c r="AT98" s="10">
        <f t="shared" si="326"/>
        <v>1</v>
      </c>
      <c r="AU98" s="10">
        <f t="shared" si="327"/>
        <v>0</v>
      </c>
      <c r="AV98" s="10">
        <f t="shared" si="366"/>
        <v>2</v>
      </c>
      <c r="AW98" s="10">
        <f t="shared" si="367"/>
        <v>0</v>
      </c>
      <c r="AX98" s="10">
        <f t="shared" si="368"/>
        <v>3</v>
      </c>
      <c r="AY98" s="10">
        <f t="shared" si="369"/>
        <v>0</v>
      </c>
      <c r="AZ98" s="1">
        <f t="shared" si="328"/>
        <v>0.8</v>
      </c>
      <c r="BA98" s="1">
        <f t="shared" si="329"/>
        <v>0.2</v>
      </c>
      <c r="BB98" s="1">
        <f t="shared" si="330"/>
        <v>8</v>
      </c>
      <c r="BC98" s="1">
        <f t="shared" si="331"/>
        <v>2</v>
      </c>
      <c r="BD98" s="1">
        <f t="shared" si="370"/>
        <v>17.600000000000001</v>
      </c>
      <c r="BE98" s="1">
        <f t="shared" si="371"/>
        <v>4.4000000000000004</v>
      </c>
      <c r="BF98" s="1">
        <f t="shared" si="332"/>
        <v>0</v>
      </c>
      <c r="BG98" s="1">
        <f t="shared" si="333"/>
        <v>0</v>
      </c>
      <c r="BH98" s="1">
        <f t="shared" si="372"/>
        <v>0.8</v>
      </c>
      <c r="BI98" s="1">
        <f t="shared" si="373"/>
        <v>0.2</v>
      </c>
      <c r="BM98" s="10">
        <f t="shared" si="334"/>
        <v>1</v>
      </c>
      <c r="BN98" s="10">
        <f t="shared" si="335"/>
        <v>0</v>
      </c>
      <c r="BO98" s="10">
        <f t="shared" si="336"/>
        <v>11</v>
      </c>
      <c r="BP98" s="10">
        <f t="shared" si="337"/>
        <v>0</v>
      </c>
      <c r="BQ98" s="10">
        <f t="shared" si="338"/>
        <v>1</v>
      </c>
      <c r="BR98" s="10">
        <f t="shared" si="339"/>
        <v>0</v>
      </c>
      <c r="BS98" s="10">
        <f t="shared" si="340"/>
        <v>2</v>
      </c>
      <c r="BT98" s="10">
        <f t="shared" si="341"/>
        <v>0</v>
      </c>
      <c r="BU98" s="10">
        <f t="shared" si="342"/>
        <v>3</v>
      </c>
      <c r="BV98" s="10">
        <f t="shared" si="343"/>
        <v>0</v>
      </c>
      <c r="BW98" s="10">
        <f t="shared" si="344"/>
        <v>1</v>
      </c>
      <c r="BX98" s="10">
        <f t="shared" si="345"/>
        <v>0</v>
      </c>
      <c r="BY98" s="10">
        <f t="shared" si="346"/>
        <v>8</v>
      </c>
      <c r="BZ98" s="10">
        <f t="shared" si="347"/>
        <v>2</v>
      </c>
      <c r="CA98" s="10">
        <f t="shared" si="348"/>
        <v>18</v>
      </c>
      <c r="CB98" s="10">
        <f t="shared" si="349"/>
        <v>4</v>
      </c>
      <c r="CC98" s="10">
        <f t="shared" si="350"/>
        <v>0</v>
      </c>
      <c r="CD98" s="10">
        <f t="shared" si="351"/>
        <v>0</v>
      </c>
      <c r="CE98" s="10">
        <f t="shared" si="352"/>
        <v>1</v>
      </c>
      <c r="CF98" s="10">
        <f t="shared" si="353"/>
        <v>0</v>
      </c>
      <c r="CH98" s="1">
        <v>4</v>
      </c>
      <c r="CI98" s="14">
        <f t="shared" si="374"/>
        <v>137.95552825552826</v>
      </c>
      <c r="CJ98" s="14">
        <f t="shared" si="375"/>
        <v>3.1520000000000001</v>
      </c>
      <c r="CL98" s="1" t="str">
        <f t="shared" si="354"/>
        <v>[137.96, 3.15]</v>
      </c>
    </row>
    <row r="99" spans="2:180" x14ac:dyDescent="0.35">
      <c r="B99" s="16">
        <v>5</v>
      </c>
      <c r="C99" s="48" t="s">
        <v>34</v>
      </c>
      <c r="D99" s="49"/>
      <c r="E99" s="49"/>
      <c r="F99" s="49"/>
      <c r="G99" s="50"/>
      <c r="H99" s="2">
        <f t="shared" si="317"/>
        <v>4011.150000000001</v>
      </c>
      <c r="I99" s="51">
        <f t="shared" si="355"/>
        <v>2.4817704044200223E-2</v>
      </c>
      <c r="J99" s="52">
        <f t="shared" si="318"/>
        <v>0.82786690833413246</v>
      </c>
      <c r="K99" s="53">
        <f t="shared" si="318"/>
        <v>8.7453154795172932</v>
      </c>
      <c r="L99" s="53">
        <f t="shared" si="318"/>
        <v>0.84632085285651226</v>
      </c>
      <c r="M99" s="53">
        <f t="shared" si="318"/>
        <v>1.83369518118911</v>
      </c>
      <c r="N99" s="53">
        <f t="shared" si="318"/>
        <v>2.3508912579347565</v>
      </c>
      <c r="O99" s="54">
        <f t="shared" si="318"/>
        <v>1.1383169989594319</v>
      </c>
      <c r="P99" s="55">
        <f t="shared" si="318"/>
        <v>7.7871231065179316</v>
      </c>
      <c r="Q99" s="92">
        <f t="shared" si="318"/>
        <v>17.152367507047803</v>
      </c>
      <c r="R99" s="90">
        <f t="shared" si="318"/>
        <v>7.7612522656324914E-2</v>
      </c>
      <c r="S99" s="76">
        <f t="shared" si="318"/>
        <v>0.56915849947971597</v>
      </c>
      <c r="U99" s="16">
        <v>5</v>
      </c>
      <c r="V99" s="48" t="s">
        <v>34</v>
      </c>
      <c r="W99" s="49"/>
      <c r="X99" s="49"/>
      <c r="Y99" s="49"/>
      <c r="Z99" s="50"/>
      <c r="AA99" s="2">
        <f t="shared" si="319"/>
        <v>4011.150000000001</v>
      </c>
      <c r="AB99" s="75">
        <f t="shared" si="320"/>
        <v>2.4817704044200223E-2</v>
      </c>
      <c r="AC99" s="77">
        <f t="shared" si="356"/>
        <v>1</v>
      </c>
      <c r="AD99" s="78">
        <f t="shared" si="357"/>
        <v>9</v>
      </c>
      <c r="AE99" s="78">
        <f t="shared" si="358"/>
        <v>1</v>
      </c>
      <c r="AF99" s="57">
        <f t="shared" si="359"/>
        <v>2</v>
      </c>
      <c r="AG99" s="57">
        <f t="shared" si="360"/>
        <v>2</v>
      </c>
      <c r="AH99" s="58">
        <f t="shared" si="361"/>
        <v>1</v>
      </c>
      <c r="AI99" s="59">
        <f t="shared" si="362"/>
        <v>8</v>
      </c>
      <c r="AJ99" s="94">
        <f t="shared" si="363"/>
        <v>17</v>
      </c>
      <c r="AK99" s="130">
        <f t="shared" si="364"/>
        <v>0</v>
      </c>
      <c r="AL99" s="79">
        <f t="shared" si="365"/>
        <v>1</v>
      </c>
      <c r="AP99" s="10">
        <f t="shared" si="322"/>
        <v>1</v>
      </c>
      <c r="AQ99" s="10">
        <f t="shared" si="323"/>
        <v>0</v>
      </c>
      <c r="AR99" s="10">
        <f t="shared" si="324"/>
        <v>9</v>
      </c>
      <c r="AS99" s="10">
        <f t="shared" si="325"/>
        <v>0</v>
      </c>
      <c r="AT99" s="10">
        <f t="shared" si="326"/>
        <v>1</v>
      </c>
      <c r="AU99" s="10">
        <f t="shared" si="327"/>
        <v>0</v>
      </c>
      <c r="AV99" s="10">
        <f t="shared" si="366"/>
        <v>2</v>
      </c>
      <c r="AW99" s="10">
        <f t="shared" si="367"/>
        <v>0</v>
      </c>
      <c r="AX99" s="10">
        <f t="shared" si="368"/>
        <v>2</v>
      </c>
      <c r="AY99" s="10">
        <f t="shared" si="369"/>
        <v>0</v>
      </c>
      <c r="AZ99" s="1">
        <f t="shared" si="328"/>
        <v>0.8</v>
      </c>
      <c r="BA99" s="1">
        <f t="shared" si="329"/>
        <v>0.2</v>
      </c>
      <c r="BB99" s="1">
        <f t="shared" si="330"/>
        <v>6.4</v>
      </c>
      <c r="BC99" s="1">
        <f t="shared" si="331"/>
        <v>1.6</v>
      </c>
      <c r="BD99" s="1">
        <f t="shared" si="370"/>
        <v>13.600000000000001</v>
      </c>
      <c r="BE99" s="1">
        <f t="shared" si="371"/>
        <v>3.4000000000000004</v>
      </c>
      <c r="BF99" s="1">
        <f t="shared" si="332"/>
        <v>0</v>
      </c>
      <c r="BG99" s="1">
        <f t="shared" si="333"/>
        <v>0</v>
      </c>
      <c r="BH99" s="1">
        <f t="shared" si="372"/>
        <v>0.8</v>
      </c>
      <c r="BI99" s="1">
        <f t="shared" si="373"/>
        <v>0.2</v>
      </c>
      <c r="BM99" s="10">
        <f t="shared" si="334"/>
        <v>1</v>
      </c>
      <c r="BN99" s="10">
        <f t="shared" si="335"/>
        <v>0</v>
      </c>
      <c r="BO99" s="10">
        <f t="shared" si="336"/>
        <v>9</v>
      </c>
      <c r="BP99" s="10">
        <f t="shared" si="337"/>
        <v>0</v>
      </c>
      <c r="BQ99" s="10">
        <f t="shared" si="338"/>
        <v>1</v>
      </c>
      <c r="BR99" s="10">
        <f t="shared" si="339"/>
        <v>0</v>
      </c>
      <c r="BS99" s="10">
        <f t="shared" si="340"/>
        <v>2</v>
      </c>
      <c r="BT99" s="10">
        <f t="shared" si="341"/>
        <v>0</v>
      </c>
      <c r="BU99" s="10">
        <f t="shared" si="342"/>
        <v>2</v>
      </c>
      <c r="BV99" s="10">
        <f t="shared" si="343"/>
        <v>0</v>
      </c>
      <c r="BW99" s="10">
        <f t="shared" si="344"/>
        <v>1</v>
      </c>
      <c r="BX99" s="10">
        <f t="shared" si="345"/>
        <v>0</v>
      </c>
      <c r="BY99" s="10">
        <f t="shared" si="346"/>
        <v>6</v>
      </c>
      <c r="BZ99" s="10">
        <f t="shared" si="347"/>
        <v>2</v>
      </c>
      <c r="CA99" s="10">
        <f t="shared" si="348"/>
        <v>14</v>
      </c>
      <c r="CB99" s="10">
        <f t="shared" si="349"/>
        <v>3</v>
      </c>
      <c r="CC99" s="10">
        <f t="shared" si="350"/>
        <v>0</v>
      </c>
      <c r="CD99" s="10">
        <f t="shared" si="351"/>
        <v>0</v>
      </c>
      <c r="CE99" s="10">
        <f t="shared" si="352"/>
        <v>1</v>
      </c>
      <c r="CF99" s="10">
        <f t="shared" si="353"/>
        <v>0</v>
      </c>
      <c r="CH99" s="1">
        <v>5</v>
      </c>
      <c r="CI99" s="14">
        <f t="shared" si="374"/>
        <v>109.15916461916461</v>
      </c>
      <c r="CJ99" s="14">
        <f t="shared" si="375"/>
        <v>2.6340000000000003</v>
      </c>
      <c r="CL99" s="1" t="str">
        <f t="shared" si="354"/>
        <v>[109.16, 2.63]</v>
      </c>
    </row>
    <row r="100" spans="2:180" x14ac:dyDescent="0.35">
      <c r="B100" s="16">
        <v>6</v>
      </c>
      <c r="C100" s="60" t="s">
        <v>35</v>
      </c>
      <c r="D100" s="49"/>
      <c r="E100" s="49"/>
      <c r="F100" s="49"/>
      <c r="G100" s="50"/>
      <c r="H100" s="2">
        <f t="shared" si="317"/>
        <v>4895.6600000000008</v>
      </c>
      <c r="I100" s="51">
        <f t="shared" si="355"/>
        <v>3.0290325961639244E-2</v>
      </c>
      <c r="J100" s="52">
        <f t="shared" si="318"/>
        <v>1.0104221753001206</v>
      </c>
      <c r="K100" s="53">
        <f t="shared" si="318"/>
        <v>10.673769662180081</v>
      </c>
      <c r="L100" s="53">
        <f t="shared" si="318"/>
        <v>1.0329454511787175</v>
      </c>
      <c r="M100" s="53">
        <f t="shared" si="318"/>
        <v>2.238048477553888</v>
      </c>
      <c r="N100" s="53">
        <f t="shared" si="318"/>
        <v>2.8692929199408823</v>
      </c>
      <c r="O100" s="54">
        <f t="shared" si="318"/>
        <v>1.3893304910376656</v>
      </c>
      <c r="P100" s="55">
        <f t="shared" si="318"/>
        <v>9.5042835864167579</v>
      </c>
      <c r="Q100" s="92">
        <f t="shared" si="318"/>
        <v>20.934684444499368</v>
      </c>
      <c r="R100" s="90">
        <f t="shared" si="318"/>
        <v>9.4727078934386297E-2</v>
      </c>
      <c r="S100" s="76">
        <f t="shared" si="318"/>
        <v>0.6946652455188328</v>
      </c>
      <c r="U100" s="16">
        <v>6</v>
      </c>
      <c r="V100" s="60" t="s">
        <v>35</v>
      </c>
      <c r="W100" s="49"/>
      <c r="X100" s="49"/>
      <c r="Y100" s="49"/>
      <c r="Z100" s="50"/>
      <c r="AA100" s="2">
        <f t="shared" si="319"/>
        <v>4895.6600000000008</v>
      </c>
      <c r="AB100" s="75">
        <f t="shared" si="320"/>
        <v>3.0290325961639244E-2</v>
      </c>
      <c r="AC100" s="77">
        <f t="shared" si="356"/>
        <v>1</v>
      </c>
      <c r="AD100" s="78">
        <f t="shared" si="357"/>
        <v>11</v>
      </c>
      <c r="AE100" s="78">
        <f t="shared" si="358"/>
        <v>1</v>
      </c>
      <c r="AF100" s="57">
        <f t="shared" si="359"/>
        <v>2</v>
      </c>
      <c r="AG100" s="57">
        <f t="shared" si="360"/>
        <v>3</v>
      </c>
      <c r="AH100" s="58">
        <f t="shared" si="361"/>
        <v>1</v>
      </c>
      <c r="AI100" s="59">
        <f t="shared" si="362"/>
        <v>10</v>
      </c>
      <c r="AJ100" s="94">
        <f t="shared" si="363"/>
        <v>21</v>
      </c>
      <c r="AK100" s="130">
        <f t="shared" si="364"/>
        <v>0</v>
      </c>
      <c r="AL100" s="79">
        <f t="shared" si="365"/>
        <v>1</v>
      </c>
      <c r="AP100" s="10">
        <f t="shared" si="322"/>
        <v>1</v>
      </c>
      <c r="AQ100" s="10">
        <f t="shared" si="323"/>
        <v>0</v>
      </c>
      <c r="AR100" s="10">
        <f t="shared" si="324"/>
        <v>11</v>
      </c>
      <c r="AS100" s="10">
        <f t="shared" si="325"/>
        <v>0</v>
      </c>
      <c r="AT100" s="10">
        <f t="shared" si="326"/>
        <v>1</v>
      </c>
      <c r="AU100" s="10">
        <f t="shared" si="327"/>
        <v>0</v>
      </c>
      <c r="AV100" s="10">
        <f t="shared" si="366"/>
        <v>2</v>
      </c>
      <c r="AW100" s="10">
        <f t="shared" si="367"/>
        <v>0</v>
      </c>
      <c r="AX100" s="10">
        <f t="shared" si="368"/>
        <v>3</v>
      </c>
      <c r="AY100" s="10">
        <f t="shared" si="369"/>
        <v>0</v>
      </c>
      <c r="AZ100" s="1">
        <f t="shared" si="328"/>
        <v>0.8</v>
      </c>
      <c r="BA100" s="1">
        <f t="shared" si="329"/>
        <v>0.2</v>
      </c>
      <c r="BB100" s="1">
        <f t="shared" si="330"/>
        <v>8</v>
      </c>
      <c r="BC100" s="1">
        <f t="shared" si="331"/>
        <v>2</v>
      </c>
      <c r="BD100" s="1">
        <f t="shared" si="370"/>
        <v>16.8</v>
      </c>
      <c r="BE100" s="1">
        <f t="shared" si="371"/>
        <v>4.2</v>
      </c>
      <c r="BF100" s="1">
        <f t="shared" si="332"/>
        <v>0</v>
      </c>
      <c r="BG100" s="1">
        <f t="shared" si="333"/>
        <v>0</v>
      </c>
      <c r="BH100" s="1">
        <f t="shared" si="372"/>
        <v>0.8</v>
      </c>
      <c r="BI100" s="1">
        <f t="shared" si="373"/>
        <v>0.2</v>
      </c>
      <c r="BM100" s="10">
        <f t="shared" si="334"/>
        <v>1</v>
      </c>
      <c r="BN100" s="10">
        <f t="shared" si="335"/>
        <v>0</v>
      </c>
      <c r="BO100" s="10">
        <f t="shared" si="336"/>
        <v>11</v>
      </c>
      <c r="BP100" s="10">
        <f t="shared" si="337"/>
        <v>0</v>
      </c>
      <c r="BQ100" s="10">
        <f t="shared" si="338"/>
        <v>1</v>
      </c>
      <c r="BR100" s="10">
        <f t="shared" si="339"/>
        <v>0</v>
      </c>
      <c r="BS100" s="10">
        <f t="shared" si="340"/>
        <v>2</v>
      </c>
      <c r="BT100" s="10">
        <f t="shared" si="341"/>
        <v>0</v>
      </c>
      <c r="BU100" s="10">
        <f t="shared" si="342"/>
        <v>3</v>
      </c>
      <c r="BV100" s="10">
        <f t="shared" si="343"/>
        <v>0</v>
      </c>
      <c r="BW100" s="10">
        <f t="shared" si="344"/>
        <v>1</v>
      </c>
      <c r="BX100" s="10">
        <f t="shared" si="345"/>
        <v>0</v>
      </c>
      <c r="BY100" s="10">
        <f t="shared" si="346"/>
        <v>8</v>
      </c>
      <c r="BZ100" s="10">
        <f t="shared" si="347"/>
        <v>2</v>
      </c>
      <c r="CA100" s="10">
        <f t="shared" si="348"/>
        <v>17</v>
      </c>
      <c r="CB100" s="10">
        <f t="shared" si="349"/>
        <v>4</v>
      </c>
      <c r="CC100" s="10">
        <f t="shared" si="350"/>
        <v>0</v>
      </c>
      <c r="CD100" s="10">
        <f t="shared" si="351"/>
        <v>0</v>
      </c>
      <c r="CE100" s="10">
        <f t="shared" si="352"/>
        <v>1</v>
      </c>
      <c r="CF100" s="10">
        <f t="shared" si="353"/>
        <v>0</v>
      </c>
      <c r="CH100" s="1">
        <v>6</v>
      </c>
      <c r="CI100" s="14">
        <f t="shared" si="374"/>
        <v>133.24643734643735</v>
      </c>
      <c r="CJ100" s="14">
        <f t="shared" si="375"/>
        <v>3.1520000000000001</v>
      </c>
      <c r="CL100" s="1" t="str">
        <f t="shared" si="354"/>
        <v>[133.25, 3.15]</v>
      </c>
    </row>
    <row r="101" spans="2:180" x14ac:dyDescent="0.35">
      <c r="B101" s="16">
        <v>7</v>
      </c>
      <c r="C101" s="48" t="s">
        <v>36</v>
      </c>
      <c r="D101" s="49"/>
      <c r="E101" s="49"/>
      <c r="F101" s="49"/>
      <c r="G101" s="50"/>
      <c r="H101" s="2">
        <f t="shared" si="317"/>
        <v>3937.3400000000006</v>
      </c>
      <c r="I101" s="51">
        <f t="shared" si="355"/>
        <v>2.4361028343839373E-2</v>
      </c>
      <c r="J101" s="52">
        <f t="shared" si="318"/>
        <v>0.81263315828635496</v>
      </c>
      <c r="K101" s="53">
        <f t="shared" si="318"/>
        <v>8.5843911222773066</v>
      </c>
      <c r="L101" s="53">
        <f t="shared" si="318"/>
        <v>0.8307475279623201</v>
      </c>
      <c r="M101" s="53">
        <f t="shared" si="318"/>
        <v>1.7999529772516933</v>
      </c>
      <c r="N101" s="53">
        <f t="shared" si="318"/>
        <v>2.3076320221175557</v>
      </c>
      <c r="O101" s="54">
        <f t="shared" si="318"/>
        <v>1.1173705926437381</v>
      </c>
      <c r="P101" s="55">
        <f t="shared" si="318"/>
        <v>7.6438306451310254</v>
      </c>
      <c r="Q101" s="92">
        <f t="shared" si="318"/>
        <v>16.836743248245416</v>
      </c>
      <c r="R101" s="90">
        <f t="shared" si="318"/>
        <v>7.6184358589345774E-2</v>
      </c>
      <c r="S101" s="76">
        <f t="shared" si="318"/>
        <v>0.55868529632186903</v>
      </c>
      <c r="U101" s="16">
        <v>7</v>
      </c>
      <c r="V101" s="48" t="s">
        <v>36</v>
      </c>
      <c r="W101" s="49"/>
      <c r="X101" s="49"/>
      <c r="Y101" s="49"/>
      <c r="Z101" s="50"/>
      <c r="AA101" s="2">
        <f t="shared" si="319"/>
        <v>3937.3400000000006</v>
      </c>
      <c r="AB101" s="75">
        <f t="shared" si="320"/>
        <v>2.4361028343839373E-2</v>
      </c>
      <c r="AC101" s="77">
        <f t="shared" si="356"/>
        <v>1</v>
      </c>
      <c r="AD101" s="78">
        <f t="shared" si="357"/>
        <v>9</v>
      </c>
      <c r="AE101" s="78">
        <f t="shared" si="358"/>
        <v>1</v>
      </c>
      <c r="AF101" s="57">
        <f t="shared" si="359"/>
        <v>2</v>
      </c>
      <c r="AG101" s="57">
        <f t="shared" si="360"/>
        <v>2</v>
      </c>
      <c r="AH101" s="58">
        <f t="shared" si="361"/>
        <v>1</v>
      </c>
      <c r="AI101" s="59">
        <f t="shared" si="362"/>
        <v>8</v>
      </c>
      <c r="AJ101" s="94">
        <f t="shared" si="363"/>
        <v>17</v>
      </c>
      <c r="AK101" s="130">
        <f t="shared" si="364"/>
        <v>0</v>
      </c>
      <c r="AL101" s="79">
        <f t="shared" si="365"/>
        <v>1</v>
      </c>
      <c r="AP101" s="10">
        <f t="shared" si="322"/>
        <v>1</v>
      </c>
      <c r="AQ101" s="10">
        <f t="shared" si="323"/>
        <v>0</v>
      </c>
      <c r="AR101" s="10">
        <f t="shared" si="324"/>
        <v>9</v>
      </c>
      <c r="AS101" s="10">
        <f t="shared" si="325"/>
        <v>0</v>
      </c>
      <c r="AT101" s="10">
        <f t="shared" si="326"/>
        <v>1</v>
      </c>
      <c r="AU101" s="10">
        <f t="shared" si="327"/>
        <v>0</v>
      </c>
      <c r="AV101" s="10">
        <f t="shared" si="366"/>
        <v>2</v>
      </c>
      <c r="AW101" s="10">
        <f t="shared" si="367"/>
        <v>0</v>
      </c>
      <c r="AX101" s="10">
        <f t="shared" si="368"/>
        <v>2</v>
      </c>
      <c r="AY101" s="10">
        <f t="shared" si="369"/>
        <v>0</v>
      </c>
      <c r="AZ101" s="1">
        <f t="shared" si="328"/>
        <v>0.8</v>
      </c>
      <c r="BA101" s="1">
        <f t="shared" si="329"/>
        <v>0.2</v>
      </c>
      <c r="BB101" s="1">
        <f t="shared" si="330"/>
        <v>6.4</v>
      </c>
      <c r="BC101" s="1">
        <f t="shared" si="331"/>
        <v>1.6</v>
      </c>
      <c r="BD101" s="1">
        <f t="shared" si="370"/>
        <v>13.600000000000001</v>
      </c>
      <c r="BE101" s="1">
        <f t="shared" si="371"/>
        <v>3.4000000000000004</v>
      </c>
      <c r="BF101" s="1">
        <f t="shared" si="332"/>
        <v>0</v>
      </c>
      <c r="BG101" s="1">
        <f t="shared" si="333"/>
        <v>0</v>
      </c>
      <c r="BH101" s="1">
        <f t="shared" si="372"/>
        <v>0.8</v>
      </c>
      <c r="BI101" s="1">
        <f t="shared" si="373"/>
        <v>0.2</v>
      </c>
      <c r="BM101" s="10">
        <f t="shared" si="334"/>
        <v>1</v>
      </c>
      <c r="BN101" s="10">
        <f t="shared" si="335"/>
        <v>0</v>
      </c>
      <c r="BO101" s="10">
        <f t="shared" si="336"/>
        <v>9</v>
      </c>
      <c r="BP101" s="10">
        <f t="shared" si="337"/>
        <v>0</v>
      </c>
      <c r="BQ101" s="10">
        <f t="shared" si="338"/>
        <v>1</v>
      </c>
      <c r="BR101" s="10">
        <f t="shared" si="339"/>
        <v>0</v>
      </c>
      <c r="BS101" s="10">
        <f t="shared" si="340"/>
        <v>2</v>
      </c>
      <c r="BT101" s="10">
        <f t="shared" si="341"/>
        <v>0</v>
      </c>
      <c r="BU101" s="10">
        <f t="shared" si="342"/>
        <v>2</v>
      </c>
      <c r="BV101" s="10">
        <f t="shared" si="343"/>
        <v>0</v>
      </c>
      <c r="BW101" s="10">
        <f t="shared" si="344"/>
        <v>1</v>
      </c>
      <c r="BX101" s="10">
        <f t="shared" si="345"/>
        <v>0</v>
      </c>
      <c r="BY101" s="10">
        <f t="shared" si="346"/>
        <v>6</v>
      </c>
      <c r="BZ101" s="10">
        <f t="shared" si="347"/>
        <v>2</v>
      </c>
      <c r="CA101" s="10">
        <f t="shared" si="348"/>
        <v>14</v>
      </c>
      <c r="CB101" s="10">
        <f t="shared" si="349"/>
        <v>3</v>
      </c>
      <c r="CC101" s="10">
        <f t="shared" si="350"/>
        <v>0</v>
      </c>
      <c r="CD101" s="10">
        <f t="shared" si="351"/>
        <v>0</v>
      </c>
      <c r="CE101" s="10">
        <f t="shared" si="352"/>
        <v>1</v>
      </c>
      <c r="CF101" s="10">
        <f t="shared" si="353"/>
        <v>0</v>
      </c>
      <c r="CH101" s="1">
        <v>7</v>
      </c>
      <c r="CI101" s="14">
        <f t="shared" si="374"/>
        <v>109.15916461916461</v>
      </c>
      <c r="CJ101" s="14">
        <f t="shared" si="375"/>
        <v>2.6340000000000003</v>
      </c>
      <c r="CL101" s="1" t="str">
        <f t="shared" si="354"/>
        <v>[109.16, 2.63]</v>
      </c>
    </row>
    <row r="102" spans="2:180" x14ac:dyDescent="0.35">
      <c r="B102" s="16">
        <v>8</v>
      </c>
      <c r="C102" s="60" t="s">
        <v>37</v>
      </c>
      <c r="D102" s="49"/>
      <c r="E102" s="49"/>
      <c r="F102" s="49"/>
      <c r="G102" s="50"/>
      <c r="H102" s="2">
        <f t="shared" si="317"/>
        <v>5161.8600000000006</v>
      </c>
      <c r="I102" s="51">
        <f t="shared" si="355"/>
        <v>3.1937353077694762E-2</v>
      </c>
      <c r="J102" s="52">
        <f t="shared" si="318"/>
        <v>1.0653635689150553</v>
      </c>
      <c r="K102" s="53">
        <f t="shared" si="318"/>
        <v>11.25415258993085</v>
      </c>
      <c r="L102" s="53">
        <f t="shared" si="318"/>
        <v>1.0891115409610501</v>
      </c>
      <c r="M102" s="53">
        <f t="shared" si="318"/>
        <v>2.3597416720822753</v>
      </c>
      <c r="N102" s="53">
        <f t="shared" si="318"/>
        <v>3.0253098360029171</v>
      </c>
      <c r="O102" s="54">
        <f t="shared" si="318"/>
        <v>1.464874907258201</v>
      </c>
      <c r="P102" s="55">
        <f t="shared" si="318"/>
        <v>10.021076070107238</v>
      </c>
      <c r="Q102" s="92">
        <f t="shared" si="318"/>
        <v>22.0730014434588</v>
      </c>
      <c r="R102" s="90">
        <f t="shared" si="318"/>
        <v>9.9877834585786432E-2</v>
      </c>
      <c r="S102" s="76">
        <f t="shared" si="318"/>
        <v>0.73243745362910051</v>
      </c>
      <c r="U102" s="16">
        <v>8</v>
      </c>
      <c r="V102" s="60" t="s">
        <v>37</v>
      </c>
      <c r="W102" s="49"/>
      <c r="X102" s="49"/>
      <c r="Y102" s="49"/>
      <c r="Z102" s="50"/>
      <c r="AA102" s="2">
        <f t="shared" si="319"/>
        <v>5161.8600000000006</v>
      </c>
      <c r="AB102" s="75">
        <f t="shared" si="320"/>
        <v>3.1937353077694762E-2</v>
      </c>
      <c r="AC102" s="77">
        <f t="shared" si="356"/>
        <v>1</v>
      </c>
      <c r="AD102" s="78">
        <f t="shared" si="357"/>
        <v>11</v>
      </c>
      <c r="AE102" s="78">
        <f t="shared" si="358"/>
        <v>1</v>
      </c>
      <c r="AF102" s="57">
        <f t="shared" si="359"/>
        <v>2</v>
      </c>
      <c r="AG102" s="57">
        <f t="shared" si="360"/>
        <v>3</v>
      </c>
      <c r="AH102" s="58">
        <f t="shared" si="361"/>
        <v>1</v>
      </c>
      <c r="AI102" s="59">
        <f t="shared" si="362"/>
        <v>10</v>
      </c>
      <c r="AJ102" s="94">
        <f t="shared" si="363"/>
        <v>22</v>
      </c>
      <c r="AK102" s="130">
        <f t="shared" si="364"/>
        <v>0</v>
      </c>
      <c r="AL102" s="79">
        <f t="shared" si="365"/>
        <v>1</v>
      </c>
      <c r="AP102" s="10">
        <f t="shared" si="322"/>
        <v>1</v>
      </c>
      <c r="AQ102" s="10">
        <f t="shared" si="323"/>
        <v>0</v>
      </c>
      <c r="AR102" s="10">
        <f t="shared" si="324"/>
        <v>11</v>
      </c>
      <c r="AS102" s="10">
        <f t="shared" si="325"/>
        <v>0</v>
      </c>
      <c r="AT102" s="10">
        <f t="shared" si="326"/>
        <v>1</v>
      </c>
      <c r="AU102" s="10">
        <f t="shared" si="327"/>
        <v>0</v>
      </c>
      <c r="AV102" s="10">
        <f t="shared" si="366"/>
        <v>2</v>
      </c>
      <c r="AW102" s="10">
        <f t="shared" si="367"/>
        <v>0</v>
      </c>
      <c r="AX102" s="10">
        <f t="shared" si="368"/>
        <v>3</v>
      </c>
      <c r="AY102" s="10">
        <f t="shared" si="369"/>
        <v>0</v>
      </c>
      <c r="AZ102" s="1">
        <f t="shared" si="328"/>
        <v>0.8</v>
      </c>
      <c r="BA102" s="1">
        <f t="shared" si="329"/>
        <v>0.2</v>
      </c>
      <c r="BB102" s="1">
        <f t="shared" si="330"/>
        <v>8</v>
      </c>
      <c r="BC102" s="1">
        <f t="shared" si="331"/>
        <v>2</v>
      </c>
      <c r="BD102" s="1">
        <f t="shared" si="370"/>
        <v>17.600000000000001</v>
      </c>
      <c r="BE102" s="1">
        <f t="shared" si="371"/>
        <v>4.4000000000000004</v>
      </c>
      <c r="BF102" s="1">
        <f t="shared" si="332"/>
        <v>0</v>
      </c>
      <c r="BG102" s="1">
        <f t="shared" si="333"/>
        <v>0</v>
      </c>
      <c r="BH102" s="1">
        <f t="shared" si="372"/>
        <v>0.8</v>
      </c>
      <c r="BI102" s="1">
        <f t="shared" si="373"/>
        <v>0.2</v>
      </c>
      <c r="BM102" s="10">
        <f t="shared" si="334"/>
        <v>1</v>
      </c>
      <c r="BN102" s="10">
        <f t="shared" si="335"/>
        <v>0</v>
      </c>
      <c r="BO102" s="10">
        <f t="shared" si="336"/>
        <v>11</v>
      </c>
      <c r="BP102" s="10">
        <f t="shared" si="337"/>
        <v>0</v>
      </c>
      <c r="BQ102" s="10">
        <f t="shared" si="338"/>
        <v>1</v>
      </c>
      <c r="BR102" s="10">
        <f t="shared" si="339"/>
        <v>0</v>
      </c>
      <c r="BS102" s="10">
        <f t="shared" si="340"/>
        <v>2</v>
      </c>
      <c r="BT102" s="10">
        <f t="shared" si="341"/>
        <v>0</v>
      </c>
      <c r="BU102" s="10">
        <f t="shared" si="342"/>
        <v>3</v>
      </c>
      <c r="BV102" s="10">
        <f t="shared" si="343"/>
        <v>0</v>
      </c>
      <c r="BW102" s="10">
        <f t="shared" si="344"/>
        <v>1</v>
      </c>
      <c r="BX102" s="10">
        <f t="shared" si="345"/>
        <v>0</v>
      </c>
      <c r="BY102" s="10">
        <f t="shared" si="346"/>
        <v>8</v>
      </c>
      <c r="BZ102" s="10">
        <f t="shared" si="347"/>
        <v>2</v>
      </c>
      <c r="CA102" s="10">
        <f t="shared" si="348"/>
        <v>18</v>
      </c>
      <c r="CB102" s="10">
        <f t="shared" si="349"/>
        <v>4</v>
      </c>
      <c r="CC102" s="10">
        <f t="shared" si="350"/>
        <v>0</v>
      </c>
      <c r="CD102" s="10">
        <f t="shared" si="351"/>
        <v>0</v>
      </c>
      <c r="CE102" s="10">
        <f t="shared" si="352"/>
        <v>1</v>
      </c>
      <c r="CF102" s="10">
        <f t="shared" si="353"/>
        <v>0</v>
      </c>
      <c r="CH102" s="1">
        <v>8</v>
      </c>
      <c r="CI102" s="14">
        <f t="shared" si="374"/>
        <v>137.95552825552826</v>
      </c>
      <c r="CJ102" s="14">
        <f t="shared" si="375"/>
        <v>3.1520000000000001</v>
      </c>
      <c r="CL102" s="1" t="str">
        <f t="shared" si="354"/>
        <v>[137.96, 3.15]</v>
      </c>
    </row>
    <row r="103" spans="2:180" x14ac:dyDescent="0.35">
      <c r="B103" s="16">
        <v>9</v>
      </c>
      <c r="C103" s="48" t="s">
        <v>38</v>
      </c>
      <c r="D103" s="49"/>
      <c r="E103" s="49"/>
      <c r="F103" s="49"/>
      <c r="G103" s="50"/>
      <c r="H103" s="2">
        <f t="shared" si="317"/>
        <v>3793.3500000000008</v>
      </c>
      <c r="I103" s="51">
        <f t="shared" si="355"/>
        <v>2.3470136403791159E-2</v>
      </c>
      <c r="J103" s="52">
        <f t="shared" si="318"/>
        <v>0.78291485901282198</v>
      </c>
      <c r="K103" s="53">
        <f t="shared" si="318"/>
        <v>8.2704567204484807</v>
      </c>
      <c r="L103" s="53">
        <f t="shared" si="318"/>
        <v>0.80036677939824008</v>
      </c>
      <c r="M103" s="53">
        <f t="shared" si="318"/>
        <v>1.7341280220295201</v>
      </c>
      <c r="N103" s="53">
        <f t="shared" si="318"/>
        <v>2.2232410538840006</v>
      </c>
      <c r="O103" s="54">
        <f t="shared" si="318"/>
        <v>1.0765079311426302</v>
      </c>
      <c r="P103" s="55">
        <f t="shared" si="318"/>
        <v>7.364292892589356</v>
      </c>
      <c r="Q103" s="92">
        <f t="shared" si="318"/>
        <v>16.221017235171903</v>
      </c>
      <c r="R103" s="90">
        <f t="shared" si="318"/>
        <v>7.3398268032452058E-2</v>
      </c>
      <c r="S103" s="76">
        <f t="shared" si="318"/>
        <v>0.53825396557131511</v>
      </c>
      <c r="U103" s="16">
        <v>9</v>
      </c>
      <c r="V103" s="48" t="s">
        <v>38</v>
      </c>
      <c r="W103" s="49"/>
      <c r="X103" s="49"/>
      <c r="Y103" s="49"/>
      <c r="Z103" s="50"/>
      <c r="AA103" s="2">
        <f t="shared" si="319"/>
        <v>3793.3500000000008</v>
      </c>
      <c r="AB103" s="75">
        <f t="shared" si="320"/>
        <v>2.3470136403791159E-2</v>
      </c>
      <c r="AC103" s="77">
        <f t="shared" si="356"/>
        <v>1</v>
      </c>
      <c r="AD103" s="78">
        <f t="shared" si="357"/>
        <v>8</v>
      </c>
      <c r="AE103" s="78">
        <f t="shared" si="358"/>
        <v>1</v>
      </c>
      <c r="AF103" s="57">
        <f t="shared" si="359"/>
        <v>2</v>
      </c>
      <c r="AG103" s="57">
        <f t="shared" si="360"/>
        <v>2</v>
      </c>
      <c r="AH103" s="58">
        <f t="shared" si="361"/>
        <v>1</v>
      </c>
      <c r="AI103" s="59">
        <f t="shared" si="362"/>
        <v>7</v>
      </c>
      <c r="AJ103" s="94">
        <f t="shared" si="363"/>
        <v>16</v>
      </c>
      <c r="AK103" s="130">
        <f t="shared" si="364"/>
        <v>0</v>
      </c>
      <c r="AL103" s="79">
        <f t="shared" si="365"/>
        <v>1</v>
      </c>
      <c r="AP103" s="10">
        <f t="shared" si="322"/>
        <v>1</v>
      </c>
      <c r="AQ103" s="10">
        <f t="shared" si="323"/>
        <v>0</v>
      </c>
      <c r="AR103" s="10">
        <f t="shared" si="324"/>
        <v>8</v>
      </c>
      <c r="AS103" s="10">
        <f t="shared" si="325"/>
        <v>0</v>
      </c>
      <c r="AT103" s="10">
        <f t="shared" si="326"/>
        <v>1</v>
      </c>
      <c r="AU103" s="10">
        <f t="shared" si="327"/>
        <v>0</v>
      </c>
      <c r="AV103" s="10">
        <f t="shared" si="366"/>
        <v>2</v>
      </c>
      <c r="AW103" s="10">
        <f t="shared" si="367"/>
        <v>0</v>
      </c>
      <c r="AX103" s="10">
        <f t="shared" si="368"/>
        <v>2</v>
      </c>
      <c r="AY103" s="10">
        <f t="shared" si="369"/>
        <v>0</v>
      </c>
      <c r="AZ103" s="1">
        <f t="shared" si="328"/>
        <v>0.8</v>
      </c>
      <c r="BA103" s="1">
        <f t="shared" si="329"/>
        <v>0.2</v>
      </c>
      <c r="BB103" s="1">
        <f t="shared" si="330"/>
        <v>5.6000000000000005</v>
      </c>
      <c r="BC103" s="1">
        <f t="shared" si="331"/>
        <v>1.4000000000000001</v>
      </c>
      <c r="BD103" s="1">
        <f t="shared" si="370"/>
        <v>12.8</v>
      </c>
      <c r="BE103" s="1">
        <f t="shared" si="371"/>
        <v>3.2</v>
      </c>
      <c r="BF103" s="1">
        <f t="shared" si="332"/>
        <v>0</v>
      </c>
      <c r="BG103" s="1">
        <f t="shared" si="333"/>
        <v>0</v>
      </c>
      <c r="BH103" s="1">
        <f t="shared" si="372"/>
        <v>0.8</v>
      </c>
      <c r="BI103" s="1">
        <f t="shared" si="373"/>
        <v>0.2</v>
      </c>
      <c r="BM103" s="10">
        <f t="shared" si="334"/>
        <v>1</v>
      </c>
      <c r="BN103" s="10">
        <f t="shared" si="335"/>
        <v>0</v>
      </c>
      <c r="BO103" s="10">
        <f t="shared" si="336"/>
        <v>8</v>
      </c>
      <c r="BP103" s="10">
        <f t="shared" si="337"/>
        <v>0</v>
      </c>
      <c r="BQ103" s="10">
        <f t="shared" si="338"/>
        <v>1</v>
      </c>
      <c r="BR103" s="10">
        <f t="shared" si="339"/>
        <v>0</v>
      </c>
      <c r="BS103" s="10">
        <f t="shared" si="340"/>
        <v>2</v>
      </c>
      <c r="BT103" s="10">
        <f t="shared" si="341"/>
        <v>0</v>
      </c>
      <c r="BU103" s="10">
        <f t="shared" si="342"/>
        <v>2</v>
      </c>
      <c r="BV103" s="10">
        <f t="shared" si="343"/>
        <v>0</v>
      </c>
      <c r="BW103" s="10">
        <f t="shared" si="344"/>
        <v>1</v>
      </c>
      <c r="BX103" s="10">
        <f t="shared" si="345"/>
        <v>0</v>
      </c>
      <c r="BY103" s="10">
        <f t="shared" si="346"/>
        <v>6</v>
      </c>
      <c r="BZ103" s="10">
        <f t="shared" si="347"/>
        <v>1</v>
      </c>
      <c r="CA103" s="10">
        <f t="shared" si="348"/>
        <v>13</v>
      </c>
      <c r="CB103" s="10">
        <f t="shared" si="349"/>
        <v>3</v>
      </c>
      <c r="CC103" s="10">
        <f t="shared" si="350"/>
        <v>0</v>
      </c>
      <c r="CD103" s="10">
        <f t="shared" si="351"/>
        <v>0</v>
      </c>
      <c r="CE103" s="10">
        <f t="shared" si="352"/>
        <v>1</v>
      </c>
      <c r="CF103" s="10">
        <f t="shared" si="353"/>
        <v>0</v>
      </c>
      <c r="CH103" s="1">
        <v>9</v>
      </c>
      <c r="CI103" s="14">
        <f t="shared" si="374"/>
        <v>102.67007371007371</v>
      </c>
      <c r="CJ103" s="14">
        <f t="shared" si="375"/>
        <v>2.0940000000000003</v>
      </c>
      <c r="CL103" s="1" t="str">
        <f t="shared" si="354"/>
        <v>[102.67, 2.09]</v>
      </c>
    </row>
    <row r="104" spans="2:180" x14ac:dyDescent="0.35">
      <c r="B104" s="16">
        <v>10</v>
      </c>
      <c r="C104" s="60" t="s">
        <v>39</v>
      </c>
      <c r="D104" s="49"/>
      <c r="E104" s="49"/>
      <c r="F104" s="49"/>
      <c r="G104" s="50"/>
      <c r="H104" s="2">
        <f t="shared" si="317"/>
        <v>3873.2100000000005</v>
      </c>
      <c r="I104" s="51">
        <f t="shared" si="355"/>
        <v>2.3964244538607814E-2</v>
      </c>
      <c r="J104" s="52">
        <f t="shared" si="318"/>
        <v>0.79939727709730235</v>
      </c>
      <c r="K104" s="53">
        <f t="shared" si="318"/>
        <v>8.4445715987737113</v>
      </c>
      <c r="L104" s="53">
        <f t="shared" si="318"/>
        <v>0.8172166063329398</v>
      </c>
      <c r="M104" s="53">
        <f t="shared" si="318"/>
        <v>1.7706359803880363</v>
      </c>
      <c r="N104" s="53">
        <f t="shared" si="318"/>
        <v>2.270046128702611</v>
      </c>
      <c r="O104" s="54">
        <f t="shared" si="318"/>
        <v>1.0991712560087907</v>
      </c>
      <c r="P104" s="55">
        <f t="shared" si="318"/>
        <v>7.5193306376965001</v>
      </c>
      <c r="Q104" s="92">
        <f t="shared" si="318"/>
        <v>16.562512334859733</v>
      </c>
      <c r="R104" s="90">
        <f t="shared" si="318"/>
        <v>7.4943494727872095E-2</v>
      </c>
      <c r="S104" s="76">
        <f t="shared" si="318"/>
        <v>0.54958562800439537</v>
      </c>
      <c r="U104" s="16">
        <v>10</v>
      </c>
      <c r="V104" s="60" t="s">
        <v>39</v>
      </c>
      <c r="W104" s="49"/>
      <c r="X104" s="49"/>
      <c r="Y104" s="49"/>
      <c r="Z104" s="50"/>
      <c r="AA104" s="2">
        <f t="shared" si="319"/>
        <v>3873.2100000000005</v>
      </c>
      <c r="AB104" s="75">
        <f t="shared" si="320"/>
        <v>2.3964244538607814E-2</v>
      </c>
      <c r="AC104" s="77">
        <f t="shared" si="356"/>
        <v>1</v>
      </c>
      <c r="AD104" s="78">
        <f t="shared" si="357"/>
        <v>8</v>
      </c>
      <c r="AE104" s="78">
        <f t="shared" si="358"/>
        <v>1</v>
      </c>
      <c r="AF104" s="57">
        <f t="shared" si="359"/>
        <v>2</v>
      </c>
      <c r="AG104" s="57">
        <f t="shared" si="360"/>
        <v>2</v>
      </c>
      <c r="AH104" s="58">
        <f t="shared" si="361"/>
        <v>1</v>
      </c>
      <c r="AI104" s="59">
        <f t="shared" si="362"/>
        <v>8</v>
      </c>
      <c r="AJ104" s="94">
        <f t="shared" si="363"/>
        <v>17</v>
      </c>
      <c r="AK104" s="130">
        <f t="shared" si="364"/>
        <v>0</v>
      </c>
      <c r="AL104" s="79">
        <f t="shared" si="365"/>
        <v>1</v>
      </c>
      <c r="AP104" s="10">
        <f t="shared" si="322"/>
        <v>1</v>
      </c>
      <c r="AQ104" s="10">
        <f t="shared" si="323"/>
        <v>0</v>
      </c>
      <c r="AR104" s="10">
        <f t="shared" si="324"/>
        <v>8</v>
      </c>
      <c r="AS104" s="10">
        <f t="shared" si="325"/>
        <v>0</v>
      </c>
      <c r="AT104" s="10">
        <f t="shared" si="326"/>
        <v>1</v>
      </c>
      <c r="AU104" s="10">
        <f t="shared" si="327"/>
        <v>0</v>
      </c>
      <c r="AV104" s="10">
        <f t="shared" si="366"/>
        <v>2</v>
      </c>
      <c r="AW104" s="10">
        <f t="shared" si="367"/>
        <v>0</v>
      </c>
      <c r="AX104" s="10">
        <f t="shared" si="368"/>
        <v>2</v>
      </c>
      <c r="AY104" s="10">
        <f t="shared" si="369"/>
        <v>0</v>
      </c>
      <c r="AZ104" s="1">
        <f t="shared" si="328"/>
        <v>0.8</v>
      </c>
      <c r="BA104" s="1">
        <f t="shared" si="329"/>
        <v>0.2</v>
      </c>
      <c r="BB104" s="1">
        <f t="shared" si="330"/>
        <v>6.4</v>
      </c>
      <c r="BC104" s="1">
        <f t="shared" si="331"/>
        <v>1.6</v>
      </c>
      <c r="BD104" s="1">
        <f t="shared" si="370"/>
        <v>13.600000000000001</v>
      </c>
      <c r="BE104" s="1">
        <f t="shared" si="371"/>
        <v>3.4000000000000004</v>
      </c>
      <c r="BF104" s="1">
        <f t="shared" si="332"/>
        <v>0</v>
      </c>
      <c r="BG104" s="1">
        <f t="shared" si="333"/>
        <v>0</v>
      </c>
      <c r="BH104" s="1">
        <f t="shared" si="372"/>
        <v>0.8</v>
      </c>
      <c r="BI104" s="1">
        <f t="shared" si="373"/>
        <v>0.2</v>
      </c>
      <c r="BM104" s="10">
        <f t="shared" si="334"/>
        <v>1</v>
      </c>
      <c r="BN104" s="10">
        <f t="shared" si="335"/>
        <v>0</v>
      </c>
      <c r="BO104" s="10">
        <f t="shared" si="336"/>
        <v>8</v>
      </c>
      <c r="BP104" s="10">
        <f t="shared" si="337"/>
        <v>0</v>
      </c>
      <c r="BQ104" s="10">
        <f t="shared" si="338"/>
        <v>1</v>
      </c>
      <c r="BR104" s="10">
        <f t="shared" si="339"/>
        <v>0</v>
      </c>
      <c r="BS104" s="10">
        <f t="shared" si="340"/>
        <v>2</v>
      </c>
      <c r="BT104" s="10">
        <f t="shared" si="341"/>
        <v>0</v>
      </c>
      <c r="BU104" s="10">
        <f t="shared" si="342"/>
        <v>2</v>
      </c>
      <c r="BV104" s="10">
        <f t="shared" si="343"/>
        <v>0</v>
      </c>
      <c r="BW104" s="10">
        <f t="shared" si="344"/>
        <v>1</v>
      </c>
      <c r="BX104" s="10">
        <f t="shared" si="345"/>
        <v>0</v>
      </c>
      <c r="BY104" s="10">
        <f t="shared" si="346"/>
        <v>6</v>
      </c>
      <c r="BZ104" s="10">
        <f t="shared" si="347"/>
        <v>2</v>
      </c>
      <c r="CA104" s="10">
        <f t="shared" si="348"/>
        <v>14</v>
      </c>
      <c r="CB104" s="10">
        <f t="shared" si="349"/>
        <v>3</v>
      </c>
      <c r="CC104" s="10">
        <f t="shared" si="350"/>
        <v>0</v>
      </c>
      <c r="CD104" s="10">
        <f t="shared" si="351"/>
        <v>0</v>
      </c>
      <c r="CE104" s="10">
        <f t="shared" si="352"/>
        <v>1</v>
      </c>
      <c r="CF104" s="10">
        <f t="shared" si="353"/>
        <v>0</v>
      </c>
      <c r="CH104" s="1">
        <v>10</v>
      </c>
      <c r="CI104" s="14">
        <f t="shared" si="374"/>
        <v>107.37916461916461</v>
      </c>
      <c r="CJ104" s="14">
        <f t="shared" si="375"/>
        <v>2.6340000000000003</v>
      </c>
      <c r="CL104" s="1" t="str">
        <f t="shared" si="354"/>
        <v>[107.38, 2.63]</v>
      </c>
    </row>
    <row r="105" spans="2:180" x14ac:dyDescent="0.35">
      <c r="B105" s="16">
        <v>11</v>
      </c>
      <c r="C105" s="48" t="s">
        <v>40</v>
      </c>
      <c r="D105" s="49"/>
      <c r="E105" s="49"/>
      <c r="F105" s="49"/>
      <c r="G105" s="50"/>
      <c r="H105" s="2">
        <f t="shared" si="317"/>
        <v>4045.0300000000007</v>
      </c>
      <c r="I105" s="51">
        <f t="shared" si="355"/>
        <v>2.5027325677152743E-2</v>
      </c>
      <c r="J105" s="52">
        <f t="shared" si="318"/>
        <v>0.8348594493396696</v>
      </c>
      <c r="K105" s="53">
        <f t="shared" si="318"/>
        <v>8.8191823975946644</v>
      </c>
      <c r="L105" s="53">
        <f t="shared" si="318"/>
        <v>0.85346926428335468</v>
      </c>
      <c r="M105" s="53">
        <f t="shared" si="318"/>
        <v>1.8491834059472683</v>
      </c>
      <c r="N105" s="53">
        <f t="shared" si="318"/>
        <v>2.3707479563426519</v>
      </c>
      <c r="O105" s="54">
        <f t="shared" si="318"/>
        <v>1.1479317428420457</v>
      </c>
      <c r="P105" s="55">
        <f t="shared" si="318"/>
        <v>7.8528966953512658</v>
      </c>
      <c r="Q105" s="92">
        <f t="shared" si="318"/>
        <v>17.297244216006277</v>
      </c>
      <c r="R105" s="90">
        <f t="shared" si="318"/>
        <v>7.8268073375594022E-2</v>
      </c>
      <c r="S105" s="76">
        <f t="shared" si="318"/>
        <v>0.57396587142102284</v>
      </c>
      <c r="U105" s="16">
        <v>11</v>
      </c>
      <c r="V105" s="48" t="s">
        <v>40</v>
      </c>
      <c r="W105" s="49"/>
      <c r="X105" s="49"/>
      <c r="Y105" s="49"/>
      <c r="Z105" s="50"/>
      <c r="AA105" s="2">
        <f t="shared" si="319"/>
        <v>4045.0300000000007</v>
      </c>
      <c r="AB105" s="75">
        <f t="shared" si="320"/>
        <v>2.5027325677152743E-2</v>
      </c>
      <c r="AC105" s="77">
        <f t="shared" si="356"/>
        <v>1</v>
      </c>
      <c r="AD105" s="78">
        <f t="shared" si="357"/>
        <v>9</v>
      </c>
      <c r="AE105" s="78">
        <f t="shared" si="358"/>
        <v>1</v>
      </c>
      <c r="AF105" s="57">
        <f t="shared" si="359"/>
        <v>2</v>
      </c>
      <c r="AG105" s="57">
        <f t="shared" si="360"/>
        <v>2</v>
      </c>
      <c r="AH105" s="58">
        <f t="shared" si="361"/>
        <v>1</v>
      </c>
      <c r="AI105" s="59">
        <f t="shared" si="362"/>
        <v>8</v>
      </c>
      <c r="AJ105" s="94">
        <f t="shared" si="363"/>
        <v>17</v>
      </c>
      <c r="AK105" s="130">
        <f t="shared" si="364"/>
        <v>0</v>
      </c>
      <c r="AL105" s="79">
        <f t="shared" si="365"/>
        <v>1</v>
      </c>
      <c r="AP105" s="10">
        <f t="shared" si="322"/>
        <v>1</v>
      </c>
      <c r="AQ105" s="10">
        <f t="shared" si="323"/>
        <v>0</v>
      </c>
      <c r="AR105" s="10">
        <f t="shared" si="324"/>
        <v>9</v>
      </c>
      <c r="AS105" s="10">
        <f t="shared" si="325"/>
        <v>0</v>
      </c>
      <c r="AT105" s="10">
        <f t="shared" si="326"/>
        <v>1</v>
      </c>
      <c r="AU105" s="10">
        <f t="shared" si="327"/>
        <v>0</v>
      </c>
      <c r="AV105" s="10">
        <f t="shared" si="366"/>
        <v>2</v>
      </c>
      <c r="AW105" s="10">
        <f t="shared" si="367"/>
        <v>0</v>
      </c>
      <c r="AX105" s="10">
        <f t="shared" si="368"/>
        <v>2</v>
      </c>
      <c r="AY105" s="10">
        <f t="shared" si="369"/>
        <v>0</v>
      </c>
      <c r="AZ105" s="1">
        <f t="shared" si="328"/>
        <v>0.8</v>
      </c>
      <c r="BA105" s="1">
        <f t="shared" si="329"/>
        <v>0.2</v>
      </c>
      <c r="BB105" s="1">
        <f t="shared" si="330"/>
        <v>6.4</v>
      </c>
      <c r="BC105" s="1">
        <f t="shared" si="331"/>
        <v>1.6</v>
      </c>
      <c r="BD105" s="1">
        <f t="shared" si="370"/>
        <v>13.600000000000001</v>
      </c>
      <c r="BE105" s="1">
        <f t="shared" si="371"/>
        <v>3.4000000000000004</v>
      </c>
      <c r="BF105" s="1">
        <f t="shared" si="332"/>
        <v>0</v>
      </c>
      <c r="BG105" s="1">
        <f t="shared" si="333"/>
        <v>0</v>
      </c>
      <c r="BH105" s="1">
        <f t="shared" si="372"/>
        <v>0.8</v>
      </c>
      <c r="BI105" s="1">
        <f t="shared" si="373"/>
        <v>0.2</v>
      </c>
      <c r="BM105" s="10">
        <f t="shared" si="334"/>
        <v>1</v>
      </c>
      <c r="BN105" s="10">
        <f t="shared" si="335"/>
        <v>0</v>
      </c>
      <c r="BO105" s="10">
        <f t="shared" si="336"/>
        <v>9</v>
      </c>
      <c r="BP105" s="10">
        <f t="shared" si="337"/>
        <v>0</v>
      </c>
      <c r="BQ105" s="10">
        <f t="shared" si="338"/>
        <v>1</v>
      </c>
      <c r="BR105" s="10">
        <f t="shared" si="339"/>
        <v>0</v>
      </c>
      <c r="BS105" s="10">
        <f t="shared" si="340"/>
        <v>2</v>
      </c>
      <c r="BT105" s="10">
        <f t="shared" si="341"/>
        <v>0</v>
      </c>
      <c r="BU105" s="10">
        <f t="shared" si="342"/>
        <v>2</v>
      </c>
      <c r="BV105" s="10">
        <f t="shared" si="343"/>
        <v>0</v>
      </c>
      <c r="BW105" s="10">
        <f t="shared" si="344"/>
        <v>1</v>
      </c>
      <c r="BX105" s="10">
        <f t="shared" si="345"/>
        <v>0</v>
      </c>
      <c r="BY105" s="10">
        <f t="shared" si="346"/>
        <v>6</v>
      </c>
      <c r="BZ105" s="10">
        <f t="shared" si="347"/>
        <v>2</v>
      </c>
      <c r="CA105" s="10">
        <f t="shared" si="348"/>
        <v>14</v>
      </c>
      <c r="CB105" s="10">
        <f t="shared" si="349"/>
        <v>3</v>
      </c>
      <c r="CC105" s="10">
        <f t="shared" si="350"/>
        <v>0</v>
      </c>
      <c r="CD105" s="10">
        <f t="shared" si="351"/>
        <v>0</v>
      </c>
      <c r="CE105" s="10">
        <f t="shared" si="352"/>
        <v>1</v>
      </c>
      <c r="CF105" s="10">
        <f t="shared" si="353"/>
        <v>0</v>
      </c>
      <c r="CH105" s="1">
        <v>11</v>
      </c>
      <c r="CI105" s="14">
        <f t="shared" si="374"/>
        <v>109.15916461916461</v>
      </c>
      <c r="CJ105" s="14">
        <f t="shared" si="375"/>
        <v>2.6340000000000003</v>
      </c>
      <c r="CL105" s="1" t="str">
        <f t="shared" si="354"/>
        <v>[109.16, 2.63]</v>
      </c>
    </row>
    <row r="106" spans="2:180" x14ac:dyDescent="0.35">
      <c r="B106" s="16">
        <v>12</v>
      </c>
      <c r="C106" s="60" t="s">
        <v>41</v>
      </c>
      <c r="D106" s="49"/>
      <c r="E106" s="49"/>
      <c r="F106" s="49"/>
      <c r="G106" s="50"/>
      <c r="H106" s="2">
        <f t="shared" si="317"/>
        <v>5428.06</v>
      </c>
      <c r="I106" s="51">
        <f t="shared" si="355"/>
        <v>3.3584380193750284E-2</v>
      </c>
      <c r="J106" s="52">
        <f t="shared" si="318"/>
        <v>1.1203049625299903</v>
      </c>
      <c r="K106" s="53">
        <f t="shared" si="318"/>
        <v>11.834535517681623</v>
      </c>
      <c r="L106" s="53">
        <f t="shared" si="318"/>
        <v>1.1452776307433827</v>
      </c>
      <c r="M106" s="53">
        <f t="shared" si="318"/>
        <v>2.4814348666106625</v>
      </c>
      <c r="N106" s="53">
        <f t="shared" si="318"/>
        <v>3.1813267520649524</v>
      </c>
      <c r="O106" s="54">
        <f t="shared" si="318"/>
        <v>1.5404193234787367</v>
      </c>
      <c r="P106" s="55">
        <f t="shared" si="318"/>
        <v>10.53786855379772</v>
      </c>
      <c r="Q106" s="92">
        <f t="shared" si="318"/>
        <v>23.211318442418232</v>
      </c>
      <c r="R106" s="90">
        <f t="shared" si="318"/>
        <v>0.10502859023718658</v>
      </c>
      <c r="S106" s="76">
        <f t="shared" si="318"/>
        <v>0.77020966173936833</v>
      </c>
      <c r="U106" s="16">
        <v>12</v>
      </c>
      <c r="V106" s="60" t="s">
        <v>41</v>
      </c>
      <c r="W106" s="49"/>
      <c r="X106" s="49"/>
      <c r="Y106" s="49"/>
      <c r="Z106" s="50"/>
      <c r="AA106" s="2">
        <f t="shared" si="319"/>
        <v>5428.06</v>
      </c>
      <c r="AB106" s="75">
        <f t="shared" si="320"/>
        <v>3.3584380193750284E-2</v>
      </c>
      <c r="AC106" s="77">
        <f t="shared" si="356"/>
        <v>1</v>
      </c>
      <c r="AD106" s="78">
        <f t="shared" si="357"/>
        <v>12</v>
      </c>
      <c r="AE106" s="78">
        <f t="shared" si="358"/>
        <v>1</v>
      </c>
      <c r="AF106" s="57">
        <f t="shared" si="359"/>
        <v>2</v>
      </c>
      <c r="AG106" s="57">
        <f t="shared" si="360"/>
        <v>3</v>
      </c>
      <c r="AH106" s="58">
        <f t="shared" si="361"/>
        <v>2</v>
      </c>
      <c r="AI106" s="59">
        <f t="shared" si="362"/>
        <v>11</v>
      </c>
      <c r="AJ106" s="94">
        <f t="shared" si="363"/>
        <v>23</v>
      </c>
      <c r="AK106" s="130">
        <f t="shared" si="364"/>
        <v>0</v>
      </c>
      <c r="AL106" s="79">
        <f t="shared" si="365"/>
        <v>1</v>
      </c>
      <c r="AP106" s="10">
        <f t="shared" si="322"/>
        <v>1</v>
      </c>
      <c r="AQ106" s="10">
        <f t="shared" si="323"/>
        <v>0</v>
      </c>
      <c r="AR106" s="10">
        <f t="shared" si="324"/>
        <v>12</v>
      </c>
      <c r="AS106" s="10">
        <f t="shared" si="325"/>
        <v>0</v>
      </c>
      <c r="AT106" s="10">
        <f t="shared" si="326"/>
        <v>1</v>
      </c>
      <c r="AU106" s="10">
        <f t="shared" si="327"/>
        <v>0</v>
      </c>
      <c r="AV106" s="10">
        <f t="shared" si="366"/>
        <v>2</v>
      </c>
      <c r="AW106" s="10">
        <f t="shared" si="367"/>
        <v>0</v>
      </c>
      <c r="AX106" s="10">
        <f t="shared" si="368"/>
        <v>3</v>
      </c>
      <c r="AY106" s="10">
        <f t="shared" si="369"/>
        <v>0</v>
      </c>
      <c r="AZ106" s="1">
        <f t="shared" si="328"/>
        <v>1.6</v>
      </c>
      <c r="BA106" s="1">
        <f t="shared" si="329"/>
        <v>0.4</v>
      </c>
      <c r="BB106" s="1">
        <f t="shared" si="330"/>
        <v>8.8000000000000007</v>
      </c>
      <c r="BC106" s="1">
        <f t="shared" si="331"/>
        <v>2.2000000000000002</v>
      </c>
      <c r="BD106" s="1">
        <f t="shared" si="370"/>
        <v>18.400000000000002</v>
      </c>
      <c r="BE106" s="1">
        <f t="shared" si="371"/>
        <v>4.6000000000000005</v>
      </c>
      <c r="BF106" s="1">
        <f t="shared" si="332"/>
        <v>0</v>
      </c>
      <c r="BG106" s="1">
        <f t="shared" si="333"/>
        <v>0</v>
      </c>
      <c r="BH106" s="1">
        <f t="shared" si="372"/>
        <v>0.8</v>
      </c>
      <c r="BI106" s="1">
        <f t="shared" si="373"/>
        <v>0.2</v>
      </c>
      <c r="BM106" s="10">
        <f t="shared" si="334"/>
        <v>1</v>
      </c>
      <c r="BN106" s="10">
        <f t="shared" si="335"/>
        <v>0</v>
      </c>
      <c r="BO106" s="10">
        <f t="shared" si="336"/>
        <v>12</v>
      </c>
      <c r="BP106" s="10">
        <f t="shared" si="337"/>
        <v>0</v>
      </c>
      <c r="BQ106" s="10">
        <f t="shared" si="338"/>
        <v>1</v>
      </c>
      <c r="BR106" s="10">
        <f t="shared" si="339"/>
        <v>0</v>
      </c>
      <c r="BS106" s="10">
        <f t="shared" si="340"/>
        <v>2</v>
      </c>
      <c r="BT106" s="10">
        <f t="shared" si="341"/>
        <v>0</v>
      </c>
      <c r="BU106" s="10">
        <f t="shared" si="342"/>
        <v>3</v>
      </c>
      <c r="BV106" s="10">
        <f t="shared" si="343"/>
        <v>0</v>
      </c>
      <c r="BW106" s="10">
        <f t="shared" si="344"/>
        <v>2</v>
      </c>
      <c r="BX106" s="10">
        <f t="shared" si="345"/>
        <v>0</v>
      </c>
      <c r="BY106" s="10">
        <f t="shared" si="346"/>
        <v>9</v>
      </c>
      <c r="BZ106" s="10">
        <f t="shared" si="347"/>
        <v>2</v>
      </c>
      <c r="CA106" s="10">
        <f t="shared" si="348"/>
        <v>18</v>
      </c>
      <c r="CB106" s="10">
        <f t="shared" si="349"/>
        <v>5</v>
      </c>
      <c r="CC106" s="10">
        <f t="shared" si="350"/>
        <v>0</v>
      </c>
      <c r="CD106" s="10">
        <f t="shared" si="351"/>
        <v>0</v>
      </c>
      <c r="CE106" s="10">
        <f t="shared" si="352"/>
        <v>1</v>
      </c>
      <c r="CF106" s="10">
        <f t="shared" si="353"/>
        <v>0</v>
      </c>
      <c r="CH106" s="1">
        <v>12</v>
      </c>
      <c r="CI106" s="14">
        <f t="shared" si="374"/>
        <v>144.89552825552826</v>
      </c>
      <c r="CJ106" s="14">
        <f t="shared" si="375"/>
        <v>3.67</v>
      </c>
      <c r="CL106" s="1" t="str">
        <f t="shared" si="354"/>
        <v>[144.9, 3.67]</v>
      </c>
    </row>
    <row r="107" spans="2:180" x14ac:dyDescent="0.35">
      <c r="B107" s="16">
        <v>13</v>
      </c>
      <c r="C107" s="48" t="s">
        <v>42</v>
      </c>
      <c r="D107" s="49"/>
      <c r="E107" s="49"/>
      <c r="F107" s="49"/>
      <c r="G107" s="50"/>
      <c r="H107" s="2">
        <f t="shared" si="317"/>
        <v>5346.9900000000007</v>
      </c>
      <c r="I107" s="51">
        <f t="shared" si="355"/>
        <v>3.3082785572042465E-2</v>
      </c>
      <c r="J107" s="52">
        <f t="shared" si="318"/>
        <v>1.103572810838169</v>
      </c>
      <c r="K107" s="53">
        <f t="shared" si="318"/>
        <v>11.657782535139342</v>
      </c>
      <c r="L107" s="53">
        <f t="shared" si="318"/>
        <v>1.1281725034005814</v>
      </c>
      <c r="M107" s="53">
        <f t="shared" si="318"/>
        <v>2.4443737573679263</v>
      </c>
      <c r="N107" s="53">
        <f t="shared" si="318"/>
        <v>3.1338125094460598</v>
      </c>
      <c r="O107" s="54">
        <f t="shared" si="318"/>
        <v>1.5174126149024825</v>
      </c>
      <c r="P107" s="55">
        <f t="shared" si="318"/>
        <v>10.380481751946528</v>
      </c>
      <c r="Q107" s="92">
        <f t="shared" si="318"/>
        <v>22.864649174553314</v>
      </c>
      <c r="R107" s="90">
        <f t="shared" si="318"/>
        <v>0.10345995101607836</v>
      </c>
      <c r="S107" s="76">
        <f t="shared" si="318"/>
        <v>0.75870630745124124</v>
      </c>
      <c r="U107" s="16">
        <v>13</v>
      </c>
      <c r="V107" s="48" t="s">
        <v>42</v>
      </c>
      <c r="W107" s="49"/>
      <c r="X107" s="49"/>
      <c r="Y107" s="49"/>
      <c r="Z107" s="50"/>
      <c r="AA107" s="2">
        <f t="shared" si="319"/>
        <v>5346.9900000000007</v>
      </c>
      <c r="AB107" s="75">
        <f t="shared" si="320"/>
        <v>3.3082785572042465E-2</v>
      </c>
      <c r="AC107" s="77">
        <f t="shared" si="356"/>
        <v>1</v>
      </c>
      <c r="AD107" s="78">
        <f t="shared" si="357"/>
        <v>12</v>
      </c>
      <c r="AE107" s="78">
        <f t="shared" si="358"/>
        <v>1</v>
      </c>
      <c r="AF107" s="57">
        <f t="shared" si="359"/>
        <v>2</v>
      </c>
      <c r="AG107" s="57">
        <f t="shared" si="360"/>
        <v>3</v>
      </c>
      <c r="AH107" s="58">
        <f t="shared" si="361"/>
        <v>2</v>
      </c>
      <c r="AI107" s="59">
        <f t="shared" si="362"/>
        <v>10</v>
      </c>
      <c r="AJ107" s="94">
        <f t="shared" si="363"/>
        <v>23</v>
      </c>
      <c r="AK107" s="130">
        <f t="shared" si="364"/>
        <v>0</v>
      </c>
      <c r="AL107" s="79">
        <f t="shared" si="365"/>
        <v>1</v>
      </c>
      <c r="AP107" s="10">
        <f t="shared" si="322"/>
        <v>1</v>
      </c>
      <c r="AQ107" s="10">
        <f t="shared" si="323"/>
        <v>0</v>
      </c>
      <c r="AR107" s="10">
        <f t="shared" si="324"/>
        <v>12</v>
      </c>
      <c r="AS107" s="10">
        <f t="shared" si="325"/>
        <v>0</v>
      </c>
      <c r="AT107" s="10">
        <f t="shared" si="326"/>
        <v>1</v>
      </c>
      <c r="AU107" s="10">
        <f t="shared" si="327"/>
        <v>0</v>
      </c>
      <c r="AV107" s="10">
        <f t="shared" si="366"/>
        <v>2</v>
      </c>
      <c r="AW107" s="10">
        <f t="shared" si="367"/>
        <v>0</v>
      </c>
      <c r="AX107" s="10">
        <f t="shared" si="368"/>
        <v>3</v>
      </c>
      <c r="AY107" s="10">
        <f t="shared" si="369"/>
        <v>0</v>
      </c>
      <c r="AZ107" s="1">
        <f t="shared" si="328"/>
        <v>1.6</v>
      </c>
      <c r="BA107" s="1">
        <f t="shared" si="329"/>
        <v>0.4</v>
      </c>
      <c r="BB107" s="1">
        <f t="shared" si="330"/>
        <v>8</v>
      </c>
      <c r="BC107" s="1">
        <f t="shared" si="331"/>
        <v>2</v>
      </c>
      <c r="BD107" s="1">
        <f t="shared" si="370"/>
        <v>18.400000000000002</v>
      </c>
      <c r="BE107" s="1">
        <f t="shared" si="371"/>
        <v>4.6000000000000005</v>
      </c>
      <c r="BF107" s="1">
        <f t="shared" si="332"/>
        <v>0</v>
      </c>
      <c r="BG107" s="1">
        <f t="shared" si="333"/>
        <v>0</v>
      </c>
      <c r="BH107" s="1">
        <f t="shared" si="372"/>
        <v>0.8</v>
      </c>
      <c r="BI107" s="1">
        <f t="shared" si="373"/>
        <v>0.2</v>
      </c>
      <c r="BM107" s="10">
        <f t="shared" si="334"/>
        <v>1</v>
      </c>
      <c r="BN107" s="10">
        <f t="shared" si="335"/>
        <v>0</v>
      </c>
      <c r="BO107" s="10">
        <f t="shared" si="336"/>
        <v>12</v>
      </c>
      <c r="BP107" s="10">
        <f t="shared" si="337"/>
        <v>0</v>
      </c>
      <c r="BQ107" s="10">
        <f t="shared" si="338"/>
        <v>1</v>
      </c>
      <c r="BR107" s="10">
        <f t="shared" si="339"/>
        <v>0</v>
      </c>
      <c r="BS107" s="10">
        <f t="shared" si="340"/>
        <v>2</v>
      </c>
      <c r="BT107" s="10">
        <f t="shared" si="341"/>
        <v>0</v>
      </c>
      <c r="BU107" s="10">
        <f t="shared" si="342"/>
        <v>3</v>
      </c>
      <c r="BV107" s="10">
        <f t="shared" si="343"/>
        <v>0</v>
      </c>
      <c r="BW107" s="10">
        <f t="shared" si="344"/>
        <v>2</v>
      </c>
      <c r="BX107" s="10">
        <f t="shared" si="345"/>
        <v>0</v>
      </c>
      <c r="BY107" s="10">
        <f t="shared" si="346"/>
        <v>8</v>
      </c>
      <c r="BZ107" s="10">
        <f t="shared" si="347"/>
        <v>2</v>
      </c>
      <c r="CA107" s="10">
        <f t="shared" si="348"/>
        <v>18</v>
      </c>
      <c r="CB107" s="10">
        <f t="shared" si="349"/>
        <v>5</v>
      </c>
      <c r="CC107" s="10">
        <f t="shared" si="350"/>
        <v>0</v>
      </c>
      <c r="CD107" s="10">
        <f t="shared" si="351"/>
        <v>0</v>
      </c>
      <c r="CE107" s="10">
        <f t="shared" si="352"/>
        <v>1</v>
      </c>
      <c r="CF107" s="10">
        <f t="shared" si="353"/>
        <v>0</v>
      </c>
      <c r="CH107" s="1">
        <v>13</v>
      </c>
      <c r="CI107" s="14">
        <f t="shared" si="374"/>
        <v>142.48552825552827</v>
      </c>
      <c r="CJ107" s="14">
        <f t="shared" si="375"/>
        <v>3.67</v>
      </c>
      <c r="CL107" s="1" t="str">
        <f t="shared" si="354"/>
        <v>[142.49, 3.67]</v>
      </c>
    </row>
    <row r="108" spans="2:180" x14ac:dyDescent="0.35">
      <c r="B108" s="16">
        <v>14</v>
      </c>
      <c r="C108" s="60" t="s">
        <v>43</v>
      </c>
      <c r="D108" s="49"/>
      <c r="E108" s="49"/>
      <c r="F108" s="49"/>
      <c r="G108" s="50"/>
      <c r="H108" s="2">
        <f t="shared" si="317"/>
        <v>4268.88</v>
      </c>
      <c r="I108" s="51">
        <f t="shared" si="355"/>
        <v>2.6412325752017608E-2</v>
      </c>
      <c r="J108" s="52">
        <f t="shared" si="318"/>
        <v>0.88106016669768283</v>
      </c>
      <c r="K108" s="53">
        <f t="shared" si="318"/>
        <v>9.307231677748721</v>
      </c>
      <c r="L108" s="53">
        <f t="shared" si="318"/>
        <v>0.90069983978213419</v>
      </c>
      <c r="M108" s="53">
        <f t="shared" si="318"/>
        <v>1.9515163195279575</v>
      </c>
      <c r="N108" s="53">
        <f t="shared" si="318"/>
        <v>2.5019439993948174</v>
      </c>
      <c r="O108" s="54">
        <f t="shared" si="318"/>
        <v>1.2114577292093138</v>
      </c>
      <c r="P108" s="55">
        <f t="shared" si="318"/>
        <v>8.2874721930000792</v>
      </c>
      <c r="Q108" s="92">
        <f t="shared" si="318"/>
        <v>18.254465328767612</v>
      </c>
      <c r="R108" s="90">
        <f t="shared" si="318"/>
        <v>8.2599390627907762E-2</v>
      </c>
      <c r="S108" s="76">
        <f t="shared" si="318"/>
        <v>0.60572886460465691</v>
      </c>
      <c r="U108" s="16">
        <v>14</v>
      </c>
      <c r="V108" s="60" t="s">
        <v>43</v>
      </c>
      <c r="W108" s="49"/>
      <c r="X108" s="49"/>
      <c r="Y108" s="49"/>
      <c r="Z108" s="50"/>
      <c r="AA108" s="2">
        <f t="shared" si="319"/>
        <v>4268.88</v>
      </c>
      <c r="AB108" s="75">
        <f t="shared" si="320"/>
        <v>2.6412325752017608E-2</v>
      </c>
      <c r="AC108" s="77">
        <f t="shared" si="356"/>
        <v>1</v>
      </c>
      <c r="AD108" s="78">
        <f t="shared" si="357"/>
        <v>9</v>
      </c>
      <c r="AE108" s="78">
        <f t="shared" si="358"/>
        <v>1</v>
      </c>
      <c r="AF108" s="57">
        <f t="shared" si="359"/>
        <v>2</v>
      </c>
      <c r="AG108" s="57">
        <f t="shared" si="360"/>
        <v>3</v>
      </c>
      <c r="AH108" s="58">
        <f t="shared" si="361"/>
        <v>1</v>
      </c>
      <c r="AI108" s="59">
        <f t="shared" si="362"/>
        <v>8</v>
      </c>
      <c r="AJ108" s="94">
        <f t="shared" si="363"/>
        <v>18</v>
      </c>
      <c r="AK108" s="130">
        <f t="shared" si="364"/>
        <v>0</v>
      </c>
      <c r="AL108" s="79">
        <f t="shared" si="365"/>
        <v>1</v>
      </c>
      <c r="AP108" s="10">
        <f t="shared" si="322"/>
        <v>1</v>
      </c>
      <c r="AQ108" s="10">
        <f t="shared" si="323"/>
        <v>0</v>
      </c>
      <c r="AR108" s="10">
        <f t="shared" si="324"/>
        <v>9</v>
      </c>
      <c r="AS108" s="10">
        <f t="shared" si="325"/>
        <v>0</v>
      </c>
      <c r="AT108" s="10">
        <f t="shared" si="326"/>
        <v>1</v>
      </c>
      <c r="AU108" s="10">
        <f t="shared" si="327"/>
        <v>0</v>
      </c>
      <c r="AV108" s="10">
        <f t="shared" si="366"/>
        <v>2</v>
      </c>
      <c r="AW108" s="10">
        <f t="shared" si="367"/>
        <v>0</v>
      </c>
      <c r="AX108" s="10">
        <f t="shared" si="368"/>
        <v>3</v>
      </c>
      <c r="AY108" s="10">
        <f t="shared" si="369"/>
        <v>0</v>
      </c>
      <c r="AZ108" s="1">
        <f t="shared" si="328"/>
        <v>0.8</v>
      </c>
      <c r="BA108" s="1">
        <f t="shared" si="329"/>
        <v>0.2</v>
      </c>
      <c r="BB108" s="1">
        <f t="shared" si="330"/>
        <v>6.4</v>
      </c>
      <c r="BC108" s="1">
        <f t="shared" si="331"/>
        <v>1.6</v>
      </c>
      <c r="BD108" s="1">
        <f t="shared" si="370"/>
        <v>14.4</v>
      </c>
      <c r="BE108" s="1">
        <f t="shared" si="371"/>
        <v>3.6</v>
      </c>
      <c r="BF108" s="1">
        <f t="shared" si="332"/>
        <v>0</v>
      </c>
      <c r="BG108" s="1">
        <f t="shared" si="333"/>
        <v>0</v>
      </c>
      <c r="BH108" s="1">
        <f t="shared" si="372"/>
        <v>0.8</v>
      </c>
      <c r="BI108" s="1">
        <f t="shared" si="373"/>
        <v>0.2</v>
      </c>
      <c r="BM108" s="10">
        <f t="shared" si="334"/>
        <v>1</v>
      </c>
      <c r="BN108" s="10">
        <f t="shared" si="335"/>
        <v>0</v>
      </c>
      <c r="BO108" s="10">
        <f t="shared" si="336"/>
        <v>9</v>
      </c>
      <c r="BP108" s="10">
        <f t="shared" si="337"/>
        <v>0</v>
      </c>
      <c r="BQ108" s="10">
        <f t="shared" si="338"/>
        <v>1</v>
      </c>
      <c r="BR108" s="10">
        <f t="shared" si="339"/>
        <v>0</v>
      </c>
      <c r="BS108" s="10">
        <f t="shared" si="340"/>
        <v>2</v>
      </c>
      <c r="BT108" s="10">
        <f t="shared" si="341"/>
        <v>0</v>
      </c>
      <c r="BU108" s="10">
        <f t="shared" si="342"/>
        <v>3</v>
      </c>
      <c r="BV108" s="10">
        <f t="shared" si="343"/>
        <v>0</v>
      </c>
      <c r="BW108" s="10">
        <f t="shared" si="344"/>
        <v>1</v>
      </c>
      <c r="BX108" s="10">
        <f t="shared" si="345"/>
        <v>0</v>
      </c>
      <c r="BY108" s="10">
        <f t="shared" si="346"/>
        <v>6</v>
      </c>
      <c r="BZ108" s="10">
        <f t="shared" si="347"/>
        <v>2</v>
      </c>
      <c r="CA108" s="10">
        <f t="shared" si="348"/>
        <v>14</v>
      </c>
      <c r="CB108" s="10">
        <f t="shared" si="349"/>
        <v>4</v>
      </c>
      <c r="CC108" s="10">
        <f t="shared" si="350"/>
        <v>0</v>
      </c>
      <c r="CD108" s="10">
        <f t="shared" si="351"/>
        <v>0</v>
      </c>
      <c r="CE108" s="10">
        <f t="shared" si="352"/>
        <v>1</v>
      </c>
      <c r="CF108" s="10">
        <f t="shared" si="353"/>
        <v>0</v>
      </c>
      <c r="CH108" s="1">
        <v>14</v>
      </c>
      <c r="CI108" s="14">
        <f t="shared" si="374"/>
        <v>110.73916461916461</v>
      </c>
      <c r="CJ108" s="14">
        <f t="shared" si="375"/>
        <v>3.1520000000000001</v>
      </c>
      <c r="CL108" s="1" t="str">
        <f t="shared" si="354"/>
        <v>[110.74, 3.15]</v>
      </c>
    </row>
    <row r="109" spans="2:180" x14ac:dyDescent="0.35">
      <c r="B109" s="16">
        <v>15</v>
      </c>
      <c r="C109" s="48" t="s">
        <v>44</v>
      </c>
      <c r="D109" s="133"/>
      <c r="E109" s="133"/>
      <c r="F109" s="133"/>
      <c r="G109" s="134"/>
      <c r="H109" s="2">
        <f t="shared" si="317"/>
        <v>4922.2800000000007</v>
      </c>
      <c r="I109" s="51">
        <f t="shared" si="355"/>
        <v>3.0455028673244795E-2</v>
      </c>
      <c r="J109" s="52">
        <f t="shared" si="318"/>
        <v>1.0159163146616139</v>
      </c>
      <c r="K109" s="53">
        <f t="shared" si="318"/>
        <v>10.731807954955158</v>
      </c>
      <c r="L109" s="53">
        <f t="shared" si="318"/>
        <v>1.0385620601569507</v>
      </c>
      <c r="M109" s="53">
        <f t="shared" si="318"/>
        <v>2.2502177970067265</v>
      </c>
      <c r="N109" s="53">
        <f t="shared" si="318"/>
        <v>2.8848946115470855</v>
      </c>
      <c r="O109" s="54">
        <f t="shared" si="318"/>
        <v>1.3968849326597192</v>
      </c>
      <c r="P109" s="55">
        <f t="shared" si="318"/>
        <v>9.5559628347858059</v>
      </c>
      <c r="Q109" s="137">
        <f t="shared" si="318"/>
        <v>21.048516144395311</v>
      </c>
      <c r="R109" s="138">
        <f t="shared" si="318"/>
        <v>9.5242154499526305E-2</v>
      </c>
      <c r="S109" s="139">
        <f t="shared" si="318"/>
        <v>0.69844246632985962</v>
      </c>
      <c r="U109" s="16">
        <v>15</v>
      </c>
      <c r="V109" s="48" t="s">
        <v>44</v>
      </c>
      <c r="W109" s="133"/>
      <c r="X109" s="133"/>
      <c r="Y109" s="133"/>
      <c r="Z109" s="134"/>
      <c r="AA109" s="2">
        <f t="shared" si="319"/>
        <v>4922.2800000000007</v>
      </c>
      <c r="AB109" s="75">
        <f t="shared" si="320"/>
        <v>3.0455028673244795E-2</v>
      </c>
      <c r="AC109" s="77">
        <f t="shared" ref="AC109:AC110" si="376">ROUND(J109,0)</f>
        <v>1</v>
      </c>
      <c r="AD109" s="78">
        <f t="shared" ref="AD109:AD110" si="377">ROUND(K109,0)</f>
        <v>11</v>
      </c>
      <c r="AE109" s="78">
        <f t="shared" ref="AE109:AE110" si="378">ROUND(L109,0)</f>
        <v>1</v>
      </c>
      <c r="AF109" s="57">
        <f t="shared" ref="AF109:AF110" si="379">ROUND(M109,0)</f>
        <v>2</v>
      </c>
      <c r="AG109" s="57">
        <f t="shared" ref="AG109:AG110" si="380">ROUND(N109,0)</f>
        <v>3</v>
      </c>
      <c r="AH109" s="58">
        <f t="shared" ref="AH109:AH110" si="381">ROUND(O109,0)</f>
        <v>1</v>
      </c>
      <c r="AI109" s="59">
        <f t="shared" ref="AI109:AI110" si="382">ROUND(P109,0)</f>
        <v>10</v>
      </c>
      <c r="AJ109" s="94">
        <f t="shared" ref="AJ109:AJ110" si="383">ROUND(Q109,0)</f>
        <v>21</v>
      </c>
      <c r="AK109" s="130">
        <f t="shared" ref="AK109:AK110" si="384">ROUND(R109,0)</f>
        <v>0</v>
      </c>
      <c r="AL109" s="79">
        <f t="shared" ref="AL109:AL110" si="385">ROUND(S109,0)</f>
        <v>1</v>
      </c>
      <c r="AP109" s="10">
        <f t="shared" si="322"/>
        <v>1</v>
      </c>
      <c r="AQ109" s="10">
        <f t="shared" si="323"/>
        <v>0</v>
      </c>
      <c r="AR109" s="10">
        <f t="shared" si="324"/>
        <v>11</v>
      </c>
      <c r="AS109" s="10">
        <f t="shared" si="325"/>
        <v>0</v>
      </c>
      <c r="AT109" s="10">
        <f t="shared" si="326"/>
        <v>1</v>
      </c>
      <c r="AU109" s="10">
        <f t="shared" si="327"/>
        <v>0</v>
      </c>
      <c r="AV109" s="10">
        <f t="shared" si="366"/>
        <v>2</v>
      </c>
      <c r="AW109" s="10">
        <f t="shared" si="367"/>
        <v>0</v>
      </c>
      <c r="AX109" s="10">
        <f t="shared" si="368"/>
        <v>3</v>
      </c>
      <c r="AY109" s="10">
        <f t="shared" si="369"/>
        <v>0</v>
      </c>
      <c r="AZ109" s="1">
        <f t="shared" si="328"/>
        <v>0.8</v>
      </c>
      <c r="BA109" s="1">
        <f t="shared" si="329"/>
        <v>0.2</v>
      </c>
      <c r="BB109" s="1">
        <f t="shared" si="330"/>
        <v>8</v>
      </c>
      <c r="BC109" s="1">
        <f t="shared" si="331"/>
        <v>2</v>
      </c>
      <c r="BD109" s="1">
        <f t="shared" si="370"/>
        <v>16.8</v>
      </c>
      <c r="BE109" s="1">
        <f t="shared" si="371"/>
        <v>4.2</v>
      </c>
      <c r="BF109" s="1">
        <f t="shared" si="332"/>
        <v>0</v>
      </c>
      <c r="BG109" s="1">
        <f t="shared" si="333"/>
        <v>0</v>
      </c>
      <c r="BH109" s="1">
        <f t="shared" si="372"/>
        <v>0.8</v>
      </c>
      <c r="BI109" s="1">
        <f t="shared" si="373"/>
        <v>0.2</v>
      </c>
      <c r="BM109" s="10">
        <f t="shared" si="334"/>
        <v>1</v>
      </c>
      <c r="BN109" s="10">
        <f t="shared" si="335"/>
        <v>0</v>
      </c>
      <c r="BO109" s="10">
        <f t="shared" si="336"/>
        <v>11</v>
      </c>
      <c r="BP109" s="10">
        <f t="shared" si="337"/>
        <v>0</v>
      </c>
      <c r="BQ109" s="10">
        <f t="shared" si="338"/>
        <v>1</v>
      </c>
      <c r="BR109" s="10">
        <f t="shared" si="339"/>
        <v>0</v>
      </c>
      <c r="BS109" s="10">
        <f t="shared" si="340"/>
        <v>2</v>
      </c>
      <c r="BT109" s="10">
        <f t="shared" si="341"/>
        <v>0</v>
      </c>
      <c r="BU109" s="10">
        <f t="shared" si="342"/>
        <v>3</v>
      </c>
      <c r="BV109" s="10">
        <f t="shared" si="343"/>
        <v>0</v>
      </c>
      <c r="BW109" s="10">
        <f t="shared" si="344"/>
        <v>1</v>
      </c>
      <c r="BX109" s="10">
        <f t="shared" si="345"/>
        <v>0</v>
      </c>
      <c r="BY109" s="10">
        <f t="shared" si="346"/>
        <v>8</v>
      </c>
      <c r="BZ109" s="10">
        <f t="shared" si="347"/>
        <v>2</v>
      </c>
      <c r="CA109" s="10">
        <f t="shared" si="348"/>
        <v>17</v>
      </c>
      <c r="CB109" s="10">
        <f t="shared" si="349"/>
        <v>4</v>
      </c>
      <c r="CC109" s="10">
        <f t="shared" si="350"/>
        <v>0</v>
      </c>
      <c r="CD109" s="10">
        <f t="shared" si="351"/>
        <v>0</v>
      </c>
      <c r="CE109" s="10">
        <f t="shared" si="352"/>
        <v>1</v>
      </c>
      <c r="CF109" s="10">
        <f t="shared" si="353"/>
        <v>0</v>
      </c>
      <c r="CH109" s="1">
        <v>15</v>
      </c>
      <c r="CI109" s="14">
        <f t="shared" si="374"/>
        <v>133.24643734643735</v>
      </c>
      <c r="CJ109" s="14">
        <f t="shared" si="375"/>
        <v>3.1520000000000001</v>
      </c>
      <c r="CL109" s="1" t="str">
        <f t="shared" si="354"/>
        <v>[133.25, 3.15]</v>
      </c>
    </row>
    <row r="110" spans="2:180" x14ac:dyDescent="0.35">
      <c r="B110" s="16">
        <v>16</v>
      </c>
      <c r="C110" s="60" t="s">
        <v>86</v>
      </c>
      <c r="D110" s="133"/>
      <c r="E110" s="133"/>
      <c r="F110" s="133"/>
      <c r="G110" s="134"/>
      <c r="H110" s="135">
        <f t="shared" ref="H110:H124" si="386">H69*1.1</f>
        <v>6171.0000000000009</v>
      </c>
      <c r="I110" s="136">
        <f t="shared" si="355"/>
        <v>3.8181083144923418E-2</v>
      </c>
      <c r="J110" s="52">
        <f t="shared" ref="J110:S124" si="387">IF(J$93="EV",$I$87*($H$125/$C$89)*$A$1*J$94*$I110,IF(J$93="PHEV",$I$88*($H$125/$C$89)*$A$1*J$94*$I110))</f>
        <v>1.2736413974371268</v>
      </c>
      <c r="K110" s="53">
        <f t="shared" si="387"/>
        <v>13.454331506949682</v>
      </c>
      <c r="L110" s="53">
        <f t="shared" si="387"/>
        <v>1.3020320813177111</v>
      </c>
      <c r="M110" s="53">
        <f t="shared" si="387"/>
        <v>2.8210695095217075</v>
      </c>
      <c r="N110" s="53">
        <f t="shared" si="387"/>
        <v>3.6167557814380871</v>
      </c>
      <c r="O110" s="54">
        <f t="shared" si="387"/>
        <v>1.7512569214760492</v>
      </c>
      <c r="P110" s="55">
        <f t="shared" si="387"/>
        <v>11.980189394642972</v>
      </c>
      <c r="Q110" s="137">
        <f t="shared" si="387"/>
        <v>26.388257703150465</v>
      </c>
      <c r="R110" s="138">
        <f t="shared" si="387"/>
        <v>0.11940388100973064</v>
      </c>
      <c r="S110" s="139">
        <f t="shared" si="387"/>
        <v>0.87562846073802458</v>
      </c>
      <c r="U110" s="16">
        <v>16</v>
      </c>
      <c r="V110" s="60" t="s">
        <v>86</v>
      </c>
      <c r="W110" s="133"/>
      <c r="X110" s="133"/>
      <c r="Y110" s="133"/>
      <c r="Z110" s="134"/>
      <c r="AA110" s="135">
        <f t="shared" ref="AA110:AA124" si="388">AA69*1.1</f>
        <v>6171.0000000000009</v>
      </c>
      <c r="AB110" s="136">
        <f t="shared" si="320"/>
        <v>3.8181083144923418E-2</v>
      </c>
      <c r="AC110" s="77">
        <f t="shared" si="376"/>
        <v>1</v>
      </c>
      <c r="AD110" s="78">
        <f t="shared" si="377"/>
        <v>13</v>
      </c>
      <c r="AE110" s="78">
        <f t="shared" si="378"/>
        <v>1</v>
      </c>
      <c r="AF110" s="57">
        <f t="shared" si="379"/>
        <v>3</v>
      </c>
      <c r="AG110" s="57">
        <f t="shared" si="380"/>
        <v>4</v>
      </c>
      <c r="AH110" s="58">
        <f t="shared" si="381"/>
        <v>2</v>
      </c>
      <c r="AI110" s="59">
        <f t="shared" si="382"/>
        <v>12</v>
      </c>
      <c r="AJ110" s="94">
        <f t="shared" si="383"/>
        <v>26</v>
      </c>
      <c r="AK110" s="130">
        <f t="shared" si="384"/>
        <v>0</v>
      </c>
      <c r="AL110" s="79">
        <f t="shared" si="385"/>
        <v>1</v>
      </c>
      <c r="AP110" s="10">
        <f t="shared" ref="AP110:AP124" si="389">AC110*$AO$5</f>
        <v>1</v>
      </c>
      <c r="AQ110" s="10">
        <f t="shared" ref="AQ110:AQ124" si="390">AC110*$AO$6</f>
        <v>0</v>
      </c>
      <c r="AR110" s="10">
        <f t="shared" ref="AR110:AR124" si="391">AD110*$AO$5</f>
        <v>13</v>
      </c>
      <c r="AS110" s="10">
        <f t="shared" ref="AS110:AS124" si="392">AD110*$AO$6</f>
        <v>0</v>
      </c>
      <c r="AT110" s="10">
        <f t="shared" ref="AT110:AT124" si="393">AE110*$AO$5</f>
        <v>1</v>
      </c>
      <c r="AU110" s="10">
        <f t="shared" ref="AU110:AU124" si="394">AE110*$AO$6</f>
        <v>0</v>
      </c>
      <c r="AV110" s="10">
        <f t="shared" ref="AV110:AV124" si="395">AF110*$AO$5</f>
        <v>3</v>
      </c>
      <c r="AW110" s="10">
        <f t="shared" ref="AW110:AW124" si="396">AF110*$AO$6</f>
        <v>0</v>
      </c>
      <c r="AX110" s="10">
        <f t="shared" ref="AX110:AX124" si="397">AG110*$AO$5</f>
        <v>4</v>
      </c>
      <c r="AY110" s="10">
        <f t="shared" ref="AY110:AY124" si="398">AG110*$AO$6</f>
        <v>0</v>
      </c>
      <c r="AZ110" s="1">
        <f t="shared" ref="AZ110:AZ124" si="399">AH110*$BA$5</f>
        <v>1.6</v>
      </c>
      <c r="BA110" s="1">
        <f t="shared" ref="BA110:BA124" si="400">AH110*$BA$6</f>
        <v>0.4</v>
      </c>
      <c r="BB110" s="1">
        <f t="shared" ref="BB110:BB124" si="401">AI110*$BA$5</f>
        <v>9.6000000000000014</v>
      </c>
      <c r="BC110" s="1">
        <f t="shared" ref="BC110:BC124" si="402">AI110*$BA$6</f>
        <v>2.4000000000000004</v>
      </c>
      <c r="BD110" s="1">
        <f t="shared" ref="BD110:BD124" si="403">AJ110*$BA$5</f>
        <v>20.8</v>
      </c>
      <c r="BE110" s="1">
        <f t="shared" ref="BE110:BE124" si="404">AJ110*$BA$6</f>
        <v>5.2</v>
      </c>
      <c r="BF110" s="1">
        <f t="shared" ref="BF110:BF124" si="405">AK110*$BA$5</f>
        <v>0</v>
      </c>
      <c r="BG110" s="1">
        <f t="shared" ref="BG110:BG124" si="406">AK110*$BA$6</f>
        <v>0</v>
      </c>
      <c r="BH110" s="1">
        <f t="shared" ref="BH110:BH124" si="407">AL110*$BA$5</f>
        <v>0.8</v>
      </c>
      <c r="BI110" s="1">
        <f t="shared" ref="BI110:BI124" si="408">AL110*$BA$6</f>
        <v>0.2</v>
      </c>
      <c r="BM110" s="10">
        <f t="shared" ref="BM110:BM124" si="409">ROUND(AP110,0)</f>
        <v>1</v>
      </c>
      <c r="BN110" s="10">
        <f t="shared" ref="BN110:BN124" si="410">ROUND(AQ110,0)</f>
        <v>0</v>
      </c>
      <c r="BO110" s="10">
        <f t="shared" ref="BO110:BO124" si="411">ROUND(AR110,0)</f>
        <v>13</v>
      </c>
      <c r="BP110" s="10">
        <f t="shared" ref="BP110:BP124" si="412">ROUND(AS110,0)</f>
        <v>0</v>
      </c>
      <c r="BQ110" s="10">
        <f t="shared" ref="BQ110:BQ124" si="413">ROUND(AT110,0)</f>
        <v>1</v>
      </c>
      <c r="BR110" s="10">
        <f t="shared" ref="BR110:BR124" si="414">ROUND(AU110,0)</f>
        <v>0</v>
      </c>
      <c r="BS110" s="10">
        <f t="shared" ref="BS110:BS124" si="415">ROUND(AV110,0)</f>
        <v>3</v>
      </c>
      <c r="BT110" s="10">
        <f t="shared" ref="BT110:BT124" si="416">ROUND(AW110,0)</f>
        <v>0</v>
      </c>
      <c r="BU110" s="10">
        <f t="shared" ref="BU110:BU124" si="417">ROUND(AX110,0)</f>
        <v>4</v>
      </c>
      <c r="BV110" s="10">
        <f t="shared" ref="BV110:BV124" si="418">ROUND(AY110,0)</f>
        <v>0</v>
      </c>
      <c r="BW110" s="10">
        <f t="shared" ref="BW110:BW124" si="419">ROUND(AZ110,0)</f>
        <v>2</v>
      </c>
      <c r="BX110" s="10">
        <f t="shared" ref="BX110:BX124" si="420">ROUND(BA110,0)</f>
        <v>0</v>
      </c>
      <c r="BY110" s="10">
        <f t="shared" ref="BY110:BY124" si="421">ROUND(BB110,0)</f>
        <v>10</v>
      </c>
      <c r="BZ110" s="10">
        <f t="shared" ref="BZ110:BZ124" si="422">ROUND(BC110,0)</f>
        <v>2</v>
      </c>
      <c r="CA110" s="10">
        <f t="shared" ref="CA110:CA124" si="423">ROUND(BD110,0)</f>
        <v>21</v>
      </c>
      <c r="CB110" s="10">
        <f t="shared" ref="CB110:CB124" si="424">ROUND(BE110,0)</f>
        <v>5</v>
      </c>
      <c r="CC110" s="10">
        <f t="shared" ref="CC110:CC124" si="425">ROUND(BF110,0)</f>
        <v>0</v>
      </c>
      <c r="CD110" s="10">
        <f t="shared" ref="CD110:CD124" si="426">ROUND(BG110,0)</f>
        <v>0</v>
      </c>
      <c r="CE110" s="10">
        <f t="shared" ref="CE110:CE124" si="427">ROUND(BH110,0)</f>
        <v>1</v>
      </c>
      <c r="CF110" s="10">
        <f t="shared" ref="CF110:CF124" si="428">ROUND(BI110,0)</f>
        <v>0</v>
      </c>
      <c r="CH110" s="1">
        <v>16</v>
      </c>
      <c r="CI110" s="14">
        <f t="shared" ref="CI110:CI124" si="429">SUM($BM$12*BM110,$BO$12*BO110,$BQ$12*BQ110,$BS$12*BS110,$BU$12*BU110,$BW$12*BW110,$BY$12*BY110,$CA$12*CA110,$CC$12*CC110,$CE$12*CE110)</f>
        <v>165.73874692874693</v>
      </c>
      <c r="CJ110" s="14">
        <f t="shared" ref="CJ110:CJ124" si="430">SUM($BN$12*BN110,$BP$12*BP110,$BR$12*BR110,$BT$12*BT110,$BV$12*BV110,$BX$12*BX110,$BZ$12*BZ110,$CB$12*CB110,$CD$12*CD110,$CF$12*CF110)</f>
        <v>3.67</v>
      </c>
      <c r="CL110" s="1" t="str">
        <f t="shared" ref="CL110:CL124" si="431">"["&amp;ROUND(CI110,2)&amp;", "&amp;ROUND(CJ110,2)&amp;"]"</f>
        <v>[165.74, 3.67]</v>
      </c>
      <c r="CU110" s="165"/>
      <c r="CV110" s="166"/>
      <c r="CW110" s="166"/>
      <c r="CX110" s="166"/>
      <c r="CY110" s="166"/>
      <c r="CZ110" s="166"/>
      <c r="DA110" s="166"/>
      <c r="DB110" s="166"/>
      <c r="DC110" s="166"/>
      <c r="DD110" s="166"/>
      <c r="DE110" s="166"/>
      <c r="DF110" s="166"/>
      <c r="DG110" s="166"/>
      <c r="DH110" s="166"/>
      <c r="DI110" s="166"/>
      <c r="DJ110" s="166"/>
      <c r="DK110" s="166"/>
      <c r="DL110" s="166"/>
      <c r="DM110" s="166"/>
      <c r="DN110" s="166"/>
      <c r="DO110" s="166"/>
      <c r="DP110" s="166"/>
      <c r="DQ110" s="166"/>
      <c r="DR110" s="166"/>
      <c r="DS110" s="166"/>
      <c r="DT110" s="166"/>
      <c r="DU110" s="166"/>
      <c r="DV110" s="166"/>
      <c r="DW110" s="166"/>
      <c r="DX110" s="166"/>
      <c r="DY110" s="166"/>
      <c r="DZ110" s="166"/>
      <c r="EA110" s="166"/>
      <c r="EB110" s="166"/>
      <c r="EC110" s="166"/>
      <c r="ED110" s="166"/>
      <c r="EE110" s="166"/>
      <c r="EF110" s="166"/>
      <c r="EG110" s="166"/>
      <c r="EH110" s="166"/>
      <c r="EI110" s="166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  <c r="FG110" s="88"/>
      <c r="FH110" s="88"/>
      <c r="FI110" s="88"/>
      <c r="FJ110" s="88"/>
      <c r="FK110" s="88"/>
      <c r="FL110" s="88"/>
      <c r="FM110" s="88"/>
      <c r="FN110" s="88"/>
      <c r="FO110" s="88"/>
      <c r="FP110" s="88"/>
      <c r="FQ110" s="88"/>
      <c r="FR110" s="88"/>
      <c r="FS110" s="88"/>
      <c r="FT110" s="88"/>
      <c r="FU110" s="88"/>
      <c r="FV110" s="88"/>
      <c r="FW110" s="88"/>
      <c r="FX110" s="88"/>
    </row>
    <row r="111" spans="2:180" x14ac:dyDescent="0.35">
      <c r="B111" s="16">
        <v>17</v>
      </c>
      <c r="C111" s="48" t="s">
        <v>87</v>
      </c>
      <c r="D111" s="133"/>
      <c r="E111" s="133"/>
      <c r="F111" s="133"/>
      <c r="G111" s="134"/>
      <c r="H111" s="135">
        <f t="shared" si="386"/>
        <v>7465.7000000000016</v>
      </c>
      <c r="I111" s="136">
        <f t="shared" si="355"/>
        <v>4.6191624118466175E-2</v>
      </c>
      <c r="J111" s="52">
        <f t="shared" si="387"/>
        <v>1.5408563572915828</v>
      </c>
      <c r="K111" s="53">
        <f t="shared" si="387"/>
        <v>16.277103019192069</v>
      </c>
      <c r="L111" s="53">
        <f t="shared" si="387"/>
        <v>1.5752035179863291</v>
      </c>
      <c r="M111" s="53">
        <f t="shared" si="387"/>
        <v>3.4129409556370462</v>
      </c>
      <c r="N111" s="53">
        <f t="shared" si="387"/>
        <v>4.3755653277398032</v>
      </c>
      <c r="O111" s="54">
        <f t="shared" si="387"/>
        <v>2.1186774912759261</v>
      </c>
      <c r="P111" s="55">
        <f t="shared" si="387"/>
        <v>14.493680110773948</v>
      </c>
      <c r="Q111" s="137">
        <f t="shared" si="387"/>
        <v>31.924617652634975</v>
      </c>
      <c r="R111" s="138">
        <f t="shared" si="387"/>
        <v>0.14445528349608588</v>
      </c>
      <c r="S111" s="139">
        <f t="shared" si="387"/>
        <v>1.059338745637963</v>
      </c>
      <c r="U111" s="16">
        <v>17</v>
      </c>
      <c r="V111" s="48" t="s">
        <v>87</v>
      </c>
      <c r="W111" s="133"/>
      <c r="X111" s="133"/>
      <c r="Y111" s="133"/>
      <c r="Z111" s="134"/>
      <c r="AA111" s="135">
        <f t="shared" si="388"/>
        <v>7465.7000000000016</v>
      </c>
      <c r="AB111" s="136">
        <f t="shared" si="320"/>
        <v>4.6191624118466175E-2</v>
      </c>
      <c r="AC111" s="77">
        <f t="shared" ref="AC111:AC124" si="432">ROUND(J111,0)</f>
        <v>2</v>
      </c>
      <c r="AD111" s="78">
        <f t="shared" ref="AD111:AD124" si="433">ROUND(K111,0)</f>
        <v>16</v>
      </c>
      <c r="AE111" s="78">
        <f t="shared" ref="AE111:AE124" si="434">ROUND(L111,0)</f>
        <v>2</v>
      </c>
      <c r="AF111" s="57">
        <f t="shared" ref="AF111:AF124" si="435">ROUND(M111,0)</f>
        <v>3</v>
      </c>
      <c r="AG111" s="57">
        <f t="shared" ref="AG111:AG124" si="436">ROUND(N111,0)</f>
        <v>4</v>
      </c>
      <c r="AH111" s="58">
        <f t="shared" ref="AH111:AH124" si="437">ROUND(O111,0)</f>
        <v>2</v>
      </c>
      <c r="AI111" s="59">
        <f t="shared" ref="AI111:AI124" si="438">ROUND(P111,0)</f>
        <v>14</v>
      </c>
      <c r="AJ111" s="94">
        <f t="shared" ref="AJ111:AJ124" si="439">ROUND(Q111,0)</f>
        <v>32</v>
      </c>
      <c r="AK111" s="130">
        <f t="shared" ref="AK111:AK124" si="440">ROUND(R111,0)</f>
        <v>0</v>
      </c>
      <c r="AL111" s="79">
        <f t="shared" ref="AL111:AL124" si="441">ROUND(S111,0)</f>
        <v>1</v>
      </c>
      <c r="AP111" s="10">
        <f t="shared" si="389"/>
        <v>2</v>
      </c>
      <c r="AQ111" s="10">
        <f t="shared" si="390"/>
        <v>0</v>
      </c>
      <c r="AR111" s="10">
        <f t="shared" si="391"/>
        <v>16</v>
      </c>
      <c r="AS111" s="10">
        <f t="shared" si="392"/>
        <v>0</v>
      </c>
      <c r="AT111" s="10">
        <f t="shared" si="393"/>
        <v>2</v>
      </c>
      <c r="AU111" s="10">
        <f t="shared" si="394"/>
        <v>0</v>
      </c>
      <c r="AV111" s="10">
        <f t="shared" si="395"/>
        <v>3</v>
      </c>
      <c r="AW111" s="10">
        <f t="shared" si="396"/>
        <v>0</v>
      </c>
      <c r="AX111" s="10">
        <f t="shared" si="397"/>
        <v>4</v>
      </c>
      <c r="AY111" s="10">
        <f t="shared" si="398"/>
        <v>0</v>
      </c>
      <c r="AZ111" s="1">
        <f t="shared" si="399"/>
        <v>1.6</v>
      </c>
      <c r="BA111" s="1">
        <f t="shared" si="400"/>
        <v>0.4</v>
      </c>
      <c r="BB111" s="1">
        <f t="shared" si="401"/>
        <v>11.200000000000001</v>
      </c>
      <c r="BC111" s="1">
        <f t="shared" si="402"/>
        <v>2.8000000000000003</v>
      </c>
      <c r="BD111" s="1">
        <f t="shared" si="403"/>
        <v>25.6</v>
      </c>
      <c r="BE111" s="1">
        <f t="shared" si="404"/>
        <v>6.4</v>
      </c>
      <c r="BF111" s="1">
        <f t="shared" si="405"/>
        <v>0</v>
      </c>
      <c r="BG111" s="1">
        <f t="shared" si="406"/>
        <v>0</v>
      </c>
      <c r="BH111" s="1">
        <f t="shared" si="407"/>
        <v>0.8</v>
      </c>
      <c r="BI111" s="1">
        <f t="shared" si="408"/>
        <v>0.2</v>
      </c>
      <c r="BM111" s="10">
        <f t="shared" si="409"/>
        <v>2</v>
      </c>
      <c r="BN111" s="10">
        <f t="shared" si="410"/>
        <v>0</v>
      </c>
      <c r="BO111" s="10">
        <f t="shared" si="411"/>
        <v>16</v>
      </c>
      <c r="BP111" s="10">
        <f t="shared" si="412"/>
        <v>0</v>
      </c>
      <c r="BQ111" s="10">
        <f t="shared" si="413"/>
        <v>2</v>
      </c>
      <c r="BR111" s="10">
        <f t="shared" si="414"/>
        <v>0</v>
      </c>
      <c r="BS111" s="10">
        <f t="shared" si="415"/>
        <v>3</v>
      </c>
      <c r="BT111" s="10">
        <f t="shared" si="416"/>
        <v>0</v>
      </c>
      <c r="BU111" s="10">
        <f t="shared" si="417"/>
        <v>4</v>
      </c>
      <c r="BV111" s="10">
        <f t="shared" si="418"/>
        <v>0</v>
      </c>
      <c r="BW111" s="10">
        <f t="shared" si="419"/>
        <v>2</v>
      </c>
      <c r="BX111" s="10">
        <f t="shared" si="420"/>
        <v>0</v>
      </c>
      <c r="BY111" s="10">
        <f t="shared" si="421"/>
        <v>11</v>
      </c>
      <c r="BZ111" s="10">
        <f t="shared" si="422"/>
        <v>3</v>
      </c>
      <c r="CA111" s="10">
        <f t="shared" si="423"/>
        <v>26</v>
      </c>
      <c r="CB111" s="10">
        <f t="shared" si="424"/>
        <v>6</v>
      </c>
      <c r="CC111" s="10">
        <f t="shared" si="425"/>
        <v>0</v>
      </c>
      <c r="CD111" s="10">
        <f t="shared" si="426"/>
        <v>0</v>
      </c>
      <c r="CE111" s="10">
        <f t="shared" si="427"/>
        <v>1</v>
      </c>
      <c r="CF111" s="10">
        <f t="shared" si="428"/>
        <v>0</v>
      </c>
      <c r="CH111" s="1">
        <v>17</v>
      </c>
      <c r="CI111" s="14">
        <f t="shared" si="429"/>
        <v>198.96420147420147</v>
      </c>
      <c r="CJ111" s="14">
        <f t="shared" si="430"/>
        <v>4.7279999999999998</v>
      </c>
      <c r="CL111" s="1" t="str">
        <f t="shared" si="431"/>
        <v>[198.96, 4.73]</v>
      </c>
      <c r="CU111" s="165"/>
      <c r="CV111" s="166"/>
      <c r="CW111" s="166"/>
      <c r="CX111" s="166"/>
      <c r="CY111" s="166"/>
      <c r="CZ111" s="166"/>
      <c r="DA111" s="166"/>
      <c r="DB111" s="166"/>
      <c r="DC111" s="166"/>
      <c r="DD111" s="166"/>
      <c r="DE111" s="166"/>
      <c r="DF111" s="166"/>
      <c r="DG111" s="166"/>
      <c r="DH111" s="166"/>
      <c r="DI111" s="166"/>
      <c r="DJ111" s="166"/>
      <c r="DK111" s="166"/>
      <c r="DL111" s="166"/>
      <c r="DM111" s="166"/>
      <c r="DN111" s="166"/>
      <c r="DO111" s="166"/>
      <c r="DP111" s="166"/>
      <c r="DQ111" s="166"/>
      <c r="DR111" s="166"/>
      <c r="DS111" s="166"/>
      <c r="DT111" s="166"/>
      <c r="DU111" s="166"/>
      <c r="DV111" s="166"/>
      <c r="DW111" s="166"/>
      <c r="DX111" s="166"/>
      <c r="DY111" s="166"/>
      <c r="DZ111" s="166"/>
      <c r="EA111" s="166"/>
      <c r="EB111" s="166"/>
      <c r="EC111" s="166"/>
      <c r="ED111" s="166"/>
      <c r="EE111" s="166"/>
      <c r="EF111" s="166"/>
      <c r="EG111" s="166"/>
      <c r="EH111" s="166"/>
      <c r="EI111" s="166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  <c r="EY111" s="88"/>
      <c r="EZ111" s="88"/>
      <c r="FA111" s="88"/>
      <c r="FB111" s="88"/>
      <c r="FC111" s="88"/>
      <c r="FD111" s="88"/>
      <c r="FE111" s="88"/>
      <c r="FF111" s="88"/>
      <c r="FG111" s="88"/>
      <c r="FH111" s="88"/>
      <c r="FI111" s="88"/>
      <c r="FJ111" s="88"/>
      <c r="FK111" s="88"/>
      <c r="FL111" s="88"/>
      <c r="FM111" s="88"/>
      <c r="FN111" s="88"/>
      <c r="FO111" s="88"/>
      <c r="FP111" s="88"/>
      <c r="FQ111" s="88"/>
      <c r="FR111" s="88"/>
      <c r="FS111" s="88"/>
      <c r="FT111" s="88"/>
      <c r="FU111" s="88"/>
      <c r="FV111" s="88"/>
      <c r="FW111" s="88"/>
      <c r="FX111" s="88"/>
    </row>
    <row r="112" spans="2:180" x14ac:dyDescent="0.35">
      <c r="B112" s="16">
        <v>18</v>
      </c>
      <c r="C112" s="60" t="s">
        <v>88</v>
      </c>
      <c r="D112" s="133"/>
      <c r="E112" s="133"/>
      <c r="F112" s="133"/>
      <c r="G112" s="134"/>
      <c r="H112" s="135">
        <f t="shared" si="386"/>
        <v>7544.3500000000013</v>
      </c>
      <c r="I112" s="136">
        <f t="shared" si="355"/>
        <v>4.6678245766391666E-2</v>
      </c>
      <c r="J112" s="52">
        <f t="shared" si="387"/>
        <v>1.5570890417687224</v>
      </c>
      <c r="K112" s="53">
        <f t="shared" si="387"/>
        <v>16.448579793300247</v>
      </c>
      <c r="L112" s="53">
        <f t="shared" si="387"/>
        <v>1.5917980445129272</v>
      </c>
      <c r="M112" s="53">
        <f t="shared" si="387"/>
        <v>3.4488957631113419</v>
      </c>
      <c r="N112" s="53">
        <f t="shared" si="387"/>
        <v>4.4216612347581314</v>
      </c>
      <c r="O112" s="54">
        <f t="shared" si="387"/>
        <v>2.1409974324319934</v>
      </c>
      <c r="P112" s="55">
        <f t="shared" si="387"/>
        <v>14.646368799137043</v>
      </c>
      <c r="Q112" s="137">
        <f t="shared" si="387"/>
        <v>32.260938584145713</v>
      </c>
      <c r="R112" s="138">
        <f t="shared" si="387"/>
        <v>0.14597709766581773</v>
      </c>
      <c r="S112" s="139">
        <f t="shared" si="387"/>
        <v>1.0704987162159967</v>
      </c>
      <c r="U112" s="16">
        <v>18</v>
      </c>
      <c r="V112" s="60" t="s">
        <v>88</v>
      </c>
      <c r="W112" s="133"/>
      <c r="X112" s="133"/>
      <c r="Y112" s="133"/>
      <c r="Z112" s="134"/>
      <c r="AA112" s="135">
        <f t="shared" si="388"/>
        <v>7544.3500000000013</v>
      </c>
      <c r="AB112" s="136">
        <f t="shared" si="320"/>
        <v>4.6678245766391666E-2</v>
      </c>
      <c r="AC112" s="77">
        <f t="shared" si="432"/>
        <v>2</v>
      </c>
      <c r="AD112" s="78">
        <f t="shared" si="433"/>
        <v>16</v>
      </c>
      <c r="AE112" s="78">
        <f t="shared" si="434"/>
        <v>2</v>
      </c>
      <c r="AF112" s="57">
        <f t="shared" si="435"/>
        <v>3</v>
      </c>
      <c r="AG112" s="57">
        <f t="shared" si="436"/>
        <v>4</v>
      </c>
      <c r="AH112" s="58">
        <f t="shared" si="437"/>
        <v>2</v>
      </c>
      <c r="AI112" s="59">
        <f t="shared" si="438"/>
        <v>15</v>
      </c>
      <c r="AJ112" s="94">
        <f t="shared" si="439"/>
        <v>32</v>
      </c>
      <c r="AK112" s="130">
        <f t="shared" si="440"/>
        <v>0</v>
      </c>
      <c r="AL112" s="79">
        <f t="shared" si="441"/>
        <v>1</v>
      </c>
      <c r="AP112" s="10">
        <f t="shared" si="389"/>
        <v>2</v>
      </c>
      <c r="AQ112" s="10">
        <f t="shared" si="390"/>
        <v>0</v>
      </c>
      <c r="AR112" s="10">
        <f t="shared" si="391"/>
        <v>16</v>
      </c>
      <c r="AS112" s="10">
        <f t="shared" si="392"/>
        <v>0</v>
      </c>
      <c r="AT112" s="10">
        <f t="shared" si="393"/>
        <v>2</v>
      </c>
      <c r="AU112" s="10">
        <f t="shared" si="394"/>
        <v>0</v>
      </c>
      <c r="AV112" s="10">
        <f t="shared" si="395"/>
        <v>3</v>
      </c>
      <c r="AW112" s="10">
        <f t="shared" si="396"/>
        <v>0</v>
      </c>
      <c r="AX112" s="10">
        <f t="shared" si="397"/>
        <v>4</v>
      </c>
      <c r="AY112" s="10">
        <f t="shared" si="398"/>
        <v>0</v>
      </c>
      <c r="AZ112" s="1">
        <f t="shared" si="399"/>
        <v>1.6</v>
      </c>
      <c r="BA112" s="1">
        <f t="shared" si="400"/>
        <v>0.4</v>
      </c>
      <c r="BB112" s="1">
        <f t="shared" si="401"/>
        <v>12</v>
      </c>
      <c r="BC112" s="1">
        <f t="shared" si="402"/>
        <v>3</v>
      </c>
      <c r="BD112" s="1">
        <f t="shared" si="403"/>
        <v>25.6</v>
      </c>
      <c r="BE112" s="1">
        <f t="shared" si="404"/>
        <v>6.4</v>
      </c>
      <c r="BF112" s="1">
        <f t="shared" si="405"/>
        <v>0</v>
      </c>
      <c r="BG112" s="1">
        <f t="shared" si="406"/>
        <v>0</v>
      </c>
      <c r="BH112" s="1">
        <f t="shared" si="407"/>
        <v>0.8</v>
      </c>
      <c r="BI112" s="1">
        <f t="shared" si="408"/>
        <v>0.2</v>
      </c>
      <c r="BM112" s="10">
        <f t="shared" si="409"/>
        <v>2</v>
      </c>
      <c r="BN112" s="10">
        <f t="shared" si="410"/>
        <v>0</v>
      </c>
      <c r="BO112" s="10">
        <f t="shared" si="411"/>
        <v>16</v>
      </c>
      <c r="BP112" s="10">
        <f t="shared" si="412"/>
        <v>0</v>
      </c>
      <c r="BQ112" s="10">
        <f t="shared" si="413"/>
        <v>2</v>
      </c>
      <c r="BR112" s="10">
        <f t="shared" si="414"/>
        <v>0</v>
      </c>
      <c r="BS112" s="10">
        <f t="shared" si="415"/>
        <v>3</v>
      </c>
      <c r="BT112" s="10">
        <f t="shared" si="416"/>
        <v>0</v>
      </c>
      <c r="BU112" s="10">
        <f t="shared" si="417"/>
        <v>4</v>
      </c>
      <c r="BV112" s="10">
        <f t="shared" si="418"/>
        <v>0</v>
      </c>
      <c r="BW112" s="10">
        <f t="shared" si="419"/>
        <v>2</v>
      </c>
      <c r="BX112" s="10">
        <f t="shared" si="420"/>
        <v>0</v>
      </c>
      <c r="BY112" s="10">
        <f t="shared" si="421"/>
        <v>12</v>
      </c>
      <c r="BZ112" s="10">
        <f t="shared" si="422"/>
        <v>3</v>
      </c>
      <c r="CA112" s="10">
        <f t="shared" si="423"/>
        <v>26</v>
      </c>
      <c r="CB112" s="10">
        <f t="shared" si="424"/>
        <v>6</v>
      </c>
      <c r="CC112" s="10">
        <f t="shared" si="425"/>
        <v>0</v>
      </c>
      <c r="CD112" s="10">
        <f t="shared" si="426"/>
        <v>0</v>
      </c>
      <c r="CE112" s="10">
        <f t="shared" si="427"/>
        <v>1</v>
      </c>
      <c r="CF112" s="10">
        <f t="shared" si="428"/>
        <v>0</v>
      </c>
      <c r="CH112" s="1">
        <v>18</v>
      </c>
      <c r="CI112" s="14">
        <f t="shared" si="429"/>
        <v>201.3742014742015</v>
      </c>
      <c r="CJ112" s="14">
        <f t="shared" si="430"/>
        <v>4.7279999999999998</v>
      </c>
      <c r="CL112" s="1" t="str">
        <f t="shared" si="431"/>
        <v>[201.37, 4.73]</v>
      </c>
      <c r="CU112" s="165"/>
      <c r="CV112" s="166"/>
      <c r="CW112" s="166"/>
      <c r="CX112" s="166"/>
      <c r="CY112" s="166"/>
      <c r="CZ112" s="166"/>
      <c r="DA112" s="166"/>
      <c r="DB112" s="166"/>
      <c r="DC112" s="166"/>
      <c r="DD112" s="166"/>
      <c r="DE112" s="166"/>
      <c r="DF112" s="166"/>
      <c r="DG112" s="166"/>
      <c r="DH112" s="166"/>
      <c r="DI112" s="166"/>
      <c r="DJ112" s="166"/>
      <c r="DK112" s="166"/>
      <c r="DL112" s="166"/>
      <c r="DM112" s="166"/>
      <c r="DN112" s="166"/>
      <c r="DO112" s="166"/>
      <c r="DP112" s="166"/>
      <c r="DQ112" s="166"/>
      <c r="DR112" s="166"/>
      <c r="DS112" s="166"/>
      <c r="DT112" s="166"/>
      <c r="DU112" s="166"/>
      <c r="DV112" s="166"/>
      <c r="DW112" s="166"/>
      <c r="DX112" s="166"/>
      <c r="DY112" s="166"/>
      <c r="DZ112" s="166"/>
      <c r="EA112" s="166"/>
      <c r="EB112" s="166"/>
      <c r="EC112" s="166"/>
      <c r="ED112" s="166"/>
      <c r="EE112" s="166"/>
      <c r="EF112" s="166"/>
      <c r="EG112" s="166"/>
      <c r="EH112" s="166"/>
      <c r="EI112" s="166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  <c r="EY112" s="88"/>
      <c r="EZ112" s="88"/>
      <c r="FA112" s="88"/>
      <c r="FB112" s="88"/>
      <c r="FC112" s="88"/>
      <c r="FD112" s="88"/>
      <c r="FE112" s="88"/>
      <c r="FF112" s="88"/>
      <c r="FG112" s="88"/>
      <c r="FH112" s="88"/>
      <c r="FI112" s="88"/>
      <c r="FJ112" s="88"/>
      <c r="FK112" s="88"/>
      <c r="FL112" s="88"/>
      <c r="FM112" s="88"/>
      <c r="FN112" s="88"/>
      <c r="FO112" s="88"/>
      <c r="FP112" s="88"/>
      <c r="FQ112" s="88"/>
      <c r="FR112" s="88"/>
      <c r="FS112" s="88"/>
      <c r="FT112" s="88"/>
      <c r="FU112" s="88"/>
      <c r="FV112" s="88"/>
      <c r="FW112" s="88"/>
      <c r="FX112" s="88"/>
    </row>
    <row r="113" spans="2:180" x14ac:dyDescent="0.35">
      <c r="B113" s="16">
        <v>19</v>
      </c>
      <c r="C113" s="48" t="s">
        <v>89</v>
      </c>
      <c r="D113" s="133"/>
      <c r="E113" s="133"/>
      <c r="F113" s="133"/>
      <c r="G113" s="134"/>
      <c r="H113" s="135">
        <f t="shared" si="386"/>
        <v>3872.0000000000009</v>
      </c>
      <c r="I113" s="136">
        <f t="shared" si="355"/>
        <v>2.3956758051716657E-2</v>
      </c>
      <c r="J113" s="52">
        <f t="shared" si="387"/>
        <v>0.79914754348996198</v>
      </c>
      <c r="K113" s="53">
        <f t="shared" si="387"/>
        <v>8.4419334945566646</v>
      </c>
      <c r="L113" s="53">
        <f t="shared" si="387"/>
        <v>0.81696130592483851</v>
      </c>
      <c r="M113" s="53">
        <f t="shared" si="387"/>
        <v>1.7700828295038167</v>
      </c>
      <c r="N113" s="53">
        <f t="shared" si="387"/>
        <v>2.2693369609023293</v>
      </c>
      <c r="O113" s="54">
        <f t="shared" si="387"/>
        <v>1.0988278722986977</v>
      </c>
      <c r="P113" s="55">
        <f t="shared" si="387"/>
        <v>7.5169815809524536</v>
      </c>
      <c r="Q113" s="137">
        <f t="shared" si="387"/>
        <v>16.557338166682648</v>
      </c>
      <c r="R113" s="138">
        <f t="shared" si="387"/>
        <v>7.4920082202183935E-2</v>
      </c>
      <c r="S113" s="139">
        <f t="shared" si="387"/>
        <v>0.54941393614934886</v>
      </c>
      <c r="U113" s="16">
        <v>19</v>
      </c>
      <c r="V113" s="48" t="s">
        <v>89</v>
      </c>
      <c r="W113" s="133"/>
      <c r="X113" s="133"/>
      <c r="Y113" s="133"/>
      <c r="Z113" s="134"/>
      <c r="AA113" s="135">
        <f t="shared" si="388"/>
        <v>3872.0000000000009</v>
      </c>
      <c r="AB113" s="136">
        <f t="shared" si="320"/>
        <v>2.3956758051716657E-2</v>
      </c>
      <c r="AC113" s="77">
        <f t="shared" si="432"/>
        <v>1</v>
      </c>
      <c r="AD113" s="78">
        <f t="shared" si="433"/>
        <v>8</v>
      </c>
      <c r="AE113" s="78">
        <f t="shared" si="434"/>
        <v>1</v>
      </c>
      <c r="AF113" s="57">
        <f t="shared" si="435"/>
        <v>2</v>
      </c>
      <c r="AG113" s="57">
        <f t="shared" si="436"/>
        <v>2</v>
      </c>
      <c r="AH113" s="58">
        <f t="shared" si="437"/>
        <v>1</v>
      </c>
      <c r="AI113" s="59">
        <f t="shared" si="438"/>
        <v>8</v>
      </c>
      <c r="AJ113" s="94">
        <f t="shared" si="439"/>
        <v>17</v>
      </c>
      <c r="AK113" s="130">
        <f t="shared" si="440"/>
        <v>0</v>
      </c>
      <c r="AL113" s="79">
        <f t="shared" si="441"/>
        <v>1</v>
      </c>
      <c r="AP113" s="10">
        <f t="shared" si="389"/>
        <v>1</v>
      </c>
      <c r="AQ113" s="10">
        <f t="shared" si="390"/>
        <v>0</v>
      </c>
      <c r="AR113" s="10">
        <f t="shared" si="391"/>
        <v>8</v>
      </c>
      <c r="AS113" s="10">
        <f t="shared" si="392"/>
        <v>0</v>
      </c>
      <c r="AT113" s="10">
        <f t="shared" si="393"/>
        <v>1</v>
      </c>
      <c r="AU113" s="10">
        <f t="shared" si="394"/>
        <v>0</v>
      </c>
      <c r="AV113" s="10">
        <f t="shared" si="395"/>
        <v>2</v>
      </c>
      <c r="AW113" s="10">
        <f t="shared" si="396"/>
        <v>0</v>
      </c>
      <c r="AX113" s="10">
        <f t="shared" si="397"/>
        <v>2</v>
      </c>
      <c r="AY113" s="10">
        <f t="shared" si="398"/>
        <v>0</v>
      </c>
      <c r="AZ113" s="1">
        <f t="shared" si="399"/>
        <v>0.8</v>
      </c>
      <c r="BA113" s="1">
        <f t="shared" si="400"/>
        <v>0.2</v>
      </c>
      <c r="BB113" s="1">
        <f t="shared" si="401"/>
        <v>6.4</v>
      </c>
      <c r="BC113" s="1">
        <f t="shared" si="402"/>
        <v>1.6</v>
      </c>
      <c r="BD113" s="1">
        <f t="shared" si="403"/>
        <v>13.600000000000001</v>
      </c>
      <c r="BE113" s="1">
        <f t="shared" si="404"/>
        <v>3.4000000000000004</v>
      </c>
      <c r="BF113" s="1">
        <f t="shared" si="405"/>
        <v>0</v>
      </c>
      <c r="BG113" s="1">
        <f t="shared" si="406"/>
        <v>0</v>
      </c>
      <c r="BH113" s="1">
        <f t="shared" si="407"/>
        <v>0.8</v>
      </c>
      <c r="BI113" s="1">
        <f t="shared" si="408"/>
        <v>0.2</v>
      </c>
      <c r="BM113" s="10">
        <f t="shared" si="409"/>
        <v>1</v>
      </c>
      <c r="BN113" s="10">
        <f t="shared" si="410"/>
        <v>0</v>
      </c>
      <c r="BO113" s="10">
        <f t="shared" si="411"/>
        <v>8</v>
      </c>
      <c r="BP113" s="10">
        <f t="shared" si="412"/>
        <v>0</v>
      </c>
      <c r="BQ113" s="10">
        <f t="shared" si="413"/>
        <v>1</v>
      </c>
      <c r="BR113" s="10">
        <f t="shared" si="414"/>
        <v>0</v>
      </c>
      <c r="BS113" s="10">
        <f t="shared" si="415"/>
        <v>2</v>
      </c>
      <c r="BT113" s="10">
        <f t="shared" si="416"/>
        <v>0</v>
      </c>
      <c r="BU113" s="10">
        <f t="shared" si="417"/>
        <v>2</v>
      </c>
      <c r="BV113" s="10">
        <f t="shared" si="418"/>
        <v>0</v>
      </c>
      <c r="BW113" s="10">
        <f t="shared" si="419"/>
        <v>1</v>
      </c>
      <c r="BX113" s="10">
        <f t="shared" si="420"/>
        <v>0</v>
      </c>
      <c r="BY113" s="10">
        <f t="shared" si="421"/>
        <v>6</v>
      </c>
      <c r="BZ113" s="10">
        <f t="shared" si="422"/>
        <v>2</v>
      </c>
      <c r="CA113" s="10">
        <f t="shared" si="423"/>
        <v>14</v>
      </c>
      <c r="CB113" s="10">
        <f t="shared" si="424"/>
        <v>3</v>
      </c>
      <c r="CC113" s="10">
        <f t="shared" si="425"/>
        <v>0</v>
      </c>
      <c r="CD113" s="10">
        <f t="shared" si="426"/>
        <v>0</v>
      </c>
      <c r="CE113" s="10">
        <f t="shared" si="427"/>
        <v>1</v>
      </c>
      <c r="CF113" s="10">
        <f t="shared" si="428"/>
        <v>0</v>
      </c>
      <c r="CH113" s="1">
        <v>19</v>
      </c>
      <c r="CI113" s="14">
        <f t="shared" si="429"/>
        <v>107.37916461916461</v>
      </c>
      <c r="CJ113" s="14">
        <f t="shared" si="430"/>
        <v>2.6340000000000003</v>
      </c>
      <c r="CL113" s="1" t="str">
        <f t="shared" si="431"/>
        <v>[107.38, 2.63]</v>
      </c>
      <c r="CU113" s="165"/>
      <c r="CV113" s="166"/>
      <c r="CW113" s="166"/>
      <c r="CX113" s="166"/>
      <c r="CY113" s="166"/>
      <c r="CZ113" s="166"/>
      <c r="DA113" s="166"/>
      <c r="DB113" s="166"/>
      <c r="DC113" s="166"/>
      <c r="DD113" s="166"/>
      <c r="DE113" s="166"/>
      <c r="DF113" s="166"/>
      <c r="DG113" s="166"/>
      <c r="DH113" s="166"/>
      <c r="DI113" s="166"/>
      <c r="DJ113" s="166"/>
      <c r="DK113" s="166"/>
      <c r="DL113" s="166"/>
      <c r="DM113" s="166"/>
      <c r="DN113" s="166"/>
      <c r="DO113" s="166"/>
      <c r="DP113" s="166"/>
      <c r="DQ113" s="166"/>
      <c r="DR113" s="166"/>
      <c r="DS113" s="166"/>
      <c r="DT113" s="166"/>
      <c r="DU113" s="166"/>
      <c r="DV113" s="166"/>
      <c r="DW113" s="166"/>
      <c r="DX113" s="166"/>
      <c r="DY113" s="166"/>
      <c r="DZ113" s="166"/>
      <c r="EA113" s="166"/>
      <c r="EB113" s="166"/>
      <c r="EC113" s="166"/>
      <c r="ED113" s="166"/>
      <c r="EE113" s="166"/>
      <c r="EF113" s="166"/>
      <c r="EG113" s="166"/>
      <c r="EH113" s="166"/>
      <c r="EI113" s="166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  <c r="EY113" s="88"/>
      <c r="EZ113" s="88"/>
      <c r="FA113" s="88"/>
      <c r="FB113" s="88"/>
      <c r="FC113" s="88"/>
      <c r="FD113" s="88"/>
      <c r="FE113" s="88"/>
      <c r="FF113" s="88"/>
      <c r="FG113" s="88"/>
      <c r="FH113" s="88"/>
      <c r="FI113" s="88"/>
      <c r="FJ113" s="88"/>
      <c r="FK113" s="88"/>
      <c r="FL113" s="88"/>
      <c r="FM113" s="88"/>
      <c r="FN113" s="88"/>
      <c r="FO113" s="88"/>
      <c r="FP113" s="88"/>
      <c r="FQ113" s="88"/>
      <c r="FR113" s="88"/>
      <c r="FS113" s="88"/>
      <c r="FT113" s="88"/>
      <c r="FU113" s="88"/>
      <c r="FV113" s="88"/>
      <c r="FW113" s="88"/>
      <c r="FX113" s="88"/>
    </row>
    <row r="114" spans="2:180" x14ac:dyDescent="0.35">
      <c r="B114" s="16">
        <v>20</v>
      </c>
      <c r="C114" s="60" t="s">
        <v>90</v>
      </c>
      <c r="D114" s="133"/>
      <c r="E114" s="133"/>
      <c r="F114" s="133"/>
      <c r="G114" s="134"/>
      <c r="H114" s="135">
        <f t="shared" si="386"/>
        <v>5936.2600000000011</v>
      </c>
      <c r="I114" s="136">
        <f t="shared" si="355"/>
        <v>3.67287046880381E-2</v>
      </c>
      <c r="J114" s="52">
        <f t="shared" si="387"/>
        <v>1.225193077613048</v>
      </c>
      <c r="K114" s="53">
        <f t="shared" si="387"/>
        <v>12.942539288842186</v>
      </c>
      <c r="L114" s="53">
        <f t="shared" si="387"/>
        <v>1.252503802146018</v>
      </c>
      <c r="M114" s="53">
        <f t="shared" si="387"/>
        <v>2.7137582379830389</v>
      </c>
      <c r="N114" s="53">
        <f t="shared" si="387"/>
        <v>3.4791772281833837</v>
      </c>
      <c r="O114" s="54">
        <f t="shared" si="387"/>
        <v>1.6846404817179408</v>
      </c>
      <c r="P114" s="55">
        <f t="shared" si="387"/>
        <v>11.524472386297731</v>
      </c>
      <c r="Q114" s="137">
        <f t="shared" si="387"/>
        <v>25.384469076795334</v>
      </c>
      <c r="R114" s="138">
        <f t="shared" si="387"/>
        <v>0.11486185102622325</v>
      </c>
      <c r="S114" s="139">
        <f t="shared" si="387"/>
        <v>0.84232024085897039</v>
      </c>
      <c r="U114" s="16">
        <v>20</v>
      </c>
      <c r="V114" s="60" t="s">
        <v>90</v>
      </c>
      <c r="W114" s="133"/>
      <c r="X114" s="133"/>
      <c r="Y114" s="133"/>
      <c r="Z114" s="134"/>
      <c r="AA114" s="135">
        <f t="shared" si="388"/>
        <v>5936.2600000000011</v>
      </c>
      <c r="AB114" s="136">
        <f t="shared" si="320"/>
        <v>3.67287046880381E-2</v>
      </c>
      <c r="AC114" s="77">
        <f t="shared" si="432"/>
        <v>1</v>
      </c>
      <c r="AD114" s="78">
        <f t="shared" si="433"/>
        <v>13</v>
      </c>
      <c r="AE114" s="78">
        <f t="shared" si="434"/>
        <v>1</v>
      </c>
      <c r="AF114" s="57">
        <f t="shared" si="435"/>
        <v>3</v>
      </c>
      <c r="AG114" s="57">
        <f t="shared" si="436"/>
        <v>3</v>
      </c>
      <c r="AH114" s="58">
        <f t="shared" si="437"/>
        <v>2</v>
      </c>
      <c r="AI114" s="59">
        <f t="shared" si="438"/>
        <v>12</v>
      </c>
      <c r="AJ114" s="94">
        <f t="shared" si="439"/>
        <v>25</v>
      </c>
      <c r="AK114" s="130">
        <f t="shared" si="440"/>
        <v>0</v>
      </c>
      <c r="AL114" s="79">
        <f t="shared" si="441"/>
        <v>1</v>
      </c>
      <c r="AP114" s="10">
        <f t="shared" si="389"/>
        <v>1</v>
      </c>
      <c r="AQ114" s="10">
        <f t="shared" si="390"/>
        <v>0</v>
      </c>
      <c r="AR114" s="10">
        <f t="shared" si="391"/>
        <v>13</v>
      </c>
      <c r="AS114" s="10">
        <f t="shared" si="392"/>
        <v>0</v>
      </c>
      <c r="AT114" s="10">
        <f t="shared" si="393"/>
        <v>1</v>
      </c>
      <c r="AU114" s="10">
        <f t="shared" si="394"/>
        <v>0</v>
      </c>
      <c r="AV114" s="10">
        <f t="shared" si="395"/>
        <v>3</v>
      </c>
      <c r="AW114" s="10">
        <f t="shared" si="396"/>
        <v>0</v>
      </c>
      <c r="AX114" s="10">
        <f t="shared" si="397"/>
        <v>3</v>
      </c>
      <c r="AY114" s="10">
        <f t="shared" si="398"/>
        <v>0</v>
      </c>
      <c r="AZ114" s="1">
        <f t="shared" si="399"/>
        <v>1.6</v>
      </c>
      <c r="BA114" s="1">
        <f t="shared" si="400"/>
        <v>0.4</v>
      </c>
      <c r="BB114" s="1">
        <f t="shared" si="401"/>
        <v>9.6000000000000014</v>
      </c>
      <c r="BC114" s="1">
        <f t="shared" si="402"/>
        <v>2.4000000000000004</v>
      </c>
      <c r="BD114" s="1">
        <f t="shared" si="403"/>
        <v>20</v>
      </c>
      <c r="BE114" s="1">
        <f t="shared" si="404"/>
        <v>5</v>
      </c>
      <c r="BF114" s="1">
        <f t="shared" si="405"/>
        <v>0</v>
      </c>
      <c r="BG114" s="1">
        <f t="shared" si="406"/>
        <v>0</v>
      </c>
      <c r="BH114" s="1">
        <f t="shared" si="407"/>
        <v>0.8</v>
      </c>
      <c r="BI114" s="1">
        <f t="shared" si="408"/>
        <v>0.2</v>
      </c>
      <c r="BM114" s="10">
        <f t="shared" si="409"/>
        <v>1</v>
      </c>
      <c r="BN114" s="10">
        <f t="shared" si="410"/>
        <v>0</v>
      </c>
      <c r="BO114" s="10">
        <f t="shared" si="411"/>
        <v>13</v>
      </c>
      <c r="BP114" s="10">
        <f t="shared" si="412"/>
        <v>0</v>
      </c>
      <c r="BQ114" s="10">
        <f t="shared" si="413"/>
        <v>1</v>
      </c>
      <c r="BR114" s="10">
        <f t="shared" si="414"/>
        <v>0</v>
      </c>
      <c r="BS114" s="10">
        <f t="shared" si="415"/>
        <v>3</v>
      </c>
      <c r="BT114" s="10">
        <f t="shared" si="416"/>
        <v>0</v>
      </c>
      <c r="BU114" s="10">
        <f t="shared" si="417"/>
        <v>3</v>
      </c>
      <c r="BV114" s="10">
        <f t="shared" si="418"/>
        <v>0</v>
      </c>
      <c r="BW114" s="10">
        <f t="shared" si="419"/>
        <v>2</v>
      </c>
      <c r="BX114" s="10">
        <f t="shared" si="420"/>
        <v>0</v>
      </c>
      <c r="BY114" s="10">
        <f t="shared" si="421"/>
        <v>10</v>
      </c>
      <c r="BZ114" s="10">
        <f t="shared" si="422"/>
        <v>2</v>
      </c>
      <c r="CA114" s="10">
        <f t="shared" si="423"/>
        <v>20</v>
      </c>
      <c r="CB114" s="10">
        <f t="shared" si="424"/>
        <v>5</v>
      </c>
      <c r="CC114" s="10">
        <f t="shared" si="425"/>
        <v>0</v>
      </c>
      <c r="CD114" s="10">
        <f t="shared" si="426"/>
        <v>0</v>
      </c>
      <c r="CE114" s="10">
        <f t="shared" si="427"/>
        <v>1</v>
      </c>
      <c r="CF114" s="10">
        <f t="shared" si="428"/>
        <v>0</v>
      </c>
      <c r="CH114" s="1">
        <v>20</v>
      </c>
      <c r="CI114" s="14">
        <f t="shared" si="429"/>
        <v>159.44965601965603</v>
      </c>
      <c r="CJ114" s="14">
        <f t="shared" si="430"/>
        <v>3.67</v>
      </c>
      <c r="CL114" s="1" t="str">
        <f t="shared" si="431"/>
        <v>[159.45, 3.67]</v>
      </c>
      <c r="CU114" s="165"/>
      <c r="CV114" s="166"/>
      <c r="CW114" s="166"/>
      <c r="CX114" s="166"/>
      <c r="CY114" s="166"/>
      <c r="CZ114" s="166"/>
      <c r="DA114" s="166"/>
      <c r="DB114" s="166"/>
      <c r="DC114" s="166"/>
      <c r="DD114" s="166"/>
      <c r="DE114" s="166"/>
      <c r="DF114" s="166"/>
      <c r="DG114" s="166"/>
      <c r="DH114" s="166"/>
      <c r="DI114" s="166"/>
      <c r="DJ114" s="166"/>
      <c r="DK114" s="166"/>
      <c r="DL114" s="166"/>
      <c r="DM114" s="166"/>
      <c r="DN114" s="166"/>
      <c r="DO114" s="166"/>
      <c r="DP114" s="166"/>
      <c r="DQ114" s="166"/>
      <c r="DR114" s="166"/>
      <c r="DS114" s="166"/>
      <c r="DT114" s="166"/>
      <c r="DU114" s="166"/>
      <c r="DV114" s="166"/>
      <c r="DW114" s="166"/>
      <c r="DX114" s="166"/>
      <c r="DY114" s="166"/>
      <c r="DZ114" s="166"/>
      <c r="EA114" s="166"/>
      <c r="EB114" s="166"/>
      <c r="EC114" s="166"/>
      <c r="ED114" s="166"/>
      <c r="EE114" s="166"/>
      <c r="EF114" s="166"/>
      <c r="EG114" s="166"/>
      <c r="EH114" s="166"/>
      <c r="EI114" s="166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  <c r="EY114" s="88"/>
      <c r="EZ114" s="88"/>
      <c r="FA114" s="88"/>
      <c r="FB114" s="88"/>
      <c r="FC114" s="88"/>
      <c r="FD114" s="88"/>
      <c r="FE114" s="88"/>
      <c r="FF114" s="88"/>
      <c r="FG114" s="88"/>
      <c r="FH114" s="88"/>
      <c r="FI114" s="88"/>
      <c r="FJ114" s="88"/>
      <c r="FK114" s="88"/>
      <c r="FL114" s="88"/>
      <c r="FM114" s="88"/>
      <c r="FN114" s="88"/>
      <c r="FO114" s="88"/>
      <c r="FP114" s="88"/>
      <c r="FQ114" s="88"/>
      <c r="FR114" s="88"/>
      <c r="FS114" s="88"/>
      <c r="FT114" s="88"/>
      <c r="FU114" s="88"/>
      <c r="FV114" s="88"/>
      <c r="FW114" s="88"/>
      <c r="FX114" s="88"/>
    </row>
    <row r="115" spans="2:180" x14ac:dyDescent="0.35">
      <c r="B115" s="16">
        <v>21</v>
      </c>
      <c r="C115" s="48" t="s">
        <v>91</v>
      </c>
      <c r="D115" s="133"/>
      <c r="E115" s="133"/>
      <c r="F115" s="133"/>
      <c r="G115" s="134"/>
      <c r="H115" s="135">
        <f t="shared" si="386"/>
        <v>5333.68</v>
      </c>
      <c r="I115" s="136">
        <f t="shared" si="355"/>
        <v>3.3000434216239688E-2</v>
      </c>
      <c r="J115" s="52">
        <f t="shared" si="387"/>
        <v>1.1008257411574223</v>
      </c>
      <c r="K115" s="53">
        <f t="shared" si="387"/>
        <v>11.628763388751803</v>
      </c>
      <c r="L115" s="53">
        <f t="shared" si="387"/>
        <v>1.1253641989114647</v>
      </c>
      <c r="M115" s="53">
        <f t="shared" si="387"/>
        <v>2.438289097641507</v>
      </c>
      <c r="N115" s="53">
        <f t="shared" si="387"/>
        <v>3.126011663642958</v>
      </c>
      <c r="O115" s="54">
        <f t="shared" si="387"/>
        <v>1.5136353940914558</v>
      </c>
      <c r="P115" s="55">
        <f t="shared" si="387"/>
        <v>10.354642127762002</v>
      </c>
      <c r="Q115" s="137">
        <f t="shared" si="387"/>
        <v>22.807733324605341</v>
      </c>
      <c r="R115" s="138">
        <f t="shared" si="387"/>
        <v>0.10320241323350834</v>
      </c>
      <c r="S115" s="139">
        <f t="shared" si="387"/>
        <v>0.75681769704572788</v>
      </c>
      <c r="U115" s="16">
        <v>21</v>
      </c>
      <c r="V115" s="48" t="s">
        <v>91</v>
      </c>
      <c r="W115" s="133"/>
      <c r="X115" s="133"/>
      <c r="Y115" s="133"/>
      <c r="Z115" s="134"/>
      <c r="AA115" s="135">
        <f t="shared" si="388"/>
        <v>5333.68</v>
      </c>
      <c r="AB115" s="136">
        <f t="shared" si="320"/>
        <v>3.3000434216239688E-2</v>
      </c>
      <c r="AC115" s="77">
        <f t="shared" si="432"/>
        <v>1</v>
      </c>
      <c r="AD115" s="78">
        <f t="shared" si="433"/>
        <v>12</v>
      </c>
      <c r="AE115" s="78">
        <f t="shared" si="434"/>
        <v>1</v>
      </c>
      <c r="AF115" s="57">
        <f t="shared" si="435"/>
        <v>2</v>
      </c>
      <c r="AG115" s="57">
        <f t="shared" si="436"/>
        <v>3</v>
      </c>
      <c r="AH115" s="58">
        <f t="shared" si="437"/>
        <v>2</v>
      </c>
      <c r="AI115" s="59">
        <f t="shared" si="438"/>
        <v>10</v>
      </c>
      <c r="AJ115" s="94">
        <f t="shared" si="439"/>
        <v>23</v>
      </c>
      <c r="AK115" s="130">
        <f t="shared" si="440"/>
        <v>0</v>
      </c>
      <c r="AL115" s="79">
        <f t="shared" si="441"/>
        <v>1</v>
      </c>
      <c r="AP115" s="10">
        <f t="shared" si="389"/>
        <v>1</v>
      </c>
      <c r="AQ115" s="10">
        <f t="shared" si="390"/>
        <v>0</v>
      </c>
      <c r="AR115" s="10">
        <f t="shared" si="391"/>
        <v>12</v>
      </c>
      <c r="AS115" s="10">
        <f t="shared" si="392"/>
        <v>0</v>
      </c>
      <c r="AT115" s="10">
        <f t="shared" si="393"/>
        <v>1</v>
      </c>
      <c r="AU115" s="10">
        <f t="shared" si="394"/>
        <v>0</v>
      </c>
      <c r="AV115" s="10">
        <f t="shared" si="395"/>
        <v>2</v>
      </c>
      <c r="AW115" s="10">
        <f t="shared" si="396"/>
        <v>0</v>
      </c>
      <c r="AX115" s="10">
        <f t="shared" si="397"/>
        <v>3</v>
      </c>
      <c r="AY115" s="10">
        <f t="shared" si="398"/>
        <v>0</v>
      </c>
      <c r="AZ115" s="1">
        <f t="shared" si="399"/>
        <v>1.6</v>
      </c>
      <c r="BA115" s="1">
        <f t="shared" si="400"/>
        <v>0.4</v>
      </c>
      <c r="BB115" s="1">
        <f t="shared" si="401"/>
        <v>8</v>
      </c>
      <c r="BC115" s="1">
        <f t="shared" si="402"/>
        <v>2</v>
      </c>
      <c r="BD115" s="1">
        <f t="shared" si="403"/>
        <v>18.400000000000002</v>
      </c>
      <c r="BE115" s="1">
        <f t="shared" si="404"/>
        <v>4.6000000000000005</v>
      </c>
      <c r="BF115" s="1">
        <f t="shared" si="405"/>
        <v>0</v>
      </c>
      <c r="BG115" s="1">
        <f t="shared" si="406"/>
        <v>0</v>
      </c>
      <c r="BH115" s="1">
        <f t="shared" si="407"/>
        <v>0.8</v>
      </c>
      <c r="BI115" s="1">
        <f t="shared" si="408"/>
        <v>0.2</v>
      </c>
      <c r="BM115" s="10">
        <f t="shared" si="409"/>
        <v>1</v>
      </c>
      <c r="BN115" s="10">
        <f t="shared" si="410"/>
        <v>0</v>
      </c>
      <c r="BO115" s="10">
        <f t="shared" si="411"/>
        <v>12</v>
      </c>
      <c r="BP115" s="10">
        <f t="shared" si="412"/>
        <v>0</v>
      </c>
      <c r="BQ115" s="10">
        <f t="shared" si="413"/>
        <v>1</v>
      </c>
      <c r="BR115" s="10">
        <f t="shared" si="414"/>
        <v>0</v>
      </c>
      <c r="BS115" s="10">
        <f t="shared" si="415"/>
        <v>2</v>
      </c>
      <c r="BT115" s="10">
        <f t="shared" si="416"/>
        <v>0</v>
      </c>
      <c r="BU115" s="10">
        <f t="shared" si="417"/>
        <v>3</v>
      </c>
      <c r="BV115" s="10">
        <f t="shared" si="418"/>
        <v>0</v>
      </c>
      <c r="BW115" s="10">
        <f t="shared" si="419"/>
        <v>2</v>
      </c>
      <c r="BX115" s="10">
        <f t="shared" si="420"/>
        <v>0</v>
      </c>
      <c r="BY115" s="10">
        <f t="shared" si="421"/>
        <v>8</v>
      </c>
      <c r="BZ115" s="10">
        <f t="shared" si="422"/>
        <v>2</v>
      </c>
      <c r="CA115" s="10">
        <f t="shared" si="423"/>
        <v>18</v>
      </c>
      <c r="CB115" s="10">
        <f t="shared" si="424"/>
        <v>5</v>
      </c>
      <c r="CC115" s="10">
        <f t="shared" si="425"/>
        <v>0</v>
      </c>
      <c r="CD115" s="10">
        <f t="shared" si="426"/>
        <v>0</v>
      </c>
      <c r="CE115" s="10">
        <f t="shared" si="427"/>
        <v>1</v>
      </c>
      <c r="CF115" s="10">
        <f t="shared" si="428"/>
        <v>0</v>
      </c>
      <c r="CH115" s="1">
        <v>21</v>
      </c>
      <c r="CI115" s="14">
        <f t="shared" si="429"/>
        <v>142.48552825552827</v>
      </c>
      <c r="CJ115" s="14">
        <f t="shared" si="430"/>
        <v>3.67</v>
      </c>
      <c r="CL115" s="1" t="str">
        <f t="shared" si="431"/>
        <v>[142.49, 3.67]</v>
      </c>
      <c r="CU115" s="165"/>
      <c r="CV115" s="166"/>
      <c r="CW115" s="166"/>
      <c r="CX115" s="166"/>
      <c r="CY115" s="166"/>
      <c r="CZ115" s="166"/>
      <c r="DA115" s="166"/>
      <c r="DB115" s="166"/>
      <c r="DC115" s="166"/>
      <c r="DD115" s="166"/>
      <c r="DE115" s="166"/>
      <c r="DF115" s="166"/>
      <c r="DG115" s="166"/>
      <c r="DH115" s="166"/>
      <c r="DI115" s="166"/>
      <c r="DJ115" s="166"/>
      <c r="DK115" s="166"/>
      <c r="DL115" s="166"/>
      <c r="DM115" s="166"/>
      <c r="DN115" s="166"/>
      <c r="DO115" s="166"/>
      <c r="DP115" s="166"/>
      <c r="DQ115" s="166"/>
      <c r="DR115" s="166"/>
      <c r="DS115" s="166"/>
      <c r="DT115" s="166"/>
      <c r="DU115" s="166"/>
      <c r="DV115" s="166"/>
      <c r="DW115" s="166"/>
      <c r="DX115" s="166"/>
      <c r="DY115" s="166"/>
      <c r="DZ115" s="166"/>
      <c r="EA115" s="166"/>
      <c r="EB115" s="166"/>
      <c r="EC115" s="166"/>
      <c r="ED115" s="166"/>
      <c r="EE115" s="166"/>
      <c r="EF115" s="166"/>
      <c r="EG115" s="166"/>
      <c r="EH115" s="166"/>
      <c r="EI115" s="166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  <c r="EY115" s="88"/>
      <c r="EZ115" s="88"/>
      <c r="FA115" s="88"/>
      <c r="FB115" s="88"/>
      <c r="FC115" s="88"/>
      <c r="FD115" s="88"/>
      <c r="FE115" s="88"/>
      <c r="FF115" s="88"/>
      <c r="FG115" s="88"/>
      <c r="FH115" s="88"/>
      <c r="FI115" s="88"/>
      <c r="FJ115" s="88"/>
      <c r="FK115" s="88"/>
      <c r="FL115" s="88"/>
      <c r="FM115" s="88"/>
      <c r="FN115" s="88"/>
      <c r="FO115" s="88"/>
      <c r="FP115" s="88"/>
      <c r="FQ115" s="88"/>
      <c r="FR115" s="88"/>
      <c r="FS115" s="88"/>
      <c r="FT115" s="88"/>
      <c r="FU115" s="88"/>
      <c r="FV115" s="88"/>
      <c r="FW115" s="88"/>
      <c r="FX115" s="88"/>
    </row>
    <row r="116" spans="2:180" x14ac:dyDescent="0.35">
      <c r="B116" s="16">
        <v>22</v>
      </c>
      <c r="C116" s="60" t="s">
        <v>92</v>
      </c>
      <c r="D116" s="133"/>
      <c r="E116" s="133"/>
      <c r="F116" s="133"/>
      <c r="G116" s="134"/>
      <c r="H116" s="135">
        <f t="shared" si="386"/>
        <v>6471.0800000000008</v>
      </c>
      <c r="I116" s="136">
        <f t="shared" si="355"/>
        <v>4.0037731893931457E-2</v>
      </c>
      <c r="J116" s="52">
        <f t="shared" si="387"/>
        <v>1.3355753320575987</v>
      </c>
      <c r="K116" s="53">
        <f t="shared" si="387"/>
        <v>14.108581352777824</v>
      </c>
      <c r="L116" s="53">
        <f t="shared" si="387"/>
        <v>1.365346582526886</v>
      </c>
      <c r="M116" s="53">
        <f t="shared" si="387"/>
        <v>2.958250928808253</v>
      </c>
      <c r="N116" s="53">
        <f t="shared" si="387"/>
        <v>3.7926293959080173</v>
      </c>
      <c r="O116" s="54">
        <f t="shared" si="387"/>
        <v>1.8364160815791981</v>
      </c>
      <c r="P116" s="55">
        <f t="shared" si="387"/>
        <v>12.562755467166786</v>
      </c>
      <c r="Q116" s="137">
        <f t="shared" si="387"/>
        <v>27.671451411068368</v>
      </c>
      <c r="R116" s="138">
        <f t="shared" si="387"/>
        <v>0.12521018738039988</v>
      </c>
      <c r="S116" s="139">
        <f t="shared" si="387"/>
        <v>0.91820804078959906</v>
      </c>
      <c r="U116" s="16">
        <v>22</v>
      </c>
      <c r="V116" s="60" t="s">
        <v>92</v>
      </c>
      <c r="W116" s="133"/>
      <c r="X116" s="133"/>
      <c r="Y116" s="133"/>
      <c r="Z116" s="134"/>
      <c r="AA116" s="135">
        <f t="shared" si="388"/>
        <v>6471.0800000000008</v>
      </c>
      <c r="AB116" s="136">
        <f t="shared" si="320"/>
        <v>4.0037731893931457E-2</v>
      </c>
      <c r="AC116" s="77">
        <f t="shared" si="432"/>
        <v>1</v>
      </c>
      <c r="AD116" s="78">
        <f t="shared" si="433"/>
        <v>14</v>
      </c>
      <c r="AE116" s="78">
        <f t="shared" si="434"/>
        <v>1</v>
      </c>
      <c r="AF116" s="57">
        <f t="shared" si="435"/>
        <v>3</v>
      </c>
      <c r="AG116" s="57">
        <f t="shared" si="436"/>
        <v>4</v>
      </c>
      <c r="AH116" s="58">
        <f t="shared" si="437"/>
        <v>2</v>
      </c>
      <c r="AI116" s="59">
        <f t="shared" si="438"/>
        <v>13</v>
      </c>
      <c r="AJ116" s="94">
        <f t="shared" si="439"/>
        <v>28</v>
      </c>
      <c r="AK116" s="130">
        <f t="shared" si="440"/>
        <v>0</v>
      </c>
      <c r="AL116" s="79">
        <f t="shared" si="441"/>
        <v>1</v>
      </c>
      <c r="AP116" s="10">
        <f t="shared" si="389"/>
        <v>1</v>
      </c>
      <c r="AQ116" s="10">
        <f t="shared" si="390"/>
        <v>0</v>
      </c>
      <c r="AR116" s="10">
        <f t="shared" si="391"/>
        <v>14</v>
      </c>
      <c r="AS116" s="10">
        <f t="shared" si="392"/>
        <v>0</v>
      </c>
      <c r="AT116" s="10">
        <f t="shared" si="393"/>
        <v>1</v>
      </c>
      <c r="AU116" s="10">
        <f t="shared" si="394"/>
        <v>0</v>
      </c>
      <c r="AV116" s="10">
        <f t="shared" si="395"/>
        <v>3</v>
      </c>
      <c r="AW116" s="10">
        <f t="shared" si="396"/>
        <v>0</v>
      </c>
      <c r="AX116" s="10">
        <f t="shared" si="397"/>
        <v>4</v>
      </c>
      <c r="AY116" s="10">
        <f t="shared" si="398"/>
        <v>0</v>
      </c>
      <c r="AZ116" s="1">
        <f t="shared" si="399"/>
        <v>1.6</v>
      </c>
      <c r="BA116" s="1">
        <f t="shared" si="400"/>
        <v>0.4</v>
      </c>
      <c r="BB116" s="1">
        <f t="shared" si="401"/>
        <v>10.4</v>
      </c>
      <c r="BC116" s="1">
        <f t="shared" si="402"/>
        <v>2.6</v>
      </c>
      <c r="BD116" s="1">
        <f t="shared" si="403"/>
        <v>22.400000000000002</v>
      </c>
      <c r="BE116" s="1">
        <f t="shared" si="404"/>
        <v>5.6000000000000005</v>
      </c>
      <c r="BF116" s="1">
        <f t="shared" si="405"/>
        <v>0</v>
      </c>
      <c r="BG116" s="1">
        <f t="shared" si="406"/>
        <v>0</v>
      </c>
      <c r="BH116" s="1">
        <f t="shared" si="407"/>
        <v>0.8</v>
      </c>
      <c r="BI116" s="1">
        <f t="shared" si="408"/>
        <v>0.2</v>
      </c>
      <c r="BM116" s="10">
        <f t="shared" si="409"/>
        <v>1</v>
      </c>
      <c r="BN116" s="10">
        <f t="shared" si="410"/>
        <v>0</v>
      </c>
      <c r="BO116" s="10">
        <f t="shared" si="411"/>
        <v>14</v>
      </c>
      <c r="BP116" s="10">
        <f t="shared" si="412"/>
        <v>0</v>
      </c>
      <c r="BQ116" s="10">
        <f t="shared" si="413"/>
        <v>1</v>
      </c>
      <c r="BR116" s="10">
        <f t="shared" si="414"/>
        <v>0</v>
      </c>
      <c r="BS116" s="10">
        <f t="shared" si="415"/>
        <v>3</v>
      </c>
      <c r="BT116" s="10">
        <f t="shared" si="416"/>
        <v>0</v>
      </c>
      <c r="BU116" s="10">
        <f t="shared" si="417"/>
        <v>4</v>
      </c>
      <c r="BV116" s="10">
        <f t="shared" si="418"/>
        <v>0</v>
      </c>
      <c r="BW116" s="10">
        <f t="shared" si="419"/>
        <v>2</v>
      </c>
      <c r="BX116" s="10">
        <f t="shared" si="420"/>
        <v>0</v>
      </c>
      <c r="BY116" s="10">
        <f t="shared" si="421"/>
        <v>10</v>
      </c>
      <c r="BZ116" s="10">
        <f t="shared" si="422"/>
        <v>3</v>
      </c>
      <c r="CA116" s="10">
        <f t="shared" si="423"/>
        <v>22</v>
      </c>
      <c r="CB116" s="10">
        <f t="shared" si="424"/>
        <v>6</v>
      </c>
      <c r="CC116" s="10">
        <f t="shared" si="425"/>
        <v>0</v>
      </c>
      <c r="CD116" s="10">
        <f t="shared" si="426"/>
        <v>0</v>
      </c>
      <c r="CE116" s="10">
        <f t="shared" si="427"/>
        <v>1</v>
      </c>
      <c r="CF116" s="10">
        <f t="shared" si="428"/>
        <v>0</v>
      </c>
      <c r="CH116" s="1">
        <v>22</v>
      </c>
      <c r="CI116" s="14">
        <f t="shared" si="429"/>
        <v>172.22783783783785</v>
      </c>
      <c r="CJ116" s="14">
        <f t="shared" si="430"/>
        <v>4.7279999999999998</v>
      </c>
      <c r="CL116" s="1" t="str">
        <f t="shared" si="431"/>
        <v>[172.23, 4.73]</v>
      </c>
      <c r="CU116" s="165"/>
      <c r="CV116" s="166"/>
      <c r="CW116" s="166"/>
      <c r="CX116" s="166"/>
      <c r="CY116" s="166"/>
      <c r="CZ116" s="166"/>
      <c r="DA116" s="166"/>
      <c r="DB116" s="166"/>
      <c r="DC116" s="166"/>
      <c r="DD116" s="166"/>
      <c r="DE116" s="166"/>
      <c r="DF116" s="166"/>
      <c r="DG116" s="166"/>
      <c r="DH116" s="166"/>
      <c r="DI116" s="166"/>
      <c r="DJ116" s="166"/>
      <c r="DK116" s="166"/>
      <c r="DL116" s="166"/>
      <c r="DM116" s="166"/>
      <c r="DN116" s="166"/>
      <c r="DO116" s="166"/>
      <c r="DP116" s="166"/>
      <c r="DQ116" s="166"/>
      <c r="DR116" s="166"/>
      <c r="DS116" s="166"/>
      <c r="DT116" s="166"/>
      <c r="DU116" s="166"/>
      <c r="DV116" s="166"/>
      <c r="DW116" s="166"/>
      <c r="DX116" s="166"/>
      <c r="DY116" s="166"/>
      <c r="DZ116" s="166"/>
      <c r="EA116" s="166"/>
      <c r="EB116" s="166"/>
      <c r="EC116" s="166"/>
      <c r="ED116" s="166"/>
      <c r="EE116" s="166"/>
      <c r="EF116" s="166"/>
      <c r="EG116" s="166"/>
      <c r="EH116" s="166"/>
      <c r="EI116" s="166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  <c r="EY116" s="88"/>
      <c r="EZ116" s="88"/>
      <c r="FA116" s="88"/>
      <c r="FB116" s="88"/>
      <c r="FC116" s="88"/>
      <c r="FD116" s="88"/>
      <c r="FE116" s="88"/>
      <c r="FF116" s="88"/>
      <c r="FG116" s="88"/>
      <c r="FH116" s="88"/>
      <c r="FI116" s="88"/>
      <c r="FJ116" s="88"/>
      <c r="FK116" s="88"/>
      <c r="FL116" s="88"/>
      <c r="FM116" s="88"/>
      <c r="FN116" s="88"/>
      <c r="FO116" s="88"/>
      <c r="FP116" s="88"/>
      <c r="FQ116" s="88"/>
      <c r="FR116" s="88"/>
      <c r="FS116" s="88"/>
      <c r="FT116" s="88"/>
      <c r="FU116" s="88"/>
      <c r="FV116" s="88"/>
      <c r="FW116" s="88"/>
      <c r="FX116" s="88"/>
    </row>
    <row r="117" spans="2:180" x14ac:dyDescent="0.35">
      <c r="B117" s="16">
        <v>23</v>
      </c>
      <c r="C117" s="48" t="s">
        <v>93</v>
      </c>
      <c r="D117" s="133"/>
      <c r="E117" s="133"/>
      <c r="F117" s="133"/>
      <c r="G117" s="134"/>
      <c r="H117" s="135">
        <f t="shared" si="386"/>
        <v>8296.9700000000012</v>
      </c>
      <c r="I117" s="136">
        <f t="shared" si="355"/>
        <v>5.133484061269409E-2</v>
      </c>
      <c r="J117" s="52">
        <f t="shared" si="387"/>
        <v>1.7124233455345839</v>
      </c>
      <c r="K117" s="53">
        <f t="shared" si="387"/>
        <v>18.089480616304698</v>
      </c>
      <c r="L117" s="53">
        <f t="shared" si="387"/>
        <v>1.7505948983520676</v>
      </c>
      <c r="M117" s="53">
        <f t="shared" si="387"/>
        <v>3.7929556130961464</v>
      </c>
      <c r="N117" s="53">
        <f t="shared" si="387"/>
        <v>4.8627636065335214</v>
      </c>
      <c r="O117" s="54">
        <f t="shared" si="387"/>
        <v>2.3545821001100529</v>
      </c>
      <c r="P117" s="55">
        <f t="shared" si="387"/>
        <v>16.107482093934678</v>
      </c>
      <c r="Q117" s="137">
        <f t="shared" si="387"/>
        <v>35.479271190294654</v>
      </c>
      <c r="R117" s="138">
        <f t="shared" si="387"/>
        <v>0.16053968864386722</v>
      </c>
      <c r="S117" s="139">
        <f t="shared" si="387"/>
        <v>1.1772910500550264</v>
      </c>
      <c r="U117" s="16">
        <v>23</v>
      </c>
      <c r="V117" s="48" t="s">
        <v>93</v>
      </c>
      <c r="W117" s="133"/>
      <c r="X117" s="133"/>
      <c r="Y117" s="133"/>
      <c r="Z117" s="134"/>
      <c r="AA117" s="135">
        <f t="shared" si="388"/>
        <v>8296.9700000000012</v>
      </c>
      <c r="AB117" s="136">
        <f t="shared" si="320"/>
        <v>5.133484061269409E-2</v>
      </c>
      <c r="AC117" s="77">
        <f t="shared" si="432"/>
        <v>2</v>
      </c>
      <c r="AD117" s="78">
        <f t="shared" si="433"/>
        <v>18</v>
      </c>
      <c r="AE117" s="78">
        <f t="shared" si="434"/>
        <v>2</v>
      </c>
      <c r="AF117" s="57">
        <f t="shared" si="435"/>
        <v>4</v>
      </c>
      <c r="AG117" s="57">
        <f t="shared" si="436"/>
        <v>5</v>
      </c>
      <c r="AH117" s="58">
        <f t="shared" si="437"/>
        <v>2</v>
      </c>
      <c r="AI117" s="59">
        <f t="shared" si="438"/>
        <v>16</v>
      </c>
      <c r="AJ117" s="94">
        <f t="shared" si="439"/>
        <v>35</v>
      </c>
      <c r="AK117" s="130">
        <f t="shared" si="440"/>
        <v>0</v>
      </c>
      <c r="AL117" s="79">
        <f t="shared" si="441"/>
        <v>1</v>
      </c>
      <c r="AP117" s="10">
        <f t="shared" si="389"/>
        <v>2</v>
      </c>
      <c r="AQ117" s="10">
        <f t="shared" si="390"/>
        <v>0</v>
      </c>
      <c r="AR117" s="10">
        <f t="shared" si="391"/>
        <v>18</v>
      </c>
      <c r="AS117" s="10">
        <f t="shared" si="392"/>
        <v>0</v>
      </c>
      <c r="AT117" s="10">
        <f t="shared" si="393"/>
        <v>2</v>
      </c>
      <c r="AU117" s="10">
        <f t="shared" si="394"/>
        <v>0</v>
      </c>
      <c r="AV117" s="10">
        <f t="shared" si="395"/>
        <v>4</v>
      </c>
      <c r="AW117" s="10">
        <f t="shared" si="396"/>
        <v>0</v>
      </c>
      <c r="AX117" s="10">
        <f t="shared" si="397"/>
        <v>5</v>
      </c>
      <c r="AY117" s="10">
        <f t="shared" si="398"/>
        <v>0</v>
      </c>
      <c r="AZ117" s="1">
        <f t="shared" si="399"/>
        <v>1.6</v>
      </c>
      <c r="BA117" s="1">
        <f t="shared" si="400"/>
        <v>0.4</v>
      </c>
      <c r="BB117" s="1">
        <f t="shared" si="401"/>
        <v>12.8</v>
      </c>
      <c r="BC117" s="1">
        <f t="shared" si="402"/>
        <v>3.2</v>
      </c>
      <c r="BD117" s="1">
        <f t="shared" si="403"/>
        <v>28</v>
      </c>
      <c r="BE117" s="1">
        <f t="shared" si="404"/>
        <v>7</v>
      </c>
      <c r="BF117" s="1">
        <f t="shared" si="405"/>
        <v>0</v>
      </c>
      <c r="BG117" s="1">
        <f t="shared" si="406"/>
        <v>0</v>
      </c>
      <c r="BH117" s="1">
        <f t="shared" si="407"/>
        <v>0.8</v>
      </c>
      <c r="BI117" s="1">
        <f t="shared" si="408"/>
        <v>0.2</v>
      </c>
      <c r="BM117" s="10">
        <f t="shared" si="409"/>
        <v>2</v>
      </c>
      <c r="BN117" s="10">
        <f t="shared" si="410"/>
        <v>0</v>
      </c>
      <c r="BO117" s="10">
        <f t="shared" si="411"/>
        <v>18</v>
      </c>
      <c r="BP117" s="10">
        <f t="shared" si="412"/>
        <v>0</v>
      </c>
      <c r="BQ117" s="10">
        <f t="shared" si="413"/>
        <v>2</v>
      </c>
      <c r="BR117" s="10">
        <f t="shared" si="414"/>
        <v>0</v>
      </c>
      <c r="BS117" s="10">
        <f t="shared" si="415"/>
        <v>4</v>
      </c>
      <c r="BT117" s="10">
        <f t="shared" si="416"/>
        <v>0</v>
      </c>
      <c r="BU117" s="10">
        <f t="shared" si="417"/>
        <v>5</v>
      </c>
      <c r="BV117" s="10">
        <f t="shared" si="418"/>
        <v>0</v>
      </c>
      <c r="BW117" s="10">
        <f t="shared" si="419"/>
        <v>2</v>
      </c>
      <c r="BX117" s="10">
        <f t="shared" si="420"/>
        <v>0</v>
      </c>
      <c r="BY117" s="10">
        <f t="shared" si="421"/>
        <v>13</v>
      </c>
      <c r="BZ117" s="10">
        <f t="shared" si="422"/>
        <v>3</v>
      </c>
      <c r="CA117" s="10">
        <f t="shared" si="423"/>
        <v>28</v>
      </c>
      <c r="CB117" s="10">
        <f t="shared" si="424"/>
        <v>7</v>
      </c>
      <c r="CC117" s="10">
        <f t="shared" si="425"/>
        <v>0</v>
      </c>
      <c r="CD117" s="10">
        <f t="shared" si="426"/>
        <v>0</v>
      </c>
      <c r="CE117" s="10">
        <f t="shared" si="427"/>
        <v>1</v>
      </c>
      <c r="CF117" s="10">
        <f t="shared" si="428"/>
        <v>0</v>
      </c>
      <c r="CH117" s="1">
        <v>23</v>
      </c>
      <c r="CI117" s="14">
        <f t="shared" si="429"/>
        <v>219.28832923832923</v>
      </c>
      <c r="CJ117" s="14">
        <f t="shared" si="430"/>
        <v>5.2460000000000004</v>
      </c>
      <c r="CL117" s="1" t="str">
        <f t="shared" si="431"/>
        <v>[219.29, 5.25]</v>
      </c>
      <c r="CU117" s="165"/>
      <c r="CV117" s="166"/>
      <c r="CW117" s="166"/>
      <c r="CX117" s="166"/>
      <c r="CY117" s="166"/>
      <c r="CZ117" s="166"/>
      <c r="DA117" s="166"/>
      <c r="DB117" s="166"/>
      <c r="DC117" s="166"/>
      <c r="DD117" s="166"/>
      <c r="DE117" s="166"/>
      <c r="DF117" s="166"/>
      <c r="DG117" s="166"/>
      <c r="DH117" s="166"/>
      <c r="DI117" s="166"/>
      <c r="DJ117" s="166"/>
      <c r="DK117" s="166"/>
      <c r="DL117" s="166"/>
      <c r="DM117" s="166"/>
      <c r="DN117" s="166"/>
      <c r="DO117" s="166"/>
      <c r="DP117" s="166"/>
      <c r="DQ117" s="166"/>
      <c r="DR117" s="166"/>
      <c r="DS117" s="166"/>
      <c r="DT117" s="166"/>
      <c r="DU117" s="166"/>
      <c r="DV117" s="166"/>
      <c r="DW117" s="166"/>
      <c r="DX117" s="166"/>
      <c r="DY117" s="166"/>
      <c r="DZ117" s="166"/>
      <c r="EA117" s="166"/>
      <c r="EB117" s="166"/>
      <c r="EC117" s="166"/>
      <c r="ED117" s="166"/>
      <c r="EE117" s="166"/>
      <c r="EF117" s="166"/>
      <c r="EG117" s="166"/>
      <c r="EH117" s="166"/>
      <c r="EI117" s="166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  <c r="EY117" s="88"/>
      <c r="EZ117" s="88"/>
      <c r="FA117" s="88"/>
      <c r="FB117" s="88"/>
      <c r="FC117" s="88"/>
      <c r="FD117" s="88"/>
      <c r="FE117" s="88"/>
      <c r="FF117" s="88"/>
      <c r="FG117" s="88"/>
      <c r="FH117" s="88"/>
      <c r="FI117" s="88"/>
      <c r="FJ117" s="88"/>
      <c r="FK117" s="88"/>
      <c r="FL117" s="88"/>
      <c r="FM117" s="88"/>
      <c r="FN117" s="88"/>
      <c r="FO117" s="88"/>
      <c r="FP117" s="88"/>
      <c r="FQ117" s="88"/>
      <c r="FR117" s="88"/>
      <c r="FS117" s="88"/>
      <c r="FT117" s="88"/>
      <c r="FU117" s="88"/>
      <c r="FV117" s="88"/>
      <c r="FW117" s="88"/>
      <c r="FX117" s="88"/>
    </row>
    <row r="118" spans="2:180" x14ac:dyDescent="0.35">
      <c r="B118" s="16">
        <v>24</v>
      </c>
      <c r="C118" s="60" t="s">
        <v>94</v>
      </c>
      <c r="D118" s="133"/>
      <c r="E118" s="133"/>
      <c r="F118" s="133"/>
      <c r="G118" s="134"/>
      <c r="H118" s="135">
        <f t="shared" si="386"/>
        <v>4462.4800000000005</v>
      </c>
      <c r="I118" s="136">
        <f t="shared" si="355"/>
        <v>2.7610163654603441E-2</v>
      </c>
      <c r="J118" s="52">
        <f t="shared" si="387"/>
        <v>0.92101754387218093</v>
      </c>
      <c r="K118" s="53">
        <f t="shared" si="387"/>
        <v>9.7293283524765535</v>
      </c>
      <c r="L118" s="53">
        <f t="shared" si="387"/>
        <v>0.94154790507837616</v>
      </c>
      <c r="M118" s="53">
        <f t="shared" si="387"/>
        <v>2.0400204610031483</v>
      </c>
      <c r="N118" s="53">
        <f t="shared" si="387"/>
        <v>2.615410847439934</v>
      </c>
      <c r="O118" s="54">
        <f t="shared" si="387"/>
        <v>1.2663991228242488</v>
      </c>
      <c r="P118" s="55">
        <f t="shared" si="387"/>
        <v>8.6633212720477015</v>
      </c>
      <c r="Q118" s="137">
        <f t="shared" si="387"/>
        <v>19.082332237101745</v>
      </c>
      <c r="R118" s="138">
        <f t="shared" si="387"/>
        <v>8.6345394738016959E-2</v>
      </c>
      <c r="S118" s="139">
        <f t="shared" si="387"/>
        <v>0.63319956141212441</v>
      </c>
      <c r="U118" s="16">
        <v>24</v>
      </c>
      <c r="V118" s="60" t="s">
        <v>94</v>
      </c>
      <c r="W118" s="133"/>
      <c r="X118" s="133"/>
      <c r="Y118" s="133"/>
      <c r="Z118" s="134"/>
      <c r="AA118" s="135">
        <f t="shared" si="388"/>
        <v>4462.4800000000005</v>
      </c>
      <c r="AB118" s="136">
        <f t="shared" si="320"/>
        <v>2.7610163654603441E-2</v>
      </c>
      <c r="AC118" s="77">
        <f t="shared" si="432"/>
        <v>1</v>
      </c>
      <c r="AD118" s="78">
        <f t="shared" si="433"/>
        <v>10</v>
      </c>
      <c r="AE118" s="78">
        <f t="shared" si="434"/>
        <v>1</v>
      </c>
      <c r="AF118" s="57">
        <f t="shared" si="435"/>
        <v>2</v>
      </c>
      <c r="AG118" s="57">
        <f t="shared" si="436"/>
        <v>3</v>
      </c>
      <c r="AH118" s="58">
        <f t="shared" si="437"/>
        <v>1</v>
      </c>
      <c r="AI118" s="59">
        <f t="shared" si="438"/>
        <v>9</v>
      </c>
      <c r="AJ118" s="94">
        <f t="shared" si="439"/>
        <v>19</v>
      </c>
      <c r="AK118" s="130">
        <f t="shared" si="440"/>
        <v>0</v>
      </c>
      <c r="AL118" s="79">
        <f t="shared" si="441"/>
        <v>1</v>
      </c>
      <c r="AP118" s="10">
        <f t="shared" si="389"/>
        <v>1</v>
      </c>
      <c r="AQ118" s="10">
        <f t="shared" si="390"/>
        <v>0</v>
      </c>
      <c r="AR118" s="10">
        <f t="shared" si="391"/>
        <v>10</v>
      </c>
      <c r="AS118" s="10">
        <f t="shared" si="392"/>
        <v>0</v>
      </c>
      <c r="AT118" s="10">
        <f t="shared" si="393"/>
        <v>1</v>
      </c>
      <c r="AU118" s="10">
        <f t="shared" si="394"/>
        <v>0</v>
      </c>
      <c r="AV118" s="10">
        <f t="shared" si="395"/>
        <v>2</v>
      </c>
      <c r="AW118" s="10">
        <f t="shared" si="396"/>
        <v>0</v>
      </c>
      <c r="AX118" s="10">
        <f t="shared" si="397"/>
        <v>3</v>
      </c>
      <c r="AY118" s="10">
        <f t="shared" si="398"/>
        <v>0</v>
      </c>
      <c r="AZ118" s="1">
        <f t="shared" si="399"/>
        <v>0.8</v>
      </c>
      <c r="BA118" s="1">
        <f t="shared" si="400"/>
        <v>0.2</v>
      </c>
      <c r="BB118" s="1">
        <f t="shared" si="401"/>
        <v>7.2</v>
      </c>
      <c r="BC118" s="1">
        <f t="shared" si="402"/>
        <v>1.8</v>
      </c>
      <c r="BD118" s="1">
        <f t="shared" si="403"/>
        <v>15.200000000000001</v>
      </c>
      <c r="BE118" s="1">
        <f t="shared" si="404"/>
        <v>3.8000000000000003</v>
      </c>
      <c r="BF118" s="1">
        <f t="shared" si="405"/>
        <v>0</v>
      </c>
      <c r="BG118" s="1">
        <f t="shared" si="406"/>
        <v>0</v>
      </c>
      <c r="BH118" s="1">
        <f t="shared" si="407"/>
        <v>0.8</v>
      </c>
      <c r="BI118" s="1">
        <f t="shared" si="408"/>
        <v>0.2</v>
      </c>
      <c r="BM118" s="10">
        <f t="shared" si="409"/>
        <v>1</v>
      </c>
      <c r="BN118" s="10">
        <f t="shared" si="410"/>
        <v>0</v>
      </c>
      <c r="BO118" s="10">
        <f t="shared" si="411"/>
        <v>10</v>
      </c>
      <c r="BP118" s="10">
        <f t="shared" si="412"/>
        <v>0</v>
      </c>
      <c r="BQ118" s="10">
        <f t="shared" si="413"/>
        <v>1</v>
      </c>
      <c r="BR118" s="10">
        <f t="shared" si="414"/>
        <v>0</v>
      </c>
      <c r="BS118" s="10">
        <f t="shared" si="415"/>
        <v>2</v>
      </c>
      <c r="BT118" s="10">
        <f t="shared" si="416"/>
        <v>0</v>
      </c>
      <c r="BU118" s="10">
        <f t="shared" si="417"/>
        <v>3</v>
      </c>
      <c r="BV118" s="10">
        <f t="shared" si="418"/>
        <v>0</v>
      </c>
      <c r="BW118" s="10">
        <f t="shared" si="419"/>
        <v>1</v>
      </c>
      <c r="BX118" s="10">
        <f t="shared" si="420"/>
        <v>0</v>
      </c>
      <c r="BY118" s="10">
        <f t="shared" si="421"/>
        <v>7</v>
      </c>
      <c r="BZ118" s="10">
        <f t="shared" si="422"/>
        <v>2</v>
      </c>
      <c r="CA118" s="10">
        <f t="shared" si="423"/>
        <v>15</v>
      </c>
      <c r="CB118" s="10">
        <f t="shared" si="424"/>
        <v>4</v>
      </c>
      <c r="CC118" s="10">
        <f t="shared" si="425"/>
        <v>0</v>
      </c>
      <c r="CD118" s="10">
        <f t="shared" si="426"/>
        <v>0</v>
      </c>
      <c r="CE118" s="10">
        <f t="shared" si="427"/>
        <v>1</v>
      </c>
      <c r="CF118" s="10">
        <f t="shared" si="428"/>
        <v>0</v>
      </c>
      <c r="CH118" s="1">
        <v>24</v>
      </c>
      <c r="CI118" s="14">
        <f t="shared" si="429"/>
        <v>119.63825552825553</v>
      </c>
      <c r="CJ118" s="14">
        <f t="shared" si="430"/>
        <v>3.1520000000000001</v>
      </c>
      <c r="CL118" s="1" t="str">
        <f t="shared" si="431"/>
        <v>[119.64, 3.15]</v>
      </c>
      <c r="CU118" s="165"/>
      <c r="CV118" s="166"/>
      <c r="CW118" s="166"/>
      <c r="CX118" s="166"/>
      <c r="CY118" s="166"/>
      <c r="CZ118" s="166"/>
      <c r="DA118" s="166"/>
      <c r="DB118" s="166"/>
      <c r="DC118" s="166"/>
      <c r="DD118" s="166"/>
      <c r="DE118" s="166"/>
      <c r="DF118" s="166"/>
      <c r="DG118" s="166"/>
      <c r="DH118" s="166"/>
      <c r="DI118" s="166"/>
      <c r="DJ118" s="166"/>
      <c r="DK118" s="166"/>
      <c r="DL118" s="166"/>
      <c r="DM118" s="166"/>
      <c r="DN118" s="166"/>
      <c r="DO118" s="166"/>
      <c r="DP118" s="166"/>
      <c r="DQ118" s="166"/>
      <c r="DR118" s="166"/>
      <c r="DS118" s="166"/>
      <c r="DT118" s="166"/>
      <c r="DU118" s="166"/>
      <c r="DV118" s="166"/>
      <c r="DW118" s="166"/>
      <c r="DX118" s="166"/>
      <c r="DY118" s="166"/>
      <c r="DZ118" s="166"/>
      <c r="EA118" s="166"/>
      <c r="EB118" s="166"/>
      <c r="EC118" s="166"/>
      <c r="ED118" s="166"/>
      <c r="EE118" s="166"/>
      <c r="EF118" s="166"/>
      <c r="EG118" s="166"/>
      <c r="EH118" s="166"/>
      <c r="EI118" s="166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  <c r="EY118" s="88"/>
      <c r="EZ118" s="88"/>
      <c r="FA118" s="88"/>
      <c r="FB118" s="88"/>
      <c r="FC118" s="88"/>
      <c r="FD118" s="88"/>
      <c r="FE118" s="88"/>
      <c r="FF118" s="88"/>
      <c r="FG118" s="88"/>
      <c r="FH118" s="88"/>
      <c r="FI118" s="88"/>
      <c r="FJ118" s="88"/>
      <c r="FK118" s="88"/>
      <c r="FL118" s="88"/>
      <c r="FM118" s="88"/>
      <c r="FN118" s="88"/>
      <c r="FO118" s="88"/>
      <c r="FP118" s="88"/>
      <c r="FQ118" s="88"/>
      <c r="FR118" s="88"/>
      <c r="FS118" s="88"/>
      <c r="FT118" s="88"/>
      <c r="FU118" s="88"/>
      <c r="FV118" s="88"/>
      <c r="FW118" s="88"/>
      <c r="FX118" s="88"/>
    </row>
    <row r="119" spans="2:180" x14ac:dyDescent="0.35">
      <c r="B119" s="16">
        <v>25</v>
      </c>
      <c r="C119" s="48" t="s">
        <v>95</v>
      </c>
      <c r="D119" s="133"/>
      <c r="E119" s="133"/>
      <c r="F119" s="133"/>
      <c r="G119" s="134"/>
      <c r="H119" s="135">
        <f t="shared" si="386"/>
        <v>7600.0100000000011</v>
      </c>
      <c r="I119" s="136">
        <f t="shared" si="355"/>
        <v>4.7022624163385096E-2</v>
      </c>
      <c r="J119" s="52">
        <f t="shared" si="387"/>
        <v>1.5685767877063908</v>
      </c>
      <c r="K119" s="53">
        <f t="shared" si="387"/>
        <v>16.569932587284502</v>
      </c>
      <c r="L119" s="53">
        <f t="shared" si="387"/>
        <v>1.6035418632855969</v>
      </c>
      <c r="M119" s="53">
        <f t="shared" si="387"/>
        <v>3.4743407037854599</v>
      </c>
      <c r="N119" s="53">
        <f t="shared" si="387"/>
        <v>4.454282953571103</v>
      </c>
      <c r="O119" s="54">
        <f t="shared" si="387"/>
        <v>2.1567930830962871</v>
      </c>
      <c r="P119" s="55">
        <f t="shared" si="387"/>
        <v>14.754425409363236</v>
      </c>
      <c r="Q119" s="137">
        <f t="shared" si="387"/>
        <v>32.498950320291776</v>
      </c>
      <c r="R119" s="138">
        <f t="shared" si="387"/>
        <v>0.14705407384747413</v>
      </c>
      <c r="S119" s="139">
        <f t="shared" si="387"/>
        <v>1.0783965415481436</v>
      </c>
      <c r="U119" s="16">
        <v>25</v>
      </c>
      <c r="V119" s="48" t="s">
        <v>95</v>
      </c>
      <c r="W119" s="133"/>
      <c r="X119" s="133"/>
      <c r="Y119" s="133"/>
      <c r="Z119" s="134"/>
      <c r="AA119" s="135">
        <f t="shared" si="388"/>
        <v>7600.0100000000011</v>
      </c>
      <c r="AB119" s="136">
        <f t="shared" si="320"/>
        <v>4.7022624163385096E-2</v>
      </c>
      <c r="AC119" s="77">
        <f t="shared" si="432"/>
        <v>2</v>
      </c>
      <c r="AD119" s="78">
        <f t="shared" si="433"/>
        <v>17</v>
      </c>
      <c r="AE119" s="78">
        <f t="shared" si="434"/>
        <v>2</v>
      </c>
      <c r="AF119" s="57">
        <f t="shared" si="435"/>
        <v>3</v>
      </c>
      <c r="AG119" s="57">
        <f t="shared" si="436"/>
        <v>4</v>
      </c>
      <c r="AH119" s="58">
        <f t="shared" si="437"/>
        <v>2</v>
      </c>
      <c r="AI119" s="59">
        <f t="shared" si="438"/>
        <v>15</v>
      </c>
      <c r="AJ119" s="94">
        <f t="shared" si="439"/>
        <v>32</v>
      </c>
      <c r="AK119" s="130">
        <f t="shared" si="440"/>
        <v>0</v>
      </c>
      <c r="AL119" s="79">
        <f t="shared" si="441"/>
        <v>1</v>
      </c>
      <c r="AP119" s="10">
        <f t="shared" si="389"/>
        <v>2</v>
      </c>
      <c r="AQ119" s="10">
        <f t="shared" si="390"/>
        <v>0</v>
      </c>
      <c r="AR119" s="10">
        <f t="shared" si="391"/>
        <v>17</v>
      </c>
      <c r="AS119" s="10">
        <f t="shared" si="392"/>
        <v>0</v>
      </c>
      <c r="AT119" s="10">
        <f t="shared" si="393"/>
        <v>2</v>
      </c>
      <c r="AU119" s="10">
        <f t="shared" si="394"/>
        <v>0</v>
      </c>
      <c r="AV119" s="10">
        <f t="shared" si="395"/>
        <v>3</v>
      </c>
      <c r="AW119" s="10">
        <f t="shared" si="396"/>
        <v>0</v>
      </c>
      <c r="AX119" s="10">
        <f t="shared" si="397"/>
        <v>4</v>
      </c>
      <c r="AY119" s="10">
        <f t="shared" si="398"/>
        <v>0</v>
      </c>
      <c r="AZ119" s="1">
        <f t="shared" si="399"/>
        <v>1.6</v>
      </c>
      <c r="BA119" s="1">
        <f t="shared" si="400"/>
        <v>0.4</v>
      </c>
      <c r="BB119" s="1">
        <f t="shared" si="401"/>
        <v>12</v>
      </c>
      <c r="BC119" s="1">
        <f t="shared" si="402"/>
        <v>3</v>
      </c>
      <c r="BD119" s="1">
        <f t="shared" si="403"/>
        <v>25.6</v>
      </c>
      <c r="BE119" s="1">
        <f t="shared" si="404"/>
        <v>6.4</v>
      </c>
      <c r="BF119" s="1">
        <f t="shared" si="405"/>
        <v>0</v>
      </c>
      <c r="BG119" s="1">
        <f t="shared" si="406"/>
        <v>0</v>
      </c>
      <c r="BH119" s="1">
        <f t="shared" si="407"/>
        <v>0.8</v>
      </c>
      <c r="BI119" s="1">
        <f t="shared" si="408"/>
        <v>0.2</v>
      </c>
      <c r="BM119" s="10">
        <f t="shared" si="409"/>
        <v>2</v>
      </c>
      <c r="BN119" s="10">
        <f t="shared" si="410"/>
        <v>0</v>
      </c>
      <c r="BO119" s="10">
        <f t="shared" si="411"/>
        <v>17</v>
      </c>
      <c r="BP119" s="10">
        <f t="shared" si="412"/>
        <v>0</v>
      </c>
      <c r="BQ119" s="10">
        <f t="shared" si="413"/>
        <v>2</v>
      </c>
      <c r="BR119" s="10">
        <f t="shared" si="414"/>
        <v>0</v>
      </c>
      <c r="BS119" s="10">
        <f t="shared" si="415"/>
        <v>3</v>
      </c>
      <c r="BT119" s="10">
        <f t="shared" si="416"/>
        <v>0</v>
      </c>
      <c r="BU119" s="10">
        <f t="shared" si="417"/>
        <v>4</v>
      </c>
      <c r="BV119" s="10">
        <f t="shared" si="418"/>
        <v>0</v>
      </c>
      <c r="BW119" s="10">
        <f t="shared" si="419"/>
        <v>2</v>
      </c>
      <c r="BX119" s="10">
        <f t="shared" si="420"/>
        <v>0</v>
      </c>
      <c r="BY119" s="10">
        <f t="shared" si="421"/>
        <v>12</v>
      </c>
      <c r="BZ119" s="10">
        <f t="shared" si="422"/>
        <v>3</v>
      </c>
      <c r="CA119" s="10">
        <f t="shared" si="423"/>
        <v>26</v>
      </c>
      <c r="CB119" s="10">
        <f t="shared" si="424"/>
        <v>6</v>
      </c>
      <c r="CC119" s="10">
        <f t="shared" si="425"/>
        <v>0</v>
      </c>
      <c r="CD119" s="10">
        <f t="shared" si="426"/>
        <v>0</v>
      </c>
      <c r="CE119" s="10">
        <f t="shared" si="427"/>
        <v>1</v>
      </c>
      <c r="CF119" s="10">
        <f t="shared" si="428"/>
        <v>0</v>
      </c>
      <c r="CH119" s="1">
        <v>25</v>
      </c>
      <c r="CI119" s="14">
        <f t="shared" si="429"/>
        <v>203.15420147420147</v>
      </c>
      <c r="CJ119" s="14">
        <f t="shared" si="430"/>
        <v>4.7279999999999998</v>
      </c>
      <c r="CL119" s="1" t="str">
        <f t="shared" si="431"/>
        <v>[203.15, 4.73]</v>
      </c>
      <c r="CU119" s="165"/>
      <c r="CV119" s="166"/>
      <c r="CW119" s="166"/>
      <c r="CX119" s="166"/>
      <c r="CY119" s="166"/>
      <c r="CZ119" s="166"/>
      <c r="DA119" s="166"/>
      <c r="DB119" s="166"/>
      <c r="DC119" s="166"/>
      <c r="DD119" s="166"/>
      <c r="DE119" s="166"/>
      <c r="DF119" s="166"/>
      <c r="DG119" s="166"/>
      <c r="DH119" s="166"/>
      <c r="DI119" s="166"/>
      <c r="DJ119" s="166"/>
      <c r="DK119" s="166"/>
      <c r="DL119" s="166"/>
      <c r="DM119" s="166"/>
      <c r="DN119" s="166"/>
      <c r="DO119" s="166"/>
      <c r="DP119" s="166"/>
      <c r="DQ119" s="166"/>
      <c r="DR119" s="166"/>
      <c r="DS119" s="166"/>
      <c r="DT119" s="166"/>
      <c r="DU119" s="166"/>
      <c r="DV119" s="166"/>
      <c r="DW119" s="166"/>
      <c r="DX119" s="166"/>
      <c r="DY119" s="166"/>
      <c r="DZ119" s="166"/>
      <c r="EA119" s="166"/>
      <c r="EB119" s="166"/>
      <c r="EC119" s="166"/>
      <c r="ED119" s="166"/>
      <c r="EE119" s="166"/>
      <c r="EF119" s="166"/>
      <c r="EG119" s="166"/>
      <c r="EH119" s="166"/>
      <c r="EI119" s="166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  <c r="EY119" s="88"/>
      <c r="EZ119" s="88"/>
      <c r="FA119" s="88"/>
      <c r="FB119" s="88"/>
      <c r="FC119" s="88"/>
      <c r="FD119" s="88"/>
      <c r="FE119" s="88"/>
      <c r="FF119" s="88"/>
      <c r="FG119" s="88"/>
      <c r="FH119" s="88"/>
      <c r="FI119" s="88"/>
      <c r="FJ119" s="88"/>
      <c r="FK119" s="88"/>
      <c r="FL119" s="88"/>
      <c r="FM119" s="88"/>
      <c r="FN119" s="88"/>
      <c r="FO119" s="88"/>
      <c r="FP119" s="88"/>
      <c r="FQ119" s="88"/>
      <c r="FR119" s="88"/>
      <c r="FS119" s="88"/>
      <c r="FT119" s="88"/>
      <c r="FU119" s="88"/>
      <c r="FV119" s="88"/>
      <c r="FW119" s="88"/>
      <c r="FX119" s="88"/>
    </row>
    <row r="120" spans="2:180" x14ac:dyDescent="0.35">
      <c r="B120" s="16">
        <v>26</v>
      </c>
      <c r="C120" s="60" t="s">
        <v>96</v>
      </c>
      <c r="D120" s="133"/>
      <c r="E120" s="133"/>
      <c r="F120" s="133"/>
      <c r="G120" s="134"/>
      <c r="H120" s="135">
        <f t="shared" si="386"/>
        <v>7754.8900000000012</v>
      </c>
      <c r="I120" s="136">
        <f t="shared" si="355"/>
        <v>4.7980894485453764E-2</v>
      </c>
      <c r="J120" s="52">
        <f t="shared" si="387"/>
        <v>1.6005426894459893</v>
      </c>
      <c r="K120" s="53">
        <f t="shared" si="387"/>
        <v>16.907609927066769</v>
      </c>
      <c r="L120" s="53">
        <f t="shared" si="387"/>
        <v>1.6362203155225905</v>
      </c>
      <c r="M120" s="53">
        <f t="shared" si="387"/>
        <v>3.5451440169656125</v>
      </c>
      <c r="N120" s="53">
        <f t="shared" si="387"/>
        <v>4.545056432007196</v>
      </c>
      <c r="O120" s="54">
        <f t="shared" si="387"/>
        <v>2.2007461979882352</v>
      </c>
      <c r="P120" s="55">
        <f t="shared" si="387"/>
        <v>15.055104672601335</v>
      </c>
      <c r="Q120" s="137">
        <f t="shared" si="387"/>
        <v>33.161243846959088</v>
      </c>
      <c r="R120" s="138">
        <f t="shared" si="387"/>
        <v>0.15005087713556151</v>
      </c>
      <c r="S120" s="139">
        <f t="shared" si="387"/>
        <v>1.1003730989941176</v>
      </c>
      <c r="U120" s="16">
        <v>26</v>
      </c>
      <c r="V120" s="60" t="s">
        <v>96</v>
      </c>
      <c r="W120" s="133"/>
      <c r="X120" s="133"/>
      <c r="Y120" s="133"/>
      <c r="Z120" s="134"/>
      <c r="AA120" s="135">
        <f t="shared" si="388"/>
        <v>7754.8900000000012</v>
      </c>
      <c r="AB120" s="136">
        <f t="shared" si="320"/>
        <v>4.7980894485453764E-2</v>
      </c>
      <c r="AC120" s="77">
        <f t="shared" si="432"/>
        <v>2</v>
      </c>
      <c r="AD120" s="78">
        <f t="shared" si="433"/>
        <v>17</v>
      </c>
      <c r="AE120" s="78">
        <f t="shared" si="434"/>
        <v>2</v>
      </c>
      <c r="AF120" s="57">
        <f t="shared" si="435"/>
        <v>4</v>
      </c>
      <c r="AG120" s="57">
        <f t="shared" si="436"/>
        <v>5</v>
      </c>
      <c r="AH120" s="58">
        <f t="shared" si="437"/>
        <v>2</v>
      </c>
      <c r="AI120" s="59">
        <f t="shared" si="438"/>
        <v>15</v>
      </c>
      <c r="AJ120" s="94">
        <f t="shared" si="439"/>
        <v>33</v>
      </c>
      <c r="AK120" s="130">
        <f t="shared" si="440"/>
        <v>0</v>
      </c>
      <c r="AL120" s="79">
        <f t="shared" si="441"/>
        <v>1</v>
      </c>
      <c r="AP120" s="10">
        <f t="shared" si="389"/>
        <v>2</v>
      </c>
      <c r="AQ120" s="10">
        <f t="shared" si="390"/>
        <v>0</v>
      </c>
      <c r="AR120" s="10">
        <f t="shared" si="391"/>
        <v>17</v>
      </c>
      <c r="AS120" s="10">
        <f t="shared" si="392"/>
        <v>0</v>
      </c>
      <c r="AT120" s="10">
        <f t="shared" si="393"/>
        <v>2</v>
      </c>
      <c r="AU120" s="10">
        <f t="shared" si="394"/>
        <v>0</v>
      </c>
      <c r="AV120" s="10">
        <f t="shared" si="395"/>
        <v>4</v>
      </c>
      <c r="AW120" s="10">
        <f t="shared" si="396"/>
        <v>0</v>
      </c>
      <c r="AX120" s="10">
        <f t="shared" si="397"/>
        <v>5</v>
      </c>
      <c r="AY120" s="10">
        <f t="shared" si="398"/>
        <v>0</v>
      </c>
      <c r="AZ120" s="1">
        <f t="shared" si="399"/>
        <v>1.6</v>
      </c>
      <c r="BA120" s="1">
        <f t="shared" si="400"/>
        <v>0.4</v>
      </c>
      <c r="BB120" s="1">
        <f t="shared" si="401"/>
        <v>12</v>
      </c>
      <c r="BC120" s="1">
        <f t="shared" si="402"/>
        <v>3</v>
      </c>
      <c r="BD120" s="1">
        <f t="shared" si="403"/>
        <v>26.400000000000002</v>
      </c>
      <c r="BE120" s="1">
        <f t="shared" si="404"/>
        <v>6.6000000000000005</v>
      </c>
      <c r="BF120" s="1">
        <f t="shared" si="405"/>
        <v>0</v>
      </c>
      <c r="BG120" s="1">
        <f t="shared" si="406"/>
        <v>0</v>
      </c>
      <c r="BH120" s="1">
        <f t="shared" si="407"/>
        <v>0.8</v>
      </c>
      <c r="BI120" s="1">
        <f t="shared" si="408"/>
        <v>0.2</v>
      </c>
      <c r="BM120" s="10">
        <f t="shared" si="409"/>
        <v>2</v>
      </c>
      <c r="BN120" s="10">
        <f t="shared" si="410"/>
        <v>0</v>
      </c>
      <c r="BO120" s="10">
        <f t="shared" si="411"/>
        <v>17</v>
      </c>
      <c r="BP120" s="10">
        <f t="shared" si="412"/>
        <v>0</v>
      </c>
      <c r="BQ120" s="10">
        <f t="shared" si="413"/>
        <v>2</v>
      </c>
      <c r="BR120" s="10">
        <f t="shared" si="414"/>
        <v>0</v>
      </c>
      <c r="BS120" s="10">
        <f t="shared" si="415"/>
        <v>4</v>
      </c>
      <c r="BT120" s="10">
        <f t="shared" si="416"/>
        <v>0</v>
      </c>
      <c r="BU120" s="10">
        <f t="shared" si="417"/>
        <v>5</v>
      </c>
      <c r="BV120" s="10">
        <f t="shared" si="418"/>
        <v>0</v>
      </c>
      <c r="BW120" s="10">
        <f t="shared" si="419"/>
        <v>2</v>
      </c>
      <c r="BX120" s="10">
        <f t="shared" si="420"/>
        <v>0</v>
      </c>
      <c r="BY120" s="10">
        <f t="shared" si="421"/>
        <v>12</v>
      </c>
      <c r="BZ120" s="10">
        <f t="shared" si="422"/>
        <v>3</v>
      </c>
      <c r="CA120" s="10">
        <f t="shared" si="423"/>
        <v>26</v>
      </c>
      <c r="CB120" s="10">
        <f t="shared" si="424"/>
        <v>7</v>
      </c>
      <c r="CC120" s="10">
        <f t="shared" si="425"/>
        <v>0</v>
      </c>
      <c r="CD120" s="10">
        <f t="shared" si="426"/>
        <v>0</v>
      </c>
      <c r="CE120" s="10">
        <f t="shared" si="427"/>
        <v>1</v>
      </c>
      <c r="CF120" s="10">
        <f t="shared" si="428"/>
        <v>0</v>
      </c>
      <c r="CH120" s="1">
        <v>26</v>
      </c>
      <c r="CI120" s="14">
        <f t="shared" si="429"/>
        <v>205.68014742014742</v>
      </c>
      <c r="CJ120" s="14">
        <f t="shared" si="430"/>
        <v>5.2460000000000004</v>
      </c>
      <c r="CL120" s="1" t="str">
        <f t="shared" si="431"/>
        <v>[205.68, 5.25]</v>
      </c>
      <c r="CU120" s="165"/>
      <c r="CV120" s="166"/>
      <c r="CW120" s="166"/>
      <c r="CX120" s="166"/>
      <c r="CY120" s="166"/>
      <c r="CZ120" s="166"/>
      <c r="DA120" s="166"/>
      <c r="DB120" s="166"/>
      <c r="DC120" s="166"/>
      <c r="DD120" s="166"/>
      <c r="DE120" s="166"/>
      <c r="DF120" s="166"/>
      <c r="DG120" s="166"/>
      <c r="DH120" s="166"/>
      <c r="DI120" s="166"/>
      <c r="DJ120" s="166"/>
      <c r="DK120" s="166"/>
      <c r="DL120" s="166"/>
      <c r="DM120" s="166"/>
      <c r="DN120" s="166"/>
      <c r="DO120" s="166"/>
      <c r="DP120" s="166"/>
      <c r="DQ120" s="166"/>
      <c r="DR120" s="166"/>
      <c r="DS120" s="166"/>
      <c r="DT120" s="166"/>
      <c r="DU120" s="166"/>
      <c r="DV120" s="166"/>
      <c r="DW120" s="166"/>
      <c r="DX120" s="166"/>
      <c r="DY120" s="166"/>
      <c r="DZ120" s="166"/>
      <c r="EA120" s="166"/>
      <c r="EB120" s="166"/>
      <c r="EC120" s="166"/>
      <c r="ED120" s="166"/>
      <c r="EE120" s="166"/>
      <c r="EF120" s="166"/>
      <c r="EG120" s="166"/>
      <c r="EH120" s="166"/>
      <c r="EI120" s="166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  <c r="EY120" s="88"/>
      <c r="EZ120" s="88"/>
      <c r="FA120" s="88"/>
      <c r="FB120" s="88"/>
      <c r="FC120" s="88"/>
      <c r="FD120" s="88"/>
      <c r="FE120" s="88"/>
      <c r="FF120" s="88"/>
      <c r="FG120" s="88"/>
      <c r="FH120" s="88"/>
      <c r="FI120" s="88"/>
      <c r="FJ120" s="88"/>
      <c r="FK120" s="88"/>
      <c r="FL120" s="88"/>
      <c r="FM120" s="88"/>
      <c r="FN120" s="88"/>
      <c r="FO120" s="88"/>
      <c r="FP120" s="88"/>
      <c r="FQ120" s="88"/>
      <c r="FR120" s="88"/>
      <c r="FS120" s="88"/>
      <c r="FT120" s="88"/>
      <c r="FU120" s="88"/>
      <c r="FV120" s="88"/>
      <c r="FW120" s="88"/>
      <c r="FX120" s="88"/>
    </row>
    <row r="121" spans="2:180" x14ac:dyDescent="0.35">
      <c r="B121" s="16">
        <v>27</v>
      </c>
      <c r="C121" s="48" t="s">
        <v>97</v>
      </c>
      <c r="D121" s="133"/>
      <c r="E121" s="133"/>
      <c r="F121" s="133"/>
      <c r="G121" s="134"/>
      <c r="H121" s="135">
        <f t="shared" si="386"/>
        <v>6437.2000000000016</v>
      </c>
      <c r="I121" s="136">
        <f t="shared" si="355"/>
        <v>3.982811026097894E-2</v>
      </c>
      <c r="J121" s="52">
        <f t="shared" si="387"/>
        <v>1.3285827910520616</v>
      </c>
      <c r="K121" s="53">
        <f t="shared" si="387"/>
        <v>14.034714434700454</v>
      </c>
      <c r="L121" s="53">
        <f t="shared" si="387"/>
        <v>1.3581981711000439</v>
      </c>
      <c r="M121" s="53">
        <f t="shared" si="387"/>
        <v>2.9427627040500948</v>
      </c>
      <c r="N121" s="53">
        <f t="shared" si="387"/>
        <v>3.7727726975001223</v>
      </c>
      <c r="O121" s="54">
        <f t="shared" si="387"/>
        <v>1.8268013376965848</v>
      </c>
      <c r="P121" s="55">
        <f t="shared" si="387"/>
        <v>12.496981878333454</v>
      </c>
      <c r="Q121" s="137">
        <f t="shared" si="387"/>
        <v>27.526574702109897</v>
      </c>
      <c r="R121" s="138">
        <f t="shared" si="387"/>
        <v>0.12455463666113079</v>
      </c>
      <c r="S121" s="139">
        <f t="shared" si="387"/>
        <v>0.91340066884829241</v>
      </c>
      <c r="U121" s="16">
        <v>27</v>
      </c>
      <c r="V121" s="48" t="s">
        <v>97</v>
      </c>
      <c r="W121" s="133"/>
      <c r="X121" s="133"/>
      <c r="Y121" s="133"/>
      <c r="Z121" s="134"/>
      <c r="AA121" s="135">
        <f t="shared" si="388"/>
        <v>6437.2000000000016</v>
      </c>
      <c r="AB121" s="136">
        <f t="shared" si="320"/>
        <v>3.982811026097894E-2</v>
      </c>
      <c r="AC121" s="77">
        <f t="shared" si="432"/>
        <v>1</v>
      </c>
      <c r="AD121" s="78">
        <f t="shared" si="433"/>
        <v>14</v>
      </c>
      <c r="AE121" s="78">
        <f t="shared" si="434"/>
        <v>1</v>
      </c>
      <c r="AF121" s="57">
        <f t="shared" si="435"/>
        <v>3</v>
      </c>
      <c r="AG121" s="57">
        <f t="shared" si="436"/>
        <v>4</v>
      </c>
      <c r="AH121" s="58">
        <f t="shared" si="437"/>
        <v>2</v>
      </c>
      <c r="AI121" s="59">
        <f t="shared" si="438"/>
        <v>12</v>
      </c>
      <c r="AJ121" s="94">
        <f t="shared" si="439"/>
        <v>28</v>
      </c>
      <c r="AK121" s="130">
        <f t="shared" si="440"/>
        <v>0</v>
      </c>
      <c r="AL121" s="79">
        <f t="shared" si="441"/>
        <v>1</v>
      </c>
      <c r="AP121" s="10">
        <f t="shared" si="389"/>
        <v>1</v>
      </c>
      <c r="AQ121" s="10">
        <f t="shared" si="390"/>
        <v>0</v>
      </c>
      <c r="AR121" s="10">
        <f t="shared" si="391"/>
        <v>14</v>
      </c>
      <c r="AS121" s="10">
        <f t="shared" si="392"/>
        <v>0</v>
      </c>
      <c r="AT121" s="10">
        <f t="shared" si="393"/>
        <v>1</v>
      </c>
      <c r="AU121" s="10">
        <f t="shared" si="394"/>
        <v>0</v>
      </c>
      <c r="AV121" s="10">
        <f t="shared" si="395"/>
        <v>3</v>
      </c>
      <c r="AW121" s="10">
        <f t="shared" si="396"/>
        <v>0</v>
      </c>
      <c r="AX121" s="10">
        <f t="shared" si="397"/>
        <v>4</v>
      </c>
      <c r="AY121" s="10">
        <f t="shared" si="398"/>
        <v>0</v>
      </c>
      <c r="AZ121" s="1">
        <f t="shared" si="399"/>
        <v>1.6</v>
      </c>
      <c r="BA121" s="1">
        <f t="shared" si="400"/>
        <v>0.4</v>
      </c>
      <c r="BB121" s="1">
        <f t="shared" si="401"/>
        <v>9.6000000000000014</v>
      </c>
      <c r="BC121" s="1">
        <f t="shared" si="402"/>
        <v>2.4000000000000004</v>
      </c>
      <c r="BD121" s="1">
        <f t="shared" si="403"/>
        <v>22.400000000000002</v>
      </c>
      <c r="BE121" s="1">
        <f t="shared" si="404"/>
        <v>5.6000000000000005</v>
      </c>
      <c r="BF121" s="1">
        <f t="shared" si="405"/>
        <v>0</v>
      </c>
      <c r="BG121" s="1">
        <f t="shared" si="406"/>
        <v>0</v>
      </c>
      <c r="BH121" s="1">
        <f t="shared" si="407"/>
        <v>0.8</v>
      </c>
      <c r="BI121" s="1">
        <f t="shared" si="408"/>
        <v>0.2</v>
      </c>
      <c r="BM121" s="10">
        <f t="shared" si="409"/>
        <v>1</v>
      </c>
      <c r="BN121" s="10">
        <f t="shared" si="410"/>
        <v>0</v>
      </c>
      <c r="BO121" s="10">
        <f t="shared" si="411"/>
        <v>14</v>
      </c>
      <c r="BP121" s="10">
        <f t="shared" si="412"/>
        <v>0</v>
      </c>
      <c r="BQ121" s="10">
        <f t="shared" si="413"/>
        <v>1</v>
      </c>
      <c r="BR121" s="10">
        <f t="shared" si="414"/>
        <v>0</v>
      </c>
      <c r="BS121" s="10">
        <f t="shared" si="415"/>
        <v>3</v>
      </c>
      <c r="BT121" s="10">
        <f t="shared" si="416"/>
        <v>0</v>
      </c>
      <c r="BU121" s="10">
        <f t="shared" si="417"/>
        <v>4</v>
      </c>
      <c r="BV121" s="10">
        <f t="shared" si="418"/>
        <v>0</v>
      </c>
      <c r="BW121" s="10">
        <f t="shared" si="419"/>
        <v>2</v>
      </c>
      <c r="BX121" s="10">
        <f t="shared" si="420"/>
        <v>0</v>
      </c>
      <c r="BY121" s="10">
        <f t="shared" si="421"/>
        <v>10</v>
      </c>
      <c r="BZ121" s="10">
        <f t="shared" si="422"/>
        <v>2</v>
      </c>
      <c r="CA121" s="10">
        <f t="shared" si="423"/>
        <v>22</v>
      </c>
      <c r="CB121" s="10">
        <f t="shared" si="424"/>
        <v>6</v>
      </c>
      <c r="CC121" s="10">
        <f t="shared" si="425"/>
        <v>0</v>
      </c>
      <c r="CD121" s="10">
        <f t="shared" si="426"/>
        <v>0</v>
      </c>
      <c r="CE121" s="10">
        <f t="shared" si="427"/>
        <v>1</v>
      </c>
      <c r="CF121" s="10">
        <f t="shared" si="428"/>
        <v>0</v>
      </c>
      <c r="CH121" s="1">
        <v>27</v>
      </c>
      <c r="CI121" s="14">
        <f t="shared" si="429"/>
        <v>172.22783783783785</v>
      </c>
      <c r="CJ121" s="14">
        <f t="shared" si="430"/>
        <v>4.1880000000000006</v>
      </c>
      <c r="CL121" s="1" t="str">
        <f t="shared" si="431"/>
        <v>[172.23, 4.19]</v>
      </c>
      <c r="CU121" s="165"/>
      <c r="CV121" s="166"/>
      <c r="CW121" s="166"/>
      <c r="CX121" s="166"/>
      <c r="CY121" s="166"/>
      <c r="CZ121" s="166"/>
      <c r="DA121" s="166"/>
      <c r="DB121" s="166"/>
      <c r="DC121" s="166"/>
      <c r="DD121" s="166"/>
      <c r="DE121" s="166"/>
      <c r="DF121" s="166"/>
      <c r="DG121" s="166"/>
      <c r="DH121" s="166"/>
      <c r="DI121" s="166"/>
      <c r="DJ121" s="166"/>
      <c r="DK121" s="166"/>
      <c r="DL121" s="166"/>
      <c r="DM121" s="166"/>
      <c r="DN121" s="166"/>
      <c r="DO121" s="166"/>
      <c r="DP121" s="166"/>
      <c r="DQ121" s="166"/>
      <c r="DR121" s="166"/>
      <c r="DS121" s="166"/>
      <c r="DT121" s="166"/>
      <c r="DU121" s="166"/>
      <c r="DV121" s="166"/>
      <c r="DW121" s="166"/>
      <c r="DX121" s="166"/>
      <c r="DY121" s="166"/>
      <c r="DZ121" s="166"/>
      <c r="EA121" s="166"/>
      <c r="EB121" s="166"/>
      <c r="EC121" s="166"/>
      <c r="ED121" s="166"/>
      <c r="EE121" s="166"/>
      <c r="EF121" s="166"/>
      <c r="EG121" s="166"/>
      <c r="EH121" s="166"/>
      <c r="EI121" s="166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  <c r="EY121" s="88"/>
      <c r="EZ121" s="88"/>
      <c r="FA121" s="88"/>
      <c r="FB121" s="88"/>
      <c r="FC121" s="88"/>
      <c r="FD121" s="88"/>
      <c r="FE121" s="88"/>
      <c r="FF121" s="88"/>
      <c r="FG121" s="88"/>
      <c r="FH121" s="88"/>
      <c r="FI121" s="88"/>
      <c r="FJ121" s="88"/>
      <c r="FK121" s="88"/>
      <c r="FL121" s="88"/>
      <c r="FM121" s="88"/>
      <c r="FN121" s="88"/>
      <c r="FO121" s="88"/>
      <c r="FP121" s="88"/>
      <c r="FQ121" s="88"/>
      <c r="FR121" s="88"/>
      <c r="FS121" s="88"/>
      <c r="FT121" s="88"/>
      <c r="FU121" s="88"/>
      <c r="FV121" s="88"/>
      <c r="FW121" s="88"/>
      <c r="FX121" s="88"/>
    </row>
    <row r="122" spans="2:180" x14ac:dyDescent="0.35">
      <c r="B122" s="16">
        <v>28</v>
      </c>
      <c r="C122" s="60" t="s">
        <v>98</v>
      </c>
      <c r="D122" s="133"/>
      <c r="E122" s="133"/>
      <c r="F122" s="133"/>
      <c r="G122" s="134"/>
      <c r="H122" s="135">
        <f t="shared" si="386"/>
        <v>5812.8400000000011</v>
      </c>
      <c r="I122" s="136">
        <f t="shared" si="355"/>
        <v>3.5965083025139628E-2</v>
      </c>
      <c r="J122" s="52">
        <f t="shared" si="387"/>
        <v>1.1997202496643053</v>
      </c>
      <c r="K122" s="53">
        <f t="shared" si="387"/>
        <v>12.673452658703191</v>
      </c>
      <c r="L122" s="53">
        <f t="shared" si="387"/>
        <v>1.2264631605196636</v>
      </c>
      <c r="M122" s="53">
        <f t="shared" si="387"/>
        <v>2.6573368477926045</v>
      </c>
      <c r="N122" s="53">
        <f t="shared" si="387"/>
        <v>3.4068421125546213</v>
      </c>
      <c r="O122" s="54">
        <f t="shared" si="387"/>
        <v>1.6496153432884197</v>
      </c>
      <c r="P122" s="55">
        <f t="shared" si="387"/>
        <v>11.28486859840487</v>
      </c>
      <c r="Q122" s="137">
        <f t="shared" si="387"/>
        <v>24.856703922732322</v>
      </c>
      <c r="R122" s="138">
        <f t="shared" si="387"/>
        <v>0.11247377340602861</v>
      </c>
      <c r="S122" s="139">
        <f t="shared" si="387"/>
        <v>0.82480767164420987</v>
      </c>
      <c r="U122" s="16">
        <v>28</v>
      </c>
      <c r="V122" s="60" t="s">
        <v>98</v>
      </c>
      <c r="W122" s="133"/>
      <c r="X122" s="133"/>
      <c r="Y122" s="133"/>
      <c r="Z122" s="134"/>
      <c r="AA122" s="135">
        <f t="shared" si="388"/>
        <v>5812.8400000000011</v>
      </c>
      <c r="AB122" s="136">
        <f t="shared" si="320"/>
        <v>3.5965083025139628E-2</v>
      </c>
      <c r="AC122" s="77">
        <f t="shared" si="432"/>
        <v>1</v>
      </c>
      <c r="AD122" s="78">
        <f t="shared" si="433"/>
        <v>13</v>
      </c>
      <c r="AE122" s="78">
        <f t="shared" si="434"/>
        <v>1</v>
      </c>
      <c r="AF122" s="57">
        <f t="shared" si="435"/>
        <v>3</v>
      </c>
      <c r="AG122" s="57">
        <f t="shared" si="436"/>
        <v>3</v>
      </c>
      <c r="AH122" s="58">
        <f t="shared" si="437"/>
        <v>2</v>
      </c>
      <c r="AI122" s="59">
        <f t="shared" si="438"/>
        <v>11</v>
      </c>
      <c r="AJ122" s="94">
        <f t="shared" si="439"/>
        <v>25</v>
      </c>
      <c r="AK122" s="130">
        <f t="shared" si="440"/>
        <v>0</v>
      </c>
      <c r="AL122" s="79">
        <f t="shared" si="441"/>
        <v>1</v>
      </c>
      <c r="AP122" s="10">
        <f t="shared" si="389"/>
        <v>1</v>
      </c>
      <c r="AQ122" s="10">
        <f t="shared" si="390"/>
        <v>0</v>
      </c>
      <c r="AR122" s="10">
        <f t="shared" si="391"/>
        <v>13</v>
      </c>
      <c r="AS122" s="10">
        <f t="shared" si="392"/>
        <v>0</v>
      </c>
      <c r="AT122" s="10">
        <f t="shared" si="393"/>
        <v>1</v>
      </c>
      <c r="AU122" s="10">
        <f t="shared" si="394"/>
        <v>0</v>
      </c>
      <c r="AV122" s="10">
        <f t="shared" si="395"/>
        <v>3</v>
      </c>
      <c r="AW122" s="10">
        <f t="shared" si="396"/>
        <v>0</v>
      </c>
      <c r="AX122" s="10">
        <f t="shared" si="397"/>
        <v>3</v>
      </c>
      <c r="AY122" s="10">
        <f t="shared" si="398"/>
        <v>0</v>
      </c>
      <c r="AZ122" s="1">
        <f t="shared" si="399"/>
        <v>1.6</v>
      </c>
      <c r="BA122" s="1">
        <f t="shared" si="400"/>
        <v>0.4</v>
      </c>
      <c r="BB122" s="1">
        <f t="shared" si="401"/>
        <v>8.8000000000000007</v>
      </c>
      <c r="BC122" s="1">
        <f t="shared" si="402"/>
        <v>2.2000000000000002</v>
      </c>
      <c r="BD122" s="1">
        <f t="shared" si="403"/>
        <v>20</v>
      </c>
      <c r="BE122" s="1">
        <f t="shared" si="404"/>
        <v>5</v>
      </c>
      <c r="BF122" s="1">
        <f t="shared" si="405"/>
        <v>0</v>
      </c>
      <c r="BG122" s="1">
        <f t="shared" si="406"/>
        <v>0</v>
      </c>
      <c r="BH122" s="1">
        <f t="shared" si="407"/>
        <v>0.8</v>
      </c>
      <c r="BI122" s="1">
        <f t="shared" si="408"/>
        <v>0.2</v>
      </c>
      <c r="BM122" s="10">
        <f t="shared" si="409"/>
        <v>1</v>
      </c>
      <c r="BN122" s="10">
        <f t="shared" si="410"/>
        <v>0</v>
      </c>
      <c r="BO122" s="10">
        <f t="shared" si="411"/>
        <v>13</v>
      </c>
      <c r="BP122" s="10">
        <f t="shared" si="412"/>
        <v>0</v>
      </c>
      <c r="BQ122" s="10">
        <f t="shared" si="413"/>
        <v>1</v>
      </c>
      <c r="BR122" s="10">
        <f t="shared" si="414"/>
        <v>0</v>
      </c>
      <c r="BS122" s="10">
        <f t="shared" si="415"/>
        <v>3</v>
      </c>
      <c r="BT122" s="10">
        <f t="shared" si="416"/>
        <v>0</v>
      </c>
      <c r="BU122" s="10">
        <f t="shared" si="417"/>
        <v>3</v>
      </c>
      <c r="BV122" s="10">
        <f t="shared" si="418"/>
        <v>0</v>
      </c>
      <c r="BW122" s="10">
        <f t="shared" si="419"/>
        <v>2</v>
      </c>
      <c r="BX122" s="10">
        <f t="shared" si="420"/>
        <v>0</v>
      </c>
      <c r="BY122" s="10">
        <f t="shared" si="421"/>
        <v>9</v>
      </c>
      <c r="BZ122" s="10">
        <f t="shared" si="422"/>
        <v>2</v>
      </c>
      <c r="CA122" s="10">
        <f t="shared" si="423"/>
        <v>20</v>
      </c>
      <c r="CB122" s="10">
        <f t="shared" si="424"/>
        <v>5</v>
      </c>
      <c r="CC122" s="10">
        <f t="shared" si="425"/>
        <v>0</v>
      </c>
      <c r="CD122" s="10">
        <f t="shared" si="426"/>
        <v>0</v>
      </c>
      <c r="CE122" s="10">
        <f t="shared" si="427"/>
        <v>1</v>
      </c>
      <c r="CF122" s="10">
        <f t="shared" si="428"/>
        <v>0</v>
      </c>
      <c r="CH122" s="1">
        <v>28</v>
      </c>
      <c r="CI122" s="14">
        <f t="shared" si="429"/>
        <v>157.03965601965604</v>
      </c>
      <c r="CJ122" s="14">
        <f t="shared" si="430"/>
        <v>3.67</v>
      </c>
      <c r="CL122" s="1" t="str">
        <f t="shared" si="431"/>
        <v>[157.04, 3.67]</v>
      </c>
      <c r="CU122" s="165"/>
      <c r="CV122" s="166"/>
      <c r="CW122" s="166"/>
      <c r="CX122" s="166"/>
      <c r="CY122" s="166"/>
      <c r="CZ122" s="166"/>
      <c r="DA122" s="166"/>
      <c r="DB122" s="166"/>
      <c r="DC122" s="166"/>
      <c r="DD122" s="166"/>
      <c r="DE122" s="166"/>
      <c r="DF122" s="166"/>
      <c r="DG122" s="166"/>
      <c r="DH122" s="166"/>
      <c r="DI122" s="166"/>
      <c r="DJ122" s="166"/>
      <c r="DK122" s="166"/>
      <c r="DL122" s="166"/>
      <c r="DM122" s="166"/>
      <c r="DN122" s="166"/>
      <c r="DO122" s="166"/>
      <c r="DP122" s="166"/>
      <c r="DQ122" s="166"/>
      <c r="DR122" s="166"/>
      <c r="DS122" s="166"/>
      <c r="DT122" s="166"/>
      <c r="DU122" s="166"/>
      <c r="DV122" s="166"/>
      <c r="DW122" s="166"/>
      <c r="DX122" s="166"/>
      <c r="DY122" s="166"/>
      <c r="DZ122" s="166"/>
      <c r="EA122" s="166"/>
      <c r="EB122" s="166"/>
      <c r="EC122" s="166"/>
      <c r="ED122" s="166"/>
      <c r="EE122" s="166"/>
      <c r="EF122" s="166"/>
      <c r="EG122" s="166"/>
      <c r="EH122" s="166"/>
      <c r="EI122" s="166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  <c r="FG122" s="88"/>
      <c r="FH122" s="88"/>
      <c r="FI122" s="88"/>
      <c r="FJ122" s="88"/>
      <c r="FK122" s="88"/>
      <c r="FL122" s="88"/>
      <c r="FM122" s="88"/>
      <c r="FN122" s="88"/>
      <c r="FO122" s="88"/>
      <c r="FP122" s="88"/>
      <c r="FQ122" s="88"/>
      <c r="FR122" s="88"/>
      <c r="FS122" s="88"/>
      <c r="FT122" s="88"/>
      <c r="FU122" s="88"/>
      <c r="FV122" s="88"/>
      <c r="FW122" s="88"/>
      <c r="FX122" s="88"/>
    </row>
    <row r="123" spans="2:180" x14ac:dyDescent="0.35">
      <c r="B123" s="16">
        <v>29</v>
      </c>
      <c r="C123" s="48" t="s">
        <v>99</v>
      </c>
      <c r="D123" s="133"/>
      <c r="E123" s="133"/>
      <c r="F123" s="133"/>
      <c r="G123" s="134"/>
      <c r="H123" s="135">
        <f t="shared" si="386"/>
        <v>7954.5400000000009</v>
      </c>
      <c r="I123" s="136">
        <f t="shared" si="355"/>
        <v>4.9216164822495398E-2</v>
      </c>
      <c r="J123" s="52">
        <f t="shared" si="387"/>
        <v>1.6417487346571902</v>
      </c>
      <c r="K123" s="53">
        <f t="shared" si="387"/>
        <v>17.342897122879844</v>
      </c>
      <c r="L123" s="53">
        <f t="shared" si="387"/>
        <v>1.6783448828593397</v>
      </c>
      <c r="M123" s="53">
        <f t="shared" si="387"/>
        <v>3.6364139128619026</v>
      </c>
      <c r="N123" s="53">
        <f t="shared" si="387"/>
        <v>4.6620691190537222</v>
      </c>
      <c r="O123" s="54">
        <f t="shared" si="387"/>
        <v>2.2574045101536364</v>
      </c>
      <c r="P123" s="55">
        <f t="shared" si="387"/>
        <v>15.442699035369195</v>
      </c>
      <c r="Q123" s="137">
        <f t="shared" si="387"/>
        <v>34.014981596178657</v>
      </c>
      <c r="R123" s="138">
        <f t="shared" si="387"/>
        <v>0.15391394387411159</v>
      </c>
      <c r="S123" s="139">
        <f t="shared" si="387"/>
        <v>1.1287022550768182</v>
      </c>
      <c r="U123" s="16">
        <v>29</v>
      </c>
      <c r="V123" s="48" t="s">
        <v>99</v>
      </c>
      <c r="W123" s="133"/>
      <c r="X123" s="133"/>
      <c r="Y123" s="133"/>
      <c r="Z123" s="134"/>
      <c r="AA123" s="135">
        <f t="shared" si="388"/>
        <v>7954.5400000000009</v>
      </c>
      <c r="AB123" s="136">
        <f t="shared" si="320"/>
        <v>4.9216164822495398E-2</v>
      </c>
      <c r="AC123" s="77">
        <f t="shared" si="432"/>
        <v>2</v>
      </c>
      <c r="AD123" s="78">
        <f t="shared" si="433"/>
        <v>17</v>
      </c>
      <c r="AE123" s="78">
        <f t="shared" si="434"/>
        <v>2</v>
      </c>
      <c r="AF123" s="57">
        <f t="shared" si="435"/>
        <v>4</v>
      </c>
      <c r="AG123" s="57">
        <f t="shared" si="436"/>
        <v>5</v>
      </c>
      <c r="AH123" s="58">
        <f t="shared" si="437"/>
        <v>2</v>
      </c>
      <c r="AI123" s="59">
        <f t="shared" si="438"/>
        <v>15</v>
      </c>
      <c r="AJ123" s="94">
        <f t="shared" si="439"/>
        <v>34</v>
      </c>
      <c r="AK123" s="130">
        <f t="shared" si="440"/>
        <v>0</v>
      </c>
      <c r="AL123" s="79">
        <f t="shared" si="441"/>
        <v>1</v>
      </c>
      <c r="AP123" s="10">
        <f t="shared" si="389"/>
        <v>2</v>
      </c>
      <c r="AQ123" s="10">
        <f t="shared" si="390"/>
        <v>0</v>
      </c>
      <c r="AR123" s="10">
        <f t="shared" si="391"/>
        <v>17</v>
      </c>
      <c r="AS123" s="10">
        <f t="shared" si="392"/>
        <v>0</v>
      </c>
      <c r="AT123" s="10">
        <f t="shared" si="393"/>
        <v>2</v>
      </c>
      <c r="AU123" s="10">
        <f t="shared" si="394"/>
        <v>0</v>
      </c>
      <c r="AV123" s="10">
        <f t="shared" si="395"/>
        <v>4</v>
      </c>
      <c r="AW123" s="10">
        <f t="shared" si="396"/>
        <v>0</v>
      </c>
      <c r="AX123" s="10">
        <f t="shared" si="397"/>
        <v>5</v>
      </c>
      <c r="AY123" s="10">
        <f t="shared" si="398"/>
        <v>0</v>
      </c>
      <c r="AZ123" s="1">
        <f t="shared" si="399"/>
        <v>1.6</v>
      </c>
      <c r="BA123" s="1">
        <f t="shared" si="400"/>
        <v>0.4</v>
      </c>
      <c r="BB123" s="1">
        <f t="shared" si="401"/>
        <v>12</v>
      </c>
      <c r="BC123" s="1">
        <f t="shared" si="402"/>
        <v>3</v>
      </c>
      <c r="BD123" s="1">
        <f t="shared" si="403"/>
        <v>27.200000000000003</v>
      </c>
      <c r="BE123" s="1">
        <f t="shared" si="404"/>
        <v>6.8000000000000007</v>
      </c>
      <c r="BF123" s="1">
        <f t="shared" si="405"/>
        <v>0</v>
      </c>
      <c r="BG123" s="1">
        <f t="shared" si="406"/>
        <v>0</v>
      </c>
      <c r="BH123" s="1">
        <f t="shared" si="407"/>
        <v>0.8</v>
      </c>
      <c r="BI123" s="1">
        <f t="shared" si="408"/>
        <v>0.2</v>
      </c>
      <c r="BM123" s="10">
        <f t="shared" si="409"/>
        <v>2</v>
      </c>
      <c r="BN123" s="10">
        <f t="shared" si="410"/>
        <v>0</v>
      </c>
      <c r="BO123" s="10">
        <f t="shared" si="411"/>
        <v>17</v>
      </c>
      <c r="BP123" s="10">
        <f t="shared" si="412"/>
        <v>0</v>
      </c>
      <c r="BQ123" s="10">
        <f t="shared" si="413"/>
        <v>2</v>
      </c>
      <c r="BR123" s="10">
        <f t="shared" si="414"/>
        <v>0</v>
      </c>
      <c r="BS123" s="10">
        <f t="shared" si="415"/>
        <v>4</v>
      </c>
      <c r="BT123" s="10">
        <f t="shared" si="416"/>
        <v>0</v>
      </c>
      <c r="BU123" s="10">
        <f t="shared" si="417"/>
        <v>5</v>
      </c>
      <c r="BV123" s="10">
        <f t="shared" si="418"/>
        <v>0</v>
      </c>
      <c r="BW123" s="10">
        <f t="shared" si="419"/>
        <v>2</v>
      </c>
      <c r="BX123" s="10">
        <f t="shared" si="420"/>
        <v>0</v>
      </c>
      <c r="BY123" s="10">
        <f t="shared" si="421"/>
        <v>12</v>
      </c>
      <c r="BZ123" s="10">
        <f t="shared" si="422"/>
        <v>3</v>
      </c>
      <c r="CA123" s="10">
        <f t="shared" si="423"/>
        <v>27</v>
      </c>
      <c r="CB123" s="10">
        <f t="shared" si="424"/>
        <v>7</v>
      </c>
      <c r="CC123" s="10">
        <f t="shared" si="425"/>
        <v>0</v>
      </c>
      <c r="CD123" s="10">
        <f t="shared" si="426"/>
        <v>0</v>
      </c>
      <c r="CE123" s="10">
        <f t="shared" si="427"/>
        <v>1</v>
      </c>
      <c r="CF123" s="10">
        <f t="shared" si="428"/>
        <v>0</v>
      </c>
      <c r="CH123" s="1">
        <v>29</v>
      </c>
      <c r="CI123" s="14">
        <f t="shared" si="429"/>
        <v>210.38923832923834</v>
      </c>
      <c r="CJ123" s="14">
        <f t="shared" si="430"/>
        <v>5.2460000000000004</v>
      </c>
      <c r="CL123" s="1" t="str">
        <f t="shared" si="431"/>
        <v>[210.39, 5.25]</v>
      </c>
      <c r="CU123" s="165"/>
      <c r="CV123" s="166"/>
      <c r="CW123" s="166"/>
      <c r="CX123" s="166"/>
      <c r="CY123" s="166"/>
      <c r="CZ123" s="166"/>
      <c r="DA123" s="166"/>
      <c r="DB123" s="166"/>
      <c r="DC123" s="166"/>
      <c r="DD123" s="166"/>
      <c r="DE123" s="166"/>
      <c r="DF123" s="166"/>
      <c r="DG123" s="166"/>
      <c r="DH123" s="166"/>
      <c r="DI123" s="166"/>
      <c r="DJ123" s="166"/>
      <c r="DK123" s="166"/>
      <c r="DL123" s="166"/>
      <c r="DM123" s="166"/>
      <c r="DN123" s="166"/>
      <c r="DO123" s="166"/>
      <c r="DP123" s="166"/>
      <c r="DQ123" s="166"/>
      <c r="DR123" s="166"/>
      <c r="DS123" s="166"/>
      <c r="DT123" s="166"/>
      <c r="DU123" s="166"/>
      <c r="DV123" s="166"/>
      <c r="DW123" s="166"/>
      <c r="DX123" s="166"/>
      <c r="DY123" s="166"/>
      <c r="DZ123" s="166"/>
      <c r="EA123" s="166"/>
      <c r="EB123" s="166"/>
      <c r="EC123" s="166"/>
      <c r="ED123" s="166"/>
      <c r="EE123" s="166"/>
      <c r="EF123" s="166"/>
      <c r="EG123" s="166"/>
      <c r="EH123" s="166"/>
      <c r="EI123" s="166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  <c r="EY123" s="88"/>
      <c r="EZ123" s="88"/>
      <c r="FA123" s="88"/>
      <c r="FB123" s="88"/>
      <c r="FC123" s="88"/>
      <c r="FD123" s="88"/>
      <c r="FE123" s="88"/>
      <c r="FF123" s="88"/>
      <c r="FG123" s="88"/>
      <c r="FH123" s="88"/>
      <c r="FI123" s="88"/>
      <c r="FJ123" s="88"/>
      <c r="FK123" s="88"/>
      <c r="FL123" s="88"/>
      <c r="FM123" s="88"/>
      <c r="FN123" s="88"/>
      <c r="FO123" s="88"/>
      <c r="FP123" s="88"/>
      <c r="FQ123" s="88"/>
      <c r="FR123" s="88"/>
      <c r="FS123" s="88"/>
      <c r="FT123" s="88"/>
      <c r="FU123" s="88"/>
      <c r="FV123" s="88"/>
      <c r="FW123" s="88"/>
      <c r="FX123" s="88"/>
    </row>
    <row r="124" spans="2:180" ht="15" thickBot="1" x14ac:dyDescent="0.4">
      <c r="B124" s="17">
        <v>30</v>
      </c>
      <c r="C124" s="142" t="s">
        <v>100</v>
      </c>
      <c r="D124" s="61"/>
      <c r="E124" s="61"/>
      <c r="F124" s="61"/>
      <c r="G124" s="62"/>
      <c r="H124" s="3">
        <f t="shared" si="386"/>
        <v>3828.4400000000005</v>
      </c>
      <c r="I124" s="63">
        <f t="shared" si="355"/>
        <v>2.368724452363484E-2</v>
      </c>
      <c r="J124" s="64">
        <f t="shared" si="387"/>
        <v>0.79015713362569973</v>
      </c>
      <c r="K124" s="65">
        <f t="shared" si="387"/>
        <v>8.3469617427429004</v>
      </c>
      <c r="L124" s="65">
        <f t="shared" si="387"/>
        <v>0.8077704912331839</v>
      </c>
      <c r="M124" s="65">
        <f t="shared" si="387"/>
        <v>1.7501693976718984</v>
      </c>
      <c r="N124" s="65">
        <f t="shared" si="387"/>
        <v>2.2438069200921777</v>
      </c>
      <c r="O124" s="66">
        <f t="shared" si="387"/>
        <v>1.0864660587353372</v>
      </c>
      <c r="P124" s="67">
        <f t="shared" si="387"/>
        <v>7.4324155381667376</v>
      </c>
      <c r="Q124" s="93">
        <f t="shared" si="387"/>
        <v>16.371068112307462</v>
      </c>
      <c r="R124" s="91">
        <f t="shared" si="387"/>
        <v>7.4077231277409353E-2</v>
      </c>
      <c r="S124" s="80">
        <f t="shared" si="387"/>
        <v>0.5432330293676686</v>
      </c>
      <c r="U124" s="17">
        <v>30</v>
      </c>
      <c r="V124" s="142" t="s">
        <v>100</v>
      </c>
      <c r="W124" s="61"/>
      <c r="X124" s="61"/>
      <c r="Y124" s="61"/>
      <c r="Z124" s="62"/>
      <c r="AA124" s="3">
        <f t="shared" si="388"/>
        <v>3828.4400000000005</v>
      </c>
      <c r="AB124" s="63">
        <f t="shared" si="320"/>
        <v>2.368724452363484E-2</v>
      </c>
      <c r="AC124" s="81">
        <f t="shared" si="432"/>
        <v>1</v>
      </c>
      <c r="AD124" s="82">
        <f t="shared" si="433"/>
        <v>8</v>
      </c>
      <c r="AE124" s="82">
        <f t="shared" si="434"/>
        <v>1</v>
      </c>
      <c r="AF124" s="69">
        <f t="shared" si="435"/>
        <v>2</v>
      </c>
      <c r="AG124" s="69">
        <f t="shared" si="436"/>
        <v>2</v>
      </c>
      <c r="AH124" s="70">
        <f t="shared" si="437"/>
        <v>1</v>
      </c>
      <c r="AI124" s="71">
        <f t="shared" si="438"/>
        <v>7</v>
      </c>
      <c r="AJ124" s="96">
        <f t="shared" si="439"/>
        <v>16</v>
      </c>
      <c r="AK124" s="131">
        <f t="shared" si="440"/>
        <v>0</v>
      </c>
      <c r="AL124" s="83">
        <f t="shared" si="441"/>
        <v>1</v>
      </c>
      <c r="AP124" s="10">
        <f t="shared" si="389"/>
        <v>1</v>
      </c>
      <c r="AQ124" s="10">
        <f t="shared" si="390"/>
        <v>0</v>
      </c>
      <c r="AR124" s="10">
        <f t="shared" si="391"/>
        <v>8</v>
      </c>
      <c r="AS124" s="10">
        <f t="shared" si="392"/>
        <v>0</v>
      </c>
      <c r="AT124" s="10">
        <f t="shared" si="393"/>
        <v>1</v>
      </c>
      <c r="AU124" s="10">
        <f t="shared" si="394"/>
        <v>0</v>
      </c>
      <c r="AV124" s="10">
        <f t="shared" si="395"/>
        <v>2</v>
      </c>
      <c r="AW124" s="10">
        <f t="shared" si="396"/>
        <v>0</v>
      </c>
      <c r="AX124" s="10">
        <f t="shared" si="397"/>
        <v>2</v>
      </c>
      <c r="AY124" s="10">
        <f t="shared" si="398"/>
        <v>0</v>
      </c>
      <c r="AZ124" s="1">
        <f t="shared" si="399"/>
        <v>0.8</v>
      </c>
      <c r="BA124" s="1">
        <f t="shared" si="400"/>
        <v>0.2</v>
      </c>
      <c r="BB124" s="1">
        <f t="shared" si="401"/>
        <v>5.6000000000000005</v>
      </c>
      <c r="BC124" s="1">
        <f t="shared" si="402"/>
        <v>1.4000000000000001</v>
      </c>
      <c r="BD124" s="1">
        <f t="shared" si="403"/>
        <v>12.8</v>
      </c>
      <c r="BE124" s="1">
        <f t="shared" si="404"/>
        <v>3.2</v>
      </c>
      <c r="BF124" s="1">
        <f t="shared" si="405"/>
        <v>0</v>
      </c>
      <c r="BG124" s="1">
        <f t="shared" si="406"/>
        <v>0</v>
      </c>
      <c r="BH124" s="1">
        <f t="shared" si="407"/>
        <v>0.8</v>
      </c>
      <c r="BI124" s="1">
        <f t="shared" si="408"/>
        <v>0.2</v>
      </c>
      <c r="BM124" s="10">
        <f t="shared" si="409"/>
        <v>1</v>
      </c>
      <c r="BN124" s="10">
        <f t="shared" si="410"/>
        <v>0</v>
      </c>
      <c r="BO124" s="10">
        <f t="shared" si="411"/>
        <v>8</v>
      </c>
      <c r="BP124" s="10">
        <f t="shared" si="412"/>
        <v>0</v>
      </c>
      <c r="BQ124" s="10">
        <f t="shared" si="413"/>
        <v>1</v>
      </c>
      <c r="BR124" s="10">
        <f t="shared" si="414"/>
        <v>0</v>
      </c>
      <c r="BS124" s="10">
        <f t="shared" si="415"/>
        <v>2</v>
      </c>
      <c r="BT124" s="10">
        <f t="shared" si="416"/>
        <v>0</v>
      </c>
      <c r="BU124" s="10">
        <f t="shared" si="417"/>
        <v>2</v>
      </c>
      <c r="BV124" s="10">
        <f t="shared" si="418"/>
        <v>0</v>
      </c>
      <c r="BW124" s="10">
        <f t="shared" si="419"/>
        <v>1</v>
      </c>
      <c r="BX124" s="10">
        <f t="shared" si="420"/>
        <v>0</v>
      </c>
      <c r="BY124" s="10">
        <f t="shared" si="421"/>
        <v>6</v>
      </c>
      <c r="BZ124" s="10">
        <f t="shared" si="422"/>
        <v>1</v>
      </c>
      <c r="CA124" s="10">
        <f t="shared" si="423"/>
        <v>13</v>
      </c>
      <c r="CB124" s="10">
        <f t="shared" si="424"/>
        <v>3</v>
      </c>
      <c r="CC124" s="10">
        <f t="shared" si="425"/>
        <v>0</v>
      </c>
      <c r="CD124" s="10">
        <f t="shared" si="426"/>
        <v>0</v>
      </c>
      <c r="CE124" s="10">
        <f t="shared" si="427"/>
        <v>1</v>
      </c>
      <c r="CF124" s="10">
        <f t="shared" si="428"/>
        <v>0</v>
      </c>
      <c r="CH124" s="1">
        <v>30</v>
      </c>
      <c r="CI124" s="14">
        <f t="shared" si="429"/>
        <v>102.67007371007371</v>
      </c>
      <c r="CJ124" s="14">
        <f t="shared" si="430"/>
        <v>2.0940000000000003</v>
      </c>
      <c r="CL124" s="1" t="str">
        <f t="shared" si="431"/>
        <v>[102.67, 2.09]</v>
      </c>
      <c r="CU124" s="165"/>
      <c r="CV124" s="166"/>
      <c r="CW124" s="166"/>
      <c r="CX124" s="166"/>
      <c r="CY124" s="166"/>
      <c r="CZ124" s="166"/>
      <c r="DA124" s="166"/>
      <c r="DB124" s="166"/>
      <c r="DC124" s="166"/>
      <c r="DD124" s="166"/>
      <c r="DE124" s="166"/>
      <c r="DF124" s="166"/>
      <c r="DG124" s="166"/>
      <c r="DH124" s="166"/>
      <c r="DI124" s="166"/>
      <c r="DJ124" s="166"/>
      <c r="DK124" s="166"/>
      <c r="DL124" s="166"/>
      <c r="DM124" s="166"/>
      <c r="DN124" s="166"/>
      <c r="DO124" s="166"/>
      <c r="DP124" s="166"/>
      <c r="DQ124" s="166"/>
      <c r="DR124" s="166"/>
      <c r="DS124" s="166"/>
      <c r="DT124" s="166"/>
      <c r="DU124" s="166"/>
      <c r="DV124" s="166"/>
      <c r="DW124" s="166"/>
      <c r="DX124" s="166"/>
      <c r="DY124" s="166"/>
      <c r="DZ124" s="166"/>
      <c r="EA124" s="166"/>
      <c r="EB124" s="166"/>
      <c r="EC124" s="166"/>
      <c r="ED124" s="166"/>
      <c r="EE124" s="166"/>
      <c r="EF124" s="166"/>
      <c r="EG124" s="166"/>
      <c r="EH124" s="166"/>
      <c r="EI124" s="166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  <c r="EY124" s="88"/>
      <c r="EZ124" s="88"/>
      <c r="FA124" s="88"/>
      <c r="FB124" s="88"/>
      <c r="FC124" s="88"/>
      <c r="FD124" s="88"/>
      <c r="FE124" s="88"/>
      <c r="FF124" s="88"/>
      <c r="FG124" s="88"/>
      <c r="FH124" s="88"/>
      <c r="FI124" s="88"/>
      <c r="FJ124" s="88"/>
      <c r="FK124" s="88"/>
      <c r="FL124" s="88"/>
      <c r="FM124" s="88"/>
      <c r="FN124" s="88"/>
      <c r="FO124" s="88"/>
      <c r="FP124" s="88"/>
      <c r="FQ124" s="88"/>
      <c r="FR124" s="88"/>
      <c r="FS124" s="88"/>
      <c r="FT124" s="88"/>
      <c r="FU124" s="88"/>
      <c r="FV124" s="88"/>
      <c r="FW124" s="88"/>
      <c r="FX124" s="88"/>
    </row>
    <row r="125" spans="2:180" ht="15" thickBot="1" x14ac:dyDescent="0.4">
      <c r="H125" s="19">
        <f>SUM(H95:H124)</f>
        <v>161624.54</v>
      </c>
    </row>
  </sheetData>
  <mergeCells count="84">
    <mergeCell ref="BW9:BX9"/>
    <mergeCell ref="BY9:BZ9"/>
    <mergeCell ref="BW10:BX10"/>
    <mergeCell ref="BY10:BZ10"/>
    <mergeCell ref="BH9:BI9"/>
    <mergeCell ref="BD10:BE10"/>
    <mergeCell ref="BS9:BT9"/>
    <mergeCell ref="BS10:BT10"/>
    <mergeCell ref="BO9:BP9"/>
    <mergeCell ref="BQ9:BR9"/>
    <mergeCell ref="B2:I3"/>
    <mergeCell ref="U2:AB3"/>
    <mergeCell ref="C5:C6"/>
    <mergeCell ref="V5:V6"/>
    <mergeCell ref="BK2:BV3"/>
    <mergeCell ref="AN2:AY3"/>
    <mergeCell ref="H9:I9"/>
    <mergeCell ref="AA9:AB9"/>
    <mergeCell ref="AP9:AQ9"/>
    <mergeCell ref="AR9:AS9"/>
    <mergeCell ref="AT9:AU9"/>
    <mergeCell ref="C46:C47"/>
    <mergeCell ref="V46:V47"/>
    <mergeCell ref="BM10:BN10"/>
    <mergeCell ref="BO10:BP10"/>
    <mergeCell ref="BQ10:BR10"/>
    <mergeCell ref="H11:I11"/>
    <mergeCell ref="AA11:AB11"/>
    <mergeCell ref="H12:I12"/>
    <mergeCell ref="AA12:AB12"/>
    <mergeCell ref="BH10:BI10"/>
    <mergeCell ref="AP10:AQ10"/>
    <mergeCell ref="AR10:AS10"/>
    <mergeCell ref="AT10:AU10"/>
    <mergeCell ref="AZ10:BA10"/>
    <mergeCell ref="BB10:BC10"/>
    <mergeCell ref="BF10:BG10"/>
    <mergeCell ref="C87:C88"/>
    <mergeCell ref="V87:V88"/>
    <mergeCell ref="H50:I50"/>
    <mergeCell ref="AA50:AB50"/>
    <mergeCell ref="H52:I52"/>
    <mergeCell ref="AA52:AB52"/>
    <mergeCell ref="H53:I53"/>
    <mergeCell ref="AA53:AB53"/>
    <mergeCell ref="H93:I93"/>
    <mergeCell ref="AA93:AB93"/>
    <mergeCell ref="H94:I94"/>
    <mergeCell ref="AA94:AB94"/>
    <mergeCell ref="H91:I91"/>
    <mergeCell ref="AA91:AB91"/>
    <mergeCell ref="J8:N8"/>
    <mergeCell ref="J49:N49"/>
    <mergeCell ref="J90:N90"/>
    <mergeCell ref="O49:S49"/>
    <mergeCell ref="O90:S90"/>
    <mergeCell ref="O8:S8"/>
    <mergeCell ref="AC8:AG8"/>
    <mergeCell ref="AC49:AG49"/>
    <mergeCell ref="AC90:AG90"/>
    <mergeCell ref="AP8:AY8"/>
    <mergeCell ref="AX10:AY10"/>
    <mergeCell ref="AX9:AY9"/>
    <mergeCell ref="AH8:AL8"/>
    <mergeCell ref="AH49:AL49"/>
    <mergeCell ref="AH90:AL90"/>
    <mergeCell ref="AV10:AW10"/>
    <mergeCell ref="AV9:AW9"/>
    <mergeCell ref="AZ8:BI8"/>
    <mergeCell ref="CE9:CF9"/>
    <mergeCell ref="CE10:CF10"/>
    <mergeCell ref="BW8:CF8"/>
    <mergeCell ref="BU9:BV9"/>
    <mergeCell ref="BU10:BV10"/>
    <mergeCell ref="BM8:BV8"/>
    <mergeCell ref="CC10:CD10"/>
    <mergeCell ref="CA10:CB10"/>
    <mergeCell ref="CC9:CD9"/>
    <mergeCell ref="AZ9:BA9"/>
    <mergeCell ref="BB9:BC9"/>
    <mergeCell ref="BF9:BG9"/>
    <mergeCell ref="BM9:BN9"/>
    <mergeCell ref="CA9:CB9"/>
    <mergeCell ref="BD9:BE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P#30_1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2023-12-28T21:10:40Z</dcterms:modified>
</cp:coreProperties>
</file>