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Son Çalışmalar (Hazırlık)\Gazi Üniversitesi MMF Dergisi Evrakları\Gazi Üniversitesi MMF Yüklenen Dokümanlar\Test Problemleri\P#30\"/>
    </mc:Choice>
  </mc:AlternateContent>
  <xr:revisionPtr revIDLastSave="0" documentId="13_ncr:1_{157B1DB1-B874-4ADC-932C-B1A94CCB2B3A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aliyet" sheetId="22" state="hidden" r:id="rId1"/>
    <sheet name="P#30_2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T14" i="19" l="1"/>
  <c r="GT15" i="19"/>
  <c r="GT16" i="19"/>
  <c r="GT17" i="19"/>
  <c r="GT18" i="19"/>
  <c r="GT19" i="19"/>
  <c r="GT20" i="19"/>
  <c r="GT21" i="19"/>
  <c r="GT22" i="19"/>
  <c r="GT23" i="19"/>
  <c r="GT24" i="19"/>
  <c r="GT25" i="19"/>
  <c r="GT26" i="19"/>
  <c r="GT27" i="19"/>
  <c r="GT28" i="19"/>
  <c r="GT29" i="19"/>
  <c r="GT30" i="19"/>
  <c r="GT31" i="19"/>
  <c r="GT32" i="19"/>
  <c r="GT33" i="19"/>
  <c r="GT34" i="19"/>
  <c r="GT35" i="19"/>
  <c r="GT36" i="19"/>
  <c r="GT37" i="19"/>
  <c r="GT38" i="19"/>
  <c r="GT39" i="19"/>
  <c r="GT40" i="19"/>
  <c r="GT41" i="19"/>
  <c r="GT42" i="19"/>
  <c r="GT13" i="19"/>
  <c r="FA14" i="19"/>
  <c r="FB14" i="19"/>
  <c r="FC14" i="19"/>
  <c r="FD14" i="19"/>
  <c r="FE14" i="19"/>
  <c r="FF14" i="19"/>
  <c r="FG14" i="19"/>
  <c r="FH14" i="19"/>
  <c r="FI14" i="19"/>
  <c r="FJ14" i="19"/>
  <c r="FK14" i="19"/>
  <c r="FL14" i="19"/>
  <c r="FM14" i="19"/>
  <c r="FN14" i="19"/>
  <c r="FO14" i="19"/>
  <c r="FP14" i="19"/>
  <c r="FQ14" i="19"/>
  <c r="FR14" i="19"/>
  <c r="FS14" i="19"/>
  <c r="FT14" i="19"/>
  <c r="FU14" i="19"/>
  <c r="FV14" i="19"/>
  <c r="FW14" i="19"/>
  <c r="FX14" i="19"/>
  <c r="FY14" i="19"/>
  <c r="FZ14" i="19"/>
  <c r="GA14" i="19"/>
  <c r="GB14" i="19"/>
  <c r="GC14" i="19"/>
  <c r="GD14" i="19"/>
  <c r="GE14" i="19"/>
  <c r="GF14" i="19"/>
  <c r="GG14" i="19"/>
  <c r="GH14" i="19"/>
  <c r="GI14" i="19"/>
  <c r="GJ14" i="19"/>
  <c r="GK14" i="19"/>
  <c r="GL14" i="19"/>
  <c r="GM14" i="19"/>
  <c r="GN14" i="19"/>
  <c r="GO14" i="19"/>
  <c r="GP14" i="19"/>
  <c r="GQ14" i="19"/>
  <c r="GR14" i="19"/>
  <c r="FA15" i="19"/>
  <c r="FB15" i="19"/>
  <c r="FC15" i="19"/>
  <c r="FD15" i="19"/>
  <c r="FE15" i="19"/>
  <c r="FF15" i="19"/>
  <c r="FG15" i="19"/>
  <c r="FH15" i="19"/>
  <c r="FI15" i="19"/>
  <c r="FJ15" i="19"/>
  <c r="FK15" i="19"/>
  <c r="FL15" i="19"/>
  <c r="FM15" i="19"/>
  <c r="FN15" i="19"/>
  <c r="FO15" i="19"/>
  <c r="FP15" i="19"/>
  <c r="FQ15" i="19"/>
  <c r="FR15" i="19"/>
  <c r="FS15" i="19"/>
  <c r="FT15" i="19"/>
  <c r="FU15" i="19"/>
  <c r="FV15" i="19"/>
  <c r="FW15" i="19"/>
  <c r="FX15" i="19"/>
  <c r="FY15" i="19"/>
  <c r="FZ15" i="19"/>
  <c r="GA15" i="19"/>
  <c r="GB15" i="19"/>
  <c r="GC15" i="19"/>
  <c r="GD15" i="19"/>
  <c r="GE15" i="19"/>
  <c r="GF15" i="19"/>
  <c r="GG15" i="19"/>
  <c r="GH15" i="19"/>
  <c r="GI15" i="19"/>
  <c r="GJ15" i="19"/>
  <c r="GK15" i="19"/>
  <c r="GL15" i="19"/>
  <c r="GM15" i="19"/>
  <c r="GN15" i="19"/>
  <c r="GO15" i="19"/>
  <c r="GP15" i="19"/>
  <c r="GQ15" i="19"/>
  <c r="GR15" i="19"/>
  <c r="FA16" i="19"/>
  <c r="FB16" i="19"/>
  <c r="FC16" i="19"/>
  <c r="FD16" i="19"/>
  <c r="FE16" i="19"/>
  <c r="FF16" i="19"/>
  <c r="FG16" i="19"/>
  <c r="FH16" i="19"/>
  <c r="FI16" i="19"/>
  <c r="FJ16" i="19"/>
  <c r="FK16" i="19"/>
  <c r="FL16" i="19"/>
  <c r="FM16" i="19"/>
  <c r="FN16" i="19"/>
  <c r="FO16" i="19"/>
  <c r="FP16" i="19"/>
  <c r="FQ16" i="19"/>
  <c r="FR16" i="19"/>
  <c r="FS16" i="19"/>
  <c r="FT16" i="19"/>
  <c r="FU16" i="19"/>
  <c r="FV16" i="19"/>
  <c r="FW16" i="19"/>
  <c r="FX16" i="19"/>
  <c r="FY16" i="19"/>
  <c r="FZ16" i="19"/>
  <c r="GA16" i="19"/>
  <c r="GB16" i="19"/>
  <c r="GC16" i="19"/>
  <c r="GD16" i="19"/>
  <c r="GE16" i="19"/>
  <c r="GF16" i="19"/>
  <c r="GG16" i="19"/>
  <c r="GH16" i="19"/>
  <c r="GI16" i="19"/>
  <c r="GJ16" i="19"/>
  <c r="GK16" i="19"/>
  <c r="GL16" i="19"/>
  <c r="GM16" i="19"/>
  <c r="GN16" i="19"/>
  <c r="GO16" i="19"/>
  <c r="GP16" i="19"/>
  <c r="GQ16" i="19"/>
  <c r="GR16" i="19"/>
  <c r="FA17" i="19"/>
  <c r="FB17" i="19"/>
  <c r="FC17" i="19"/>
  <c r="FD17" i="19"/>
  <c r="FE17" i="19"/>
  <c r="FF17" i="19"/>
  <c r="FG17" i="19"/>
  <c r="FH17" i="19"/>
  <c r="FI17" i="19"/>
  <c r="FJ17" i="19"/>
  <c r="FK17" i="19"/>
  <c r="FL17" i="19"/>
  <c r="FM17" i="19"/>
  <c r="FN17" i="19"/>
  <c r="FO17" i="19"/>
  <c r="FP17" i="19"/>
  <c r="FQ17" i="19"/>
  <c r="FR17" i="19"/>
  <c r="FS17" i="19"/>
  <c r="FT17" i="19"/>
  <c r="FU17" i="19"/>
  <c r="FV17" i="19"/>
  <c r="FW17" i="19"/>
  <c r="FX17" i="19"/>
  <c r="FY17" i="19"/>
  <c r="FZ17" i="19"/>
  <c r="GA17" i="19"/>
  <c r="GB17" i="19"/>
  <c r="GC17" i="19"/>
  <c r="GD17" i="19"/>
  <c r="GE17" i="19"/>
  <c r="GF17" i="19"/>
  <c r="GG17" i="19"/>
  <c r="GH17" i="19"/>
  <c r="GI17" i="19"/>
  <c r="GJ17" i="19"/>
  <c r="GK17" i="19"/>
  <c r="GL17" i="19"/>
  <c r="GM17" i="19"/>
  <c r="GN17" i="19"/>
  <c r="GO17" i="19"/>
  <c r="GP17" i="19"/>
  <c r="GQ17" i="19"/>
  <c r="GR17" i="19"/>
  <c r="FA18" i="19"/>
  <c r="FB18" i="19"/>
  <c r="FC18" i="19"/>
  <c r="FD18" i="19"/>
  <c r="FE18" i="19"/>
  <c r="FF18" i="19"/>
  <c r="FG18" i="19"/>
  <c r="FH18" i="19"/>
  <c r="FI18" i="19"/>
  <c r="FJ18" i="19"/>
  <c r="FK18" i="19"/>
  <c r="FL18" i="19"/>
  <c r="FM18" i="19"/>
  <c r="FN18" i="19"/>
  <c r="FO18" i="19"/>
  <c r="FP18" i="19"/>
  <c r="FQ18" i="19"/>
  <c r="FR18" i="19"/>
  <c r="FS18" i="19"/>
  <c r="FT18" i="19"/>
  <c r="FU18" i="19"/>
  <c r="FV18" i="19"/>
  <c r="FW18" i="19"/>
  <c r="FX18" i="19"/>
  <c r="FY18" i="19"/>
  <c r="FZ18" i="19"/>
  <c r="GA18" i="19"/>
  <c r="GB18" i="19"/>
  <c r="GC18" i="19"/>
  <c r="GD18" i="19"/>
  <c r="GE18" i="19"/>
  <c r="GF18" i="19"/>
  <c r="GG18" i="19"/>
  <c r="GH18" i="19"/>
  <c r="GI18" i="19"/>
  <c r="GJ18" i="19"/>
  <c r="GK18" i="19"/>
  <c r="GL18" i="19"/>
  <c r="GM18" i="19"/>
  <c r="GN18" i="19"/>
  <c r="GO18" i="19"/>
  <c r="GP18" i="19"/>
  <c r="GQ18" i="19"/>
  <c r="GR18" i="19"/>
  <c r="FA19" i="19"/>
  <c r="FB19" i="19"/>
  <c r="FC19" i="19"/>
  <c r="FD19" i="19"/>
  <c r="FE19" i="19"/>
  <c r="FF19" i="19"/>
  <c r="FG19" i="19"/>
  <c r="FH19" i="19"/>
  <c r="FI19" i="19"/>
  <c r="FJ19" i="19"/>
  <c r="FK19" i="19"/>
  <c r="FL19" i="19"/>
  <c r="FM19" i="19"/>
  <c r="FN19" i="19"/>
  <c r="FO19" i="19"/>
  <c r="FP19" i="19"/>
  <c r="FQ19" i="19"/>
  <c r="FR19" i="19"/>
  <c r="FS19" i="19"/>
  <c r="FT19" i="19"/>
  <c r="FU19" i="19"/>
  <c r="FV19" i="19"/>
  <c r="FW19" i="19"/>
  <c r="FX19" i="19"/>
  <c r="FY19" i="19"/>
  <c r="FZ19" i="19"/>
  <c r="GA19" i="19"/>
  <c r="GB19" i="19"/>
  <c r="GC19" i="19"/>
  <c r="GD19" i="19"/>
  <c r="GE19" i="19"/>
  <c r="GF19" i="19"/>
  <c r="GG19" i="19"/>
  <c r="GH19" i="19"/>
  <c r="GI19" i="19"/>
  <c r="GJ19" i="19"/>
  <c r="GK19" i="19"/>
  <c r="GL19" i="19"/>
  <c r="GM19" i="19"/>
  <c r="GN19" i="19"/>
  <c r="GO19" i="19"/>
  <c r="GP19" i="19"/>
  <c r="GQ19" i="19"/>
  <c r="GR19" i="19"/>
  <c r="FA20" i="19"/>
  <c r="FB20" i="19"/>
  <c r="FC20" i="19"/>
  <c r="FD20" i="19"/>
  <c r="FE20" i="19"/>
  <c r="FF20" i="19"/>
  <c r="FG20" i="19"/>
  <c r="FH20" i="19"/>
  <c r="FI20" i="19"/>
  <c r="FJ20" i="19"/>
  <c r="FK20" i="19"/>
  <c r="FL20" i="19"/>
  <c r="FM20" i="19"/>
  <c r="FN20" i="19"/>
  <c r="FO20" i="19"/>
  <c r="FP20" i="19"/>
  <c r="FQ20" i="19"/>
  <c r="FR20" i="19"/>
  <c r="FS20" i="19"/>
  <c r="FT20" i="19"/>
  <c r="FU20" i="19"/>
  <c r="FV20" i="19"/>
  <c r="FW20" i="19"/>
  <c r="FX20" i="19"/>
  <c r="FY20" i="19"/>
  <c r="FZ20" i="19"/>
  <c r="GA20" i="19"/>
  <c r="GB20" i="19"/>
  <c r="GC20" i="19"/>
  <c r="GD20" i="19"/>
  <c r="GE20" i="19"/>
  <c r="GF20" i="19"/>
  <c r="GG20" i="19"/>
  <c r="GH20" i="19"/>
  <c r="GI20" i="19"/>
  <c r="GJ20" i="19"/>
  <c r="GK20" i="19"/>
  <c r="GL20" i="19"/>
  <c r="GM20" i="19"/>
  <c r="GN20" i="19"/>
  <c r="GO20" i="19"/>
  <c r="GP20" i="19"/>
  <c r="GQ20" i="19"/>
  <c r="GR20" i="19"/>
  <c r="FA21" i="19"/>
  <c r="FB21" i="19"/>
  <c r="FC21" i="19"/>
  <c r="FD21" i="19"/>
  <c r="FE21" i="19"/>
  <c r="FF21" i="19"/>
  <c r="FG21" i="19"/>
  <c r="FH21" i="19"/>
  <c r="FI21" i="19"/>
  <c r="FJ21" i="19"/>
  <c r="FK21" i="19"/>
  <c r="FL21" i="19"/>
  <c r="FM21" i="19"/>
  <c r="FN21" i="19"/>
  <c r="FO21" i="19"/>
  <c r="FP21" i="19"/>
  <c r="FQ21" i="19"/>
  <c r="FR21" i="19"/>
  <c r="FS21" i="19"/>
  <c r="FT21" i="19"/>
  <c r="FU21" i="19"/>
  <c r="FV21" i="19"/>
  <c r="FW21" i="19"/>
  <c r="FX21" i="19"/>
  <c r="FY21" i="19"/>
  <c r="FZ21" i="19"/>
  <c r="GA21" i="19"/>
  <c r="GB21" i="19"/>
  <c r="GC21" i="19"/>
  <c r="GD21" i="19"/>
  <c r="GE21" i="19"/>
  <c r="GF21" i="19"/>
  <c r="GG21" i="19"/>
  <c r="GH21" i="19"/>
  <c r="GI21" i="19"/>
  <c r="GJ21" i="19"/>
  <c r="GK21" i="19"/>
  <c r="GL21" i="19"/>
  <c r="GM21" i="19"/>
  <c r="GN21" i="19"/>
  <c r="GO21" i="19"/>
  <c r="GP21" i="19"/>
  <c r="GQ21" i="19"/>
  <c r="GR21" i="19"/>
  <c r="FA22" i="19"/>
  <c r="FB22" i="19"/>
  <c r="FC22" i="19"/>
  <c r="FD22" i="19"/>
  <c r="FE22" i="19"/>
  <c r="FF22" i="19"/>
  <c r="FG22" i="19"/>
  <c r="FH22" i="19"/>
  <c r="FI22" i="19"/>
  <c r="FJ22" i="19"/>
  <c r="FK22" i="19"/>
  <c r="FL22" i="19"/>
  <c r="FM22" i="19"/>
  <c r="FN22" i="19"/>
  <c r="FO22" i="19"/>
  <c r="FP22" i="19"/>
  <c r="FQ22" i="19"/>
  <c r="FR22" i="19"/>
  <c r="FS22" i="19"/>
  <c r="FT22" i="19"/>
  <c r="FU22" i="19"/>
  <c r="FV22" i="19"/>
  <c r="FW22" i="19"/>
  <c r="FX22" i="19"/>
  <c r="FY22" i="19"/>
  <c r="FZ22" i="19"/>
  <c r="GA22" i="19"/>
  <c r="GB22" i="19"/>
  <c r="GC22" i="19"/>
  <c r="GD22" i="19"/>
  <c r="GE22" i="19"/>
  <c r="GF22" i="19"/>
  <c r="GG22" i="19"/>
  <c r="GH22" i="19"/>
  <c r="GI22" i="19"/>
  <c r="GJ22" i="19"/>
  <c r="GK22" i="19"/>
  <c r="GL22" i="19"/>
  <c r="GM22" i="19"/>
  <c r="GN22" i="19"/>
  <c r="GO22" i="19"/>
  <c r="GP22" i="19"/>
  <c r="GQ22" i="19"/>
  <c r="GR22" i="19"/>
  <c r="FA23" i="19"/>
  <c r="FB23" i="19"/>
  <c r="FC23" i="19"/>
  <c r="FD23" i="19"/>
  <c r="FE23" i="19"/>
  <c r="FF23" i="19"/>
  <c r="FG23" i="19"/>
  <c r="FH23" i="19"/>
  <c r="FI23" i="19"/>
  <c r="FJ23" i="19"/>
  <c r="FK23" i="19"/>
  <c r="FL23" i="19"/>
  <c r="FM23" i="19"/>
  <c r="FN23" i="19"/>
  <c r="FO23" i="19"/>
  <c r="FP23" i="19"/>
  <c r="FQ23" i="19"/>
  <c r="FR23" i="19"/>
  <c r="FS23" i="19"/>
  <c r="FT23" i="19"/>
  <c r="FU23" i="19"/>
  <c r="FV23" i="19"/>
  <c r="FW23" i="19"/>
  <c r="FX23" i="19"/>
  <c r="FY23" i="19"/>
  <c r="FZ23" i="19"/>
  <c r="GA23" i="19"/>
  <c r="GB23" i="19"/>
  <c r="GC23" i="19"/>
  <c r="GD23" i="19"/>
  <c r="GE23" i="19"/>
  <c r="GF23" i="19"/>
  <c r="GG23" i="19"/>
  <c r="GH23" i="19"/>
  <c r="GI23" i="19"/>
  <c r="GJ23" i="19"/>
  <c r="GK23" i="19"/>
  <c r="GL23" i="19"/>
  <c r="GM23" i="19"/>
  <c r="GN23" i="19"/>
  <c r="GO23" i="19"/>
  <c r="GP23" i="19"/>
  <c r="GQ23" i="19"/>
  <c r="GR23" i="19"/>
  <c r="FA24" i="19"/>
  <c r="FB24" i="19"/>
  <c r="FC24" i="19"/>
  <c r="FD24" i="19"/>
  <c r="FE24" i="19"/>
  <c r="FF24" i="19"/>
  <c r="FG24" i="19"/>
  <c r="FH24" i="19"/>
  <c r="FI24" i="19"/>
  <c r="FJ24" i="19"/>
  <c r="FK24" i="19"/>
  <c r="FL24" i="19"/>
  <c r="FM24" i="19"/>
  <c r="FN24" i="19"/>
  <c r="FO24" i="19"/>
  <c r="FP24" i="19"/>
  <c r="FQ24" i="19"/>
  <c r="FR24" i="19"/>
  <c r="FS24" i="19"/>
  <c r="FT24" i="19"/>
  <c r="FU24" i="19"/>
  <c r="FV24" i="19"/>
  <c r="FW24" i="19"/>
  <c r="FX24" i="19"/>
  <c r="FY24" i="19"/>
  <c r="FZ24" i="19"/>
  <c r="GA24" i="19"/>
  <c r="GB24" i="19"/>
  <c r="GC24" i="19"/>
  <c r="GD24" i="19"/>
  <c r="GE24" i="19"/>
  <c r="GF24" i="19"/>
  <c r="GG24" i="19"/>
  <c r="GH24" i="19"/>
  <c r="GI24" i="19"/>
  <c r="GJ24" i="19"/>
  <c r="GK24" i="19"/>
  <c r="GL24" i="19"/>
  <c r="GM24" i="19"/>
  <c r="GN24" i="19"/>
  <c r="GO24" i="19"/>
  <c r="GP24" i="19"/>
  <c r="GQ24" i="19"/>
  <c r="GR24" i="19"/>
  <c r="FA25" i="19"/>
  <c r="FB25" i="19"/>
  <c r="FC25" i="19"/>
  <c r="FD25" i="19"/>
  <c r="FE25" i="19"/>
  <c r="FF25" i="19"/>
  <c r="FG25" i="19"/>
  <c r="FH25" i="19"/>
  <c r="FI25" i="19"/>
  <c r="FJ25" i="19"/>
  <c r="FK25" i="19"/>
  <c r="FL25" i="19"/>
  <c r="FM25" i="19"/>
  <c r="FN25" i="19"/>
  <c r="FO25" i="19"/>
  <c r="FP25" i="19"/>
  <c r="FQ25" i="19"/>
  <c r="FR25" i="19"/>
  <c r="FS25" i="19"/>
  <c r="FT25" i="19"/>
  <c r="FU25" i="19"/>
  <c r="FV25" i="19"/>
  <c r="FW25" i="19"/>
  <c r="FX25" i="19"/>
  <c r="FY25" i="19"/>
  <c r="FZ25" i="19"/>
  <c r="GA25" i="19"/>
  <c r="GB25" i="19"/>
  <c r="GC25" i="19"/>
  <c r="GD25" i="19"/>
  <c r="GE25" i="19"/>
  <c r="GF25" i="19"/>
  <c r="GG25" i="19"/>
  <c r="GH25" i="19"/>
  <c r="GI25" i="19"/>
  <c r="GJ25" i="19"/>
  <c r="GK25" i="19"/>
  <c r="GL25" i="19"/>
  <c r="GM25" i="19"/>
  <c r="GN25" i="19"/>
  <c r="GO25" i="19"/>
  <c r="GP25" i="19"/>
  <c r="GQ25" i="19"/>
  <c r="GR25" i="19"/>
  <c r="FA26" i="19"/>
  <c r="FB26" i="19"/>
  <c r="FC26" i="19"/>
  <c r="FD26" i="19"/>
  <c r="FE26" i="19"/>
  <c r="FF26" i="19"/>
  <c r="FG26" i="19"/>
  <c r="FH26" i="19"/>
  <c r="FI26" i="19"/>
  <c r="FJ26" i="19"/>
  <c r="FK26" i="19"/>
  <c r="FL26" i="19"/>
  <c r="FM26" i="19"/>
  <c r="FN26" i="19"/>
  <c r="FO26" i="19"/>
  <c r="FP26" i="19"/>
  <c r="FQ26" i="19"/>
  <c r="FR26" i="19"/>
  <c r="FS26" i="19"/>
  <c r="FT26" i="19"/>
  <c r="FU26" i="19"/>
  <c r="FV26" i="19"/>
  <c r="FW26" i="19"/>
  <c r="FX26" i="19"/>
  <c r="FY26" i="19"/>
  <c r="FZ26" i="19"/>
  <c r="GA26" i="19"/>
  <c r="GB26" i="19"/>
  <c r="GC26" i="19"/>
  <c r="GD26" i="19"/>
  <c r="GE26" i="19"/>
  <c r="GF26" i="19"/>
  <c r="GG26" i="19"/>
  <c r="GH26" i="19"/>
  <c r="GI26" i="19"/>
  <c r="GJ26" i="19"/>
  <c r="GK26" i="19"/>
  <c r="GL26" i="19"/>
  <c r="GM26" i="19"/>
  <c r="GN26" i="19"/>
  <c r="GO26" i="19"/>
  <c r="GP26" i="19"/>
  <c r="GQ26" i="19"/>
  <c r="GR26" i="19"/>
  <c r="FA27" i="19"/>
  <c r="FB27" i="19"/>
  <c r="FC27" i="19"/>
  <c r="FD27" i="19"/>
  <c r="FE27" i="19"/>
  <c r="FF27" i="19"/>
  <c r="FG27" i="19"/>
  <c r="FH27" i="19"/>
  <c r="FI27" i="19"/>
  <c r="FJ27" i="19"/>
  <c r="FK27" i="19"/>
  <c r="FL27" i="19"/>
  <c r="FM27" i="19"/>
  <c r="FN27" i="19"/>
  <c r="FO27" i="19"/>
  <c r="FP27" i="19"/>
  <c r="FQ27" i="19"/>
  <c r="FR27" i="19"/>
  <c r="FS27" i="19"/>
  <c r="FT27" i="19"/>
  <c r="FU27" i="19"/>
  <c r="FV27" i="19"/>
  <c r="FW27" i="19"/>
  <c r="FX27" i="19"/>
  <c r="FY27" i="19"/>
  <c r="FZ27" i="19"/>
  <c r="GA27" i="19"/>
  <c r="GB27" i="19"/>
  <c r="GC27" i="19"/>
  <c r="GD27" i="19"/>
  <c r="GE27" i="19"/>
  <c r="GF27" i="19"/>
  <c r="GG27" i="19"/>
  <c r="GH27" i="19"/>
  <c r="GI27" i="19"/>
  <c r="GJ27" i="19"/>
  <c r="GK27" i="19"/>
  <c r="GL27" i="19"/>
  <c r="GM27" i="19"/>
  <c r="GN27" i="19"/>
  <c r="GO27" i="19"/>
  <c r="GP27" i="19"/>
  <c r="GQ27" i="19"/>
  <c r="GR27" i="19"/>
  <c r="FA28" i="19"/>
  <c r="FB28" i="19"/>
  <c r="FC28" i="19"/>
  <c r="FD28" i="19"/>
  <c r="FE28" i="19"/>
  <c r="FF28" i="19"/>
  <c r="FG28" i="19"/>
  <c r="FH28" i="19"/>
  <c r="FI28" i="19"/>
  <c r="FJ28" i="19"/>
  <c r="FK28" i="19"/>
  <c r="FL28" i="19"/>
  <c r="FM28" i="19"/>
  <c r="FN28" i="19"/>
  <c r="FO28" i="19"/>
  <c r="FP28" i="19"/>
  <c r="FQ28" i="19"/>
  <c r="FR28" i="19"/>
  <c r="FS28" i="19"/>
  <c r="FT28" i="19"/>
  <c r="FU28" i="19"/>
  <c r="FV28" i="19"/>
  <c r="FW28" i="19"/>
  <c r="FX28" i="19"/>
  <c r="FY28" i="19"/>
  <c r="FZ28" i="19"/>
  <c r="GA28" i="19"/>
  <c r="GB28" i="19"/>
  <c r="GC28" i="19"/>
  <c r="GD28" i="19"/>
  <c r="GE28" i="19"/>
  <c r="GF28" i="19"/>
  <c r="GG28" i="19"/>
  <c r="GH28" i="19"/>
  <c r="GI28" i="19"/>
  <c r="GJ28" i="19"/>
  <c r="GK28" i="19"/>
  <c r="GL28" i="19"/>
  <c r="GM28" i="19"/>
  <c r="GN28" i="19"/>
  <c r="GO28" i="19"/>
  <c r="GP28" i="19"/>
  <c r="GQ28" i="19"/>
  <c r="GR28" i="19"/>
  <c r="FA29" i="19"/>
  <c r="FB29" i="19"/>
  <c r="FC29" i="19"/>
  <c r="FD29" i="19"/>
  <c r="FE29" i="19"/>
  <c r="FF29" i="19"/>
  <c r="FG29" i="19"/>
  <c r="FH29" i="19"/>
  <c r="FI29" i="19"/>
  <c r="FJ29" i="19"/>
  <c r="FK29" i="19"/>
  <c r="FL29" i="19"/>
  <c r="FM29" i="19"/>
  <c r="FN29" i="19"/>
  <c r="FO29" i="19"/>
  <c r="FP29" i="19"/>
  <c r="FQ29" i="19"/>
  <c r="FR29" i="19"/>
  <c r="FS29" i="19"/>
  <c r="FT29" i="19"/>
  <c r="FU29" i="19"/>
  <c r="FV29" i="19"/>
  <c r="FW29" i="19"/>
  <c r="FX29" i="19"/>
  <c r="FY29" i="19"/>
  <c r="FZ29" i="19"/>
  <c r="GA29" i="19"/>
  <c r="GB29" i="19"/>
  <c r="GC29" i="19"/>
  <c r="GD29" i="19"/>
  <c r="GE29" i="19"/>
  <c r="GF29" i="19"/>
  <c r="GG29" i="19"/>
  <c r="GH29" i="19"/>
  <c r="GI29" i="19"/>
  <c r="GJ29" i="19"/>
  <c r="GK29" i="19"/>
  <c r="GL29" i="19"/>
  <c r="GM29" i="19"/>
  <c r="GN29" i="19"/>
  <c r="GO29" i="19"/>
  <c r="GP29" i="19"/>
  <c r="GQ29" i="19"/>
  <c r="GR29" i="19"/>
  <c r="FA30" i="19"/>
  <c r="FB30" i="19"/>
  <c r="FC30" i="19"/>
  <c r="FD30" i="19"/>
  <c r="FE30" i="19"/>
  <c r="FF30" i="19"/>
  <c r="FG30" i="19"/>
  <c r="FH30" i="19"/>
  <c r="FI30" i="19"/>
  <c r="FJ30" i="19"/>
  <c r="FK30" i="19"/>
  <c r="FL30" i="19"/>
  <c r="FM30" i="19"/>
  <c r="FN30" i="19"/>
  <c r="FO30" i="19"/>
  <c r="FP30" i="19"/>
  <c r="FQ30" i="19"/>
  <c r="FR30" i="19"/>
  <c r="FS30" i="19"/>
  <c r="FT30" i="19"/>
  <c r="FU30" i="19"/>
  <c r="FV30" i="19"/>
  <c r="FW30" i="19"/>
  <c r="FX30" i="19"/>
  <c r="FY30" i="19"/>
  <c r="FZ30" i="19"/>
  <c r="GA30" i="19"/>
  <c r="GB30" i="19"/>
  <c r="GC30" i="19"/>
  <c r="GD30" i="19"/>
  <c r="GE30" i="19"/>
  <c r="GF30" i="19"/>
  <c r="GG30" i="19"/>
  <c r="GH30" i="19"/>
  <c r="GI30" i="19"/>
  <c r="GJ30" i="19"/>
  <c r="GK30" i="19"/>
  <c r="GL30" i="19"/>
  <c r="GM30" i="19"/>
  <c r="GN30" i="19"/>
  <c r="GO30" i="19"/>
  <c r="GP30" i="19"/>
  <c r="GQ30" i="19"/>
  <c r="GR30" i="19"/>
  <c r="FA31" i="19"/>
  <c r="FB31" i="19"/>
  <c r="FC31" i="19"/>
  <c r="FD31" i="19"/>
  <c r="FE31" i="19"/>
  <c r="FF31" i="19"/>
  <c r="FG31" i="19"/>
  <c r="FH31" i="19"/>
  <c r="FI31" i="19"/>
  <c r="FJ31" i="19"/>
  <c r="FK31" i="19"/>
  <c r="FL31" i="19"/>
  <c r="FM31" i="19"/>
  <c r="FN31" i="19"/>
  <c r="FO31" i="19"/>
  <c r="FP31" i="19"/>
  <c r="FQ31" i="19"/>
  <c r="FR31" i="19"/>
  <c r="FS31" i="19"/>
  <c r="FT31" i="19"/>
  <c r="FU31" i="19"/>
  <c r="FV31" i="19"/>
  <c r="FW31" i="19"/>
  <c r="FX31" i="19"/>
  <c r="FY31" i="19"/>
  <c r="FZ31" i="19"/>
  <c r="GA31" i="19"/>
  <c r="GB31" i="19"/>
  <c r="GC31" i="19"/>
  <c r="GD31" i="19"/>
  <c r="GE31" i="19"/>
  <c r="GF31" i="19"/>
  <c r="GG31" i="19"/>
  <c r="GH31" i="19"/>
  <c r="GI31" i="19"/>
  <c r="GJ31" i="19"/>
  <c r="GK31" i="19"/>
  <c r="GL31" i="19"/>
  <c r="GM31" i="19"/>
  <c r="GN31" i="19"/>
  <c r="GO31" i="19"/>
  <c r="GP31" i="19"/>
  <c r="GQ31" i="19"/>
  <c r="GR31" i="19"/>
  <c r="FA32" i="19"/>
  <c r="FB32" i="19"/>
  <c r="FC32" i="19"/>
  <c r="FD32" i="19"/>
  <c r="FE32" i="19"/>
  <c r="FF32" i="19"/>
  <c r="FG32" i="19"/>
  <c r="FH32" i="19"/>
  <c r="FI32" i="19"/>
  <c r="FJ32" i="19"/>
  <c r="FK32" i="19"/>
  <c r="FL32" i="19"/>
  <c r="FM32" i="19"/>
  <c r="FN32" i="19"/>
  <c r="FO32" i="19"/>
  <c r="FP32" i="19"/>
  <c r="FQ32" i="19"/>
  <c r="FR32" i="19"/>
  <c r="FS32" i="19"/>
  <c r="FT32" i="19"/>
  <c r="FU32" i="19"/>
  <c r="FV32" i="19"/>
  <c r="FW32" i="19"/>
  <c r="FX32" i="19"/>
  <c r="FY32" i="19"/>
  <c r="FZ32" i="19"/>
  <c r="GA32" i="19"/>
  <c r="GB32" i="19"/>
  <c r="GC32" i="19"/>
  <c r="GD32" i="19"/>
  <c r="GE32" i="19"/>
  <c r="GF32" i="19"/>
  <c r="GG32" i="19"/>
  <c r="GH32" i="19"/>
  <c r="GI32" i="19"/>
  <c r="GJ32" i="19"/>
  <c r="GK32" i="19"/>
  <c r="GL32" i="19"/>
  <c r="GM32" i="19"/>
  <c r="GN32" i="19"/>
  <c r="GO32" i="19"/>
  <c r="GP32" i="19"/>
  <c r="GQ32" i="19"/>
  <c r="GR32" i="19"/>
  <c r="FA33" i="19"/>
  <c r="FB33" i="19"/>
  <c r="FC33" i="19"/>
  <c r="FD33" i="19"/>
  <c r="FE33" i="19"/>
  <c r="FF33" i="19"/>
  <c r="FG33" i="19"/>
  <c r="FH33" i="19"/>
  <c r="FI33" i="19"/>
  <c r="FJ33" i="19"/>
  <c r="FK33" i="19"/>
  <c r="FL33" i="19"/>
  <c r="FM33" i="19"/>
  <c r="FN33" i="19"/>
  <c r="FO33" i="19"/>
  <c r="FP33" i="19"/>
  <c r="FQ33" i="19"/>
  <c r="FR33" i="19"/>
  <c r="FS33" i="19"/>
  <c r="FT33" i="19"/>
  <c r="FU33" i="19"/>
  <c r="FV33" i="19"/>
  <c r="FW33" i="19"/>
  <c r="FX33" i="19"/>
  <c r="FY33" i="19"/>
  <c r="FZ33" i="19"/>
  <c r="GA33" i="19"/>
  <c r="GB33" i="19"/>
  <c r="GC33" i="19"/>
  <c r="GD33" i="19"/>
  <c r="GE33" i="19"/>
  <c r="GF33" i="19"/>
  <c r="GG33" i="19"/>
  <c r="GH33" i="19"/>
  <c r="GI33" i="19"/>
  <c r="GJ33" i="19"/>
  <c r="GK33" i="19"/>
  <c r="GL33" i="19"/>
  <c r="GM33" i="19"/>
  <c r="GN33" i="19"/>
  <c r="GO33" i="19"/>
  <c r="GP33" i="19"/>
  <c r="GQ33" i="19"/>
  <c r="GR33" i="19"/>
  <c r="FA34" i="19"/>
  <c r="FB34" i="19"/>
  <c r="FC34" i="19"/>
  <c r="FD34" i="19"/>
  <c r="FE34" i="19"/>
  <c r="FF34" i="19"/>
  <c r="FG34" i="19"/>
  <c r="FH34" i="19"/>
  <c r="FI34" i="19"/>
  <c r="FJ34" i="19"/>
  <c r="FK34" i="19"/>
  <c r="FL34" i="19"/>
  <c r="FM34" i="19"/>
  <c r="FN34" i="19"/>
  <c r="FO34" i="19"/>
  <c r="FP34" i="19"/>
  <c r="FQ34" i="19"/>
  <c r="FR34" i="19"/>
  <c r="FS34" i="19"/>
  <c r="FT34" i="19"/>
  <c r="FU34" i="19"/>
  <c r="FV34" i="19"/>
  <c r="FW34" i="19"/>
  <c r="FX34" i="19"/>
  <c r="FY34" i="19"/>
  <c r="FZ34" i="19"/>
  <c r="GA34" i="19"/>
  <c r="GB34" i="19"/>
  <c r="GC34" i="19"/>
  <c r="GD34" i="19"/>
  <c r="GE34" i="19"/>
  <c r="GF34" i="19"/>
  <c r="GG34" i="19"/>
  <c r="GH34" i="19"/>
  <c r="GI34" i="19"/>
  <c r="GJ34" i="19"/>
  <c r="GK34" i="19"/>
  <c r="GL34" i="19"/>
  <c r="GM34" i="19"/>
  <c r="GN34" i="19"/>
  <c r="GO34" i="19"/>
  <c r="GP34" i="19"/>
  <c r="GQ34" i="19"/>
  <c r="GR34" i="19"/>
  <c r="FA35" i="19"/>
  <c r="FB35" i="19"/>
  <c r="FC35" i="19"/>
  <c r="FD35" i="19"/>
  <c r="FE35" i="19"/>
  <c r="FF35" i="19"/>
  <c r="FG35" i="19"/>
  <c r="FH35" i="19"/>
  <c r="FI35" i="19"/>
  <c r="FJ35" i="19"/>
  <c r="FK35" i="19"/>
  <c r="FL35" i="19"/>
  <c r="FM35" i="19"/>
  <c r="FN35" i="19"/>
  <c r="FO35" i="19"/>
  <c r="FP35" i="19"/>
  <c r="FQ35" i="19"/>
  <c r="FR35" i="19"/>
  <c r="FS35" i="19"/>
  <c r="FT35" i="19"/>
  <c r="FU35" i="19"/>
  <c r="FV35" i="19"/>
  <c r="FW35" i="19"/>
  <c r="FX35" i="19"/>
  <c r="FY35" i="19"/>
  <c r="FZ35" i="19"/>
  <c r="GA35" i="19"/>
  <c r="GB35" i="19"/>
  <c r="GC35" i="19"/>
  <c r="GD35" i="19"/>
  <c r="GE35" i="19"/>
  <c r="GF35" i="19"/>
  <c r="GG35" i="19"/>
  <c r="GH35" i="19"/>
  <c r="GI35" i="19"/>
  <c r="GJ35" i="19"/>
  <c r="GK35" i="19"/>
  <c r="GL35" i="19"/>
  <c r="GM35" i="19"/>
  <c r="GN35" i="19"/>
  <c r="GO35" i="19"/>
  <c r="GP35" i="19"/>
  <c r="GQ35" i="19"/>
  <c r="GR35" i="19"/>
  <c r="FA36" i="19"/>
  <c r="FB36" i="19"/>
  <c r="FC36" i="19"/>
  <c r="FD36" i="19"/>
  <c r="FE36" i="19"/>
  <c r="FF36" i="19"/>
  <c r="FG36" i="19"/>
  <c r="FH36" i="19"/>
  <c r="FI36" i="19"/>
  <c r="FJ36" i="19"/>
  <c r="FK36" i="19"/>
  <c r="FL36" i="19"/>
  <c r="FM36" i="19"/>
  <c r="FN36" i="19"/>
  <c r="FO36" i="19"/>
  <c r="FP36" i="19"/>
  <c r="FQ36" i="19"/>
  <c r="FR36" i="19"/>
  <c r="FS36" i="19"/>
  <c r="FT36" i="19"/>
  <c r="FU36" i="19"/>
  <c r="FV36" i="19"/>
  <c r="FW36" i="19"/>
  <c r="FX36" i="19"/>
  <c r="FY36" i="19"/>
  <c r="FZ36" i="19"/>
  <c r="GA36" i="19"/>
  <c r="GB36" i="19"/>
  <c r="GC36" i="19"/>
  <c r="GD36" i="19"/>
  <c r="GE36" i="19"/>
  <c r="GF36" i="19"/>
  <c r="GG36" i="19"/>
  <c r="GH36" i="19"/>
  <c r="GI36" i="19"/>
  <c r="GJ36" i="19"/>
  <c r="GK36" i="19"/>
  <c r="GL36" i="19"/>
  <c r="GM36" i="19"/>
  <c r="GN36" i="19"/>
  <c r="GO36" i="19"/>
  <c r="GP36" i="19"/>
  <c r="GQ36" i="19"/>
  <c r="GR36" i="19"/>
  <c r="FA37" i="19"/>
  <c r="FB37" i="19"/>
  <c r="FC37" i="19"/>
  <c r="FD37" i="19"/>
  <c r="FE37" i="19"/>
  <c r="FF37" i="19"/>
  <c r="FG37" i="19"/>
  <c r="FH37" i="19"/>
  <c r="FI37" i="19"/>
  <c r="FJ37" i="19"/>
  <c r="FK37" i="19"/>
  <c r="FL37" i="19"/>
  <c r="FM37" i="19"/>
  <c r="FN37" i="19"/>
  <c r="FO37" i="19"/>
  <c r="FP37" i="19"/>
  <c r="FQ37" i="19"/>
  <c r="FR37" i="19"/>
  <c r="FS37" i="19"/>
  <c r="FT37" i="19"/>
  <c r="FU37" i="19"/>
  <c r="FV37" i="19"/>
  <c r="FW37" i="19"/>
  <c r="FX37" i="19"/>
  <c r="FY37" i="19"/>
  <c r="FZ37" i="19"/>
  <c r="GA37" i="19"/>
  <c r="GB37" i="19"/>
  <c r="GC37" i="19"/>
  <c r="GD37" i="19"/>
  <c r="GE37" i="19"/>
  <c r="GF37" i="19"/>
  <c r="GG37" i="19"/>
  <c r="GH37" i="19"/>
  <c r="GI37" i="19"/>
  <c r="GJ37" i="19"/>
  <c r="GK37" i="19"/>
  <c r="GL37" i="19"/>
  <c r="GM37" i="19"/>
  <c r="GN37" i="19"/>
  <c r="GO37" i="19"/>
  <c r="GP37" i="19"/>
  <c r="GQ37" i="19"/>
  <c r="GR37" i="19"/>
  <c r="FA38" i="19"/>
  <c r="FB38" i="19"/>
  <c r="FC38" i="19"/>
  <c r="FD38" i="19"/>
  <c r="FE38" i="19"/>
  <c r="FF38" i="19"/>
  <c r="FG38" i="19"/>
  <c r="FH38" i="19"/>
  <c r="FI38" i="19"/>
  <c r="FJ38" i="19"/>
  <c r="FK38" i="19"/>
  <c r="FL38" i="19"/>
  <c r="FM38" i="19"/>
  <c r="FN38" i="19"/>
  <c r="FO38" i="19"/>
  <c r="FP38" i="19"/>
  <c r="FQ38" i="19"/>
  <c r="FR38" i="19"/>
  <c r="FS38" i="19"/>
  <c r="FT38" i="19"/>
  <c r="FU38" i="19"/>
  <c r="FV38" i="19"/>
  <c r="FW38" i="19"/>
  <c r="FX38" i="19"/>
  <c r="FY38" i="19"/>
  <c r="FZ38" i="19"/>
  <c r="GA38" i="19"/>
  <c r="GB38" i="19"/>
  <c r="GC38" i="19"/>
  <c r="GD38" i="19"/>
  <c r="GE38" i="19"/>
  <c r="GF38" i="19"/>
  <c r="GG38" i="19"/>
  <c r="GH38" i="19"/>
  <c r="GI38" i="19"/>
  <c r="GJ38" i="19"/>
  <c r="GK38" i="19"/>
  <c r="GL38" i="19"/>
  <c r="GM38" i="19"/>
  <c r="GN38" i="19"/>
  <c r="GO38" i="19"/>
  <c r="GP38" i="19"/>
  <c r="GQ38" i="19"/>
  <c r="GR38" i="19"/>
  <c r="FA39" i="19"/>
  <c r="FB39" i="19"/>
  <c r="FC39" i="19"/>
  <c r="FD39" i="19"/>
  <c r="FE39" i="19"/>
  <c r="FF39" i="19"/>
  <c r="FG39" i="19"/>
  <c r="FH39" i="19"/>
  <c r="FI39" i="19"/>
  <c r="FJ39" i="19"/>
  <c r="FK39" i="19"/>
  <c r="FL39" i="19"/>
  <c r="FM39" i="19"/>
  <c r="FN39" i="19"/>
  <c r="FO39" i="19"/>
  <c r="FP39" i="19"/>
  <c r="FQ39" i="19"/>
  <c r="FR39" i="19"/>
  <c r="FS39" i="19"/>
  <c r="FT39" i="19"/>
  <c r="FU39" i="19"/>
  <c r="FV39" i="19"/>
  <c r="FW39" i="19"/>
  <c r="FX39" i="19"/>
  <c r="FY39" i="19"/>
  <c r="FZ39" i="19"/>
  <c r="GA39" i="19"/>
  <c r="GB39" i="19"/>
  <c r="GC39" i="19"/>
  <c r="GD39" i="19"/>
  <c r="GE39" i="19"/>
  <c r="GF39" i="19"/>
  <c r="GG39" i="19"/>
  <c r="GH39" i="19"/>
  <c r="GI39" i="19"/>
  <c r="GJ39" i="19"/>
  <c r="GK39" i="19"/>
  <c r="GL39" i="19"/>
  <c r="GM39" i="19"/>
  <c r="GN39" i="19"/>
  <c r="GO39" i="19"/>
  <c r="GP39" i="19"/>
  <c r="GQ39" i="19"/>
  <c r="GR39" i="19"/>
  <c r="FA40" i="19"/>
  <c r="FB40" i="19"/>
  <c r="FC40" i="19"/>
  <c r="FD40" i="19"/>
  <c r="FE40" i="19"/>
  <c r="FF40" i="19"/>
  <c r="FG40" i="19"/>
  <c r="FH40" i="19"/>
  <c r="FI40" i="19"/>
  <c r="FJ40" i="19"/>
  <c r="FK40" i="19"/>
  <c r="FL40" i="19"/>
  <c r="FM40" i="19"/>
  <c r="FN40" i="19"/>
  <c r="FO40" i="19"/>
  <c r="FP40" i="19"/>
  <c r="FQ40" i="19"/>
  <c r="FR40" i="19"/>
  <c r="FS40" i="19"/>
  <c r="FT40" i="19"/>
  <c r="FU40" i="19"/>
  <c r="FV40" i="19"/>
  <c r="FW40" i="19"/>
  <c r="FX40" i="19"/>
  <c r="FY40" i="19"/>
  <c r="FZ40" i="19"/>
  <c r="GA40" i="19"/>
  <c r="GB40" i="19"/>
  <c r="GC40" i="19"/>
  <c r="GD40" i="19"/>
  <c r="GE40" i="19"/>
  <c r="GF40" i="19"/>
  <c r="GG40" i="19"/>
  <c r="GH40" i="19"/>
  <c r="GI40" i="19"/>
  <c r="GJ40" i="19"/>
  <c r="GK40" i="19"/>
  <c r="GL40" i="19"/>
  <c r="GM40" i="19"/>
  <c r="GN40" i="19"/>
  <c r="GO40" i="19"/>
  <c r="GP40" i="19"/>
  <c r="GQ40" i="19"/>
  <c r="GR40" i="19"/>
  <c r="FA41" i="19"/>
  <c r="FB41" i="19"/>
  <c r="FC41" i="19"/>
  <c r="FD41" i="19"/>
  <c r="FE41" i="19"/>
  <c r="FF41" i="19"/>
  <c r="FG41" i="19"/>
  <c r="FH41" i="19"/>
  <c r="FI41" i="19"/>
  <c r="FJ41" i="19"/>
  <c r="FK41" i="19"/>
  <c r="FL41" i="19"/>
  <c r="FM41" i="19"/>
  <c r="FN41" i="19"/>
  <c r="FO41" i="19"/>
  <c r="FP41" i="19"/>
  <c r="FQ41" i="19"/>
  <c r="FR41" i="19"/>
  <c r="FS41" i="19"/>
  <c r="FT41" i="19"/>
  <c r="FU41" i="19"/>
  <c r="FV41" i="19"/>
  <c r="FW41" i="19"/>
  <c r="FX41" i="19"/>
  <c r="FY41" i="19"/>
  <c r="FZ41" i="19"/>
  <c r="GA41" i="19"/>
  <c r="GB41" i="19"/>
  <c r="GC41" i="19"/>
  <c r="GD41" i="19"/>
  <c r="GE41" i="19"/>
  <c r="GF41" i="19"/>
  <c r="GG41" i="19"/>
  <c r="GH41" i="19"/>
  <c r="GI41" i="19"/>
  <c r="GJ41" i="19"/>
  <c r="GK41" i="19"/>
  <c r="GL41" i="19"/>
  <c r="GM41" i="19"/>
  <c r="GN41" i="19"/>
  <c r="GO41" i="19"/>
  <c r="GP41" i="19"/>
  <c r="GQ41" i="19"/>
  <c r="GR41" i="19"/>
  <c r="FA42" i="19"/>
  <c r="FB42" i="19"/>
  <c r="FC42" i="19"/>
  <c r="FD42" i="19"/>
  <c r="FE42" i="19"/>
  <c r="FF42" i="19"/>
  <c r="FG42" i="19"/>
  <c r="FH42" i="19"/>
  <c r="FI42" i="19"/>
  <c r="FJ42" i="19"/>
  <c r="FK42" i="19"/>
  <c r="FL42" i="19"/>
  <c r="FM42" i="19"/>
  <c r="FN42" i="19"/>
  <c r="FO42" i="19"/>
  <c r="FP42" i="19"/>
  <c r="FQ42" i="19"/>
  <c r="FR42" i="19"/>
  <c r="FS42" i="19"/>
  <c r="FT42" i="19"/>
  <c r="FU42" i="19"/>
  <c r="FV42" i="19"/>
  <c r="FW42" i="19"/>
  <c r="FX42" i="19"/>
  <c r="FY42" i="19"/>
  <c r="FZ42" i="19"/>
  <c r="GA42" i="19"/>
  <c r="GB42" i="19"/>
  <c r="GC42" i="19"/>
  <c r="GD42" i="19"/>
  <c r="GE42" i="19"/>
  <c r="GF42" i="19"/>
  <c r="GG42" i="19"/>
  <c r="GH42" i="19"/>
  <c r="GI42" i="19"/>
  <c r="GJ42" i="19"/>
  <c r="GK42" i="19"/>
  <c r="GL42" i="19"/>
  <c r="GM42" i="19"/>
  <c r="GN42" i="19"/>
  <c r="GO42" i="19"/>
  <c r="GP42" i="19"/>
  <c r="GQ42" i="19"/>
  <c r="GR42" i="19"/>
  <c r="FB13" i="19"/>
  <c r="FC13" i="19"/>
  <c r="FD13" i="19"/>
  <c r="FE13" i="19"/>
  <c r="FF13" i="19"/>
  <c r="FG13" i="19"/>
  <c r="FH13" i="19"/>
  <c r="FI13" i="19"/>
  <c r="FJ13" i="19"/>
  <c r="FK13" i="19"/>
  <c r="FL13" i="19"/>
  <c r="FM13" i="19"/>
  <c r="FN13" i="19"/>
  <c r="FO13" i="19"/>
  <c r="FP13" i="19"/>
  <c r="FQ13" i="19"/>
  <c r="FR13" i="19"/>
  <c r="FS13" i="19"/>
  <c r="FT13" i="19"/>
  <c r="FU13" i="19"/>
  <c r="FV13" i="19"/>
  <c r="FW13" i="19"/>
  <c r="FX13" i="19"/>
  <c r="FY13" i="19"/>
  <c r="FZ13" i="19"/>
  <c r="GA13" i="19"/>
  <c r="GB13" i="19"/>
  <c r="GC13" i="19"/>
  <c r="GD13" i="19"/>
  <c r="GE13" i="19"/>
  <c r="GF13" i="19"/>
  <c r="GG13" i="19"/>
  <c r="GH13" i="19"/>
  <c r="GI13" i="19"/>
  <c r="GJ13" i="19"/>
  <c r="GK13" i="19"/>
  <c r="GL13" i="19"/>
  <c r="GM13" i="19"/>
  <c r="GN13" i="19"/>
  <c r="GO13" i="19"/>
  <c r="GP13" i="19"/>
  <c r="GQ13" i="19"/>
  <c r="GR13" i="19"/>
  <c r="FA13" i="19"/>
  <c r="AC83" i="19" l="1"/>
  <c r="AC124" i="19" s="1"/>
  <c r="AC82" i="19"/>
  <c r="AC123" i="19" s="1"/>
  <c r="AC81" i="19"/>
  <c r="AC122" i="19" s="1"/>
  <c r="AC80" i="19"/>
  <c r="AC121" i="19" s="1"/>
  <c r="AC79" i="19"/>
  <c r="AC120" i="19" s="1"/>
  <c r="AC78" i="19"/>
  <c r="AC119" i="19" s="1"/>
  <c r="AC77" i="19"/>
  <c r="AC118" i="19" s="1"/>
  <c r="AC76" i="19"/>
  <c r="AC117" i="19" s="1"/>
  <c r="AC75" i="19"/>
  <c r="AC116" i="19" s="1"/>
  <c r="AC74" i="19"/>
  <c r="AC115" i="19" s="1"/>
  <c r="AC73" i="19"/>
  <c r="AC114" i="19" s="1"/>
  <c r="AC72" i="19"/>
  <c r="AC113" i="19" s="1"/>
  <c r="AC71" i="19"/>
  <c r="AC112" i="19" s="1"/>
  <c r="AC70" i="19"/>
  <c r="AC111" i="19" s="1"/>
  <c r="AC69" i="19"/>
  <c r="AC110" i="19" s="1"/>
  <c r="AC68" i="19"/>
  <c r="AC109" i="19" s="1"/>
  <c r="AC67" i="19"/>
  <c r="AC108" i="19" s="1"/>
  <c r="AC66" i="19"/>
  <c r="AC107" i="19" s="1"/>
  <c r="AC65" i="19"/>
  <c r="AC106" i="19" s="1"/>
  <c r="AC64" i="19"/>
  <c r="AC105" i="19" s="1"/>
  <c r="AC63" i="19"/>
  <c r="AC104" i="19" s="1"/>
  <c r="AC62" i="19"/>
  <c r="AC103" i="19" s="1"/>
  <c r="AC61" i="19"/>
  <c r="AC102" i="19" s="1"/>
  <c r="AC60" i="19"/>
  <c r="AC101" i="19" s="1"/>
  <c r="AC59" i="19"/>
  <c r="AC100" i="19" s="1"/>
  <c r="AC58" i="19"/>
  <c r="AC99" i="19" s="1"/>
  <c r="AC57" i="19"/>
  <c r="AC98" i="19" s="1"/>
  <c r="AC56" i="19"/>
  <c r="AC97" i="19" s="1"/>
  <c r="AC55" i="19"/>
  <c r="AC96" i="19" s="1"/>
  <c r="AC54" i="19"/>
  <c r="AC95" i="19" s="1"/>
  <c r="AD42" i="19"/>
  <c r="AD41" i="19"/>
  <c r="AD40" i="19"/>
  <c r="AD39" i="19"/>
  <c r="AD38" i="19"/>
  <c r="AD37" i="19"/>
  <c r="AD36" i="19"/>
  <c r="AD35" i="19"/>
  <c r="AD34" i="19"/>
  <c r="AD33" i="19"/>
  <c r="AD32" i="19"/>
  <c r="AD31" i="19"/>
  <c r="AD30" i="19"/>
  <c r="AD29" i="19"/>
  <c r="AD28" i="19"/>
  <c r="AD27" i="19"/>
  <c r="AD26" i="19"/>
  <c r="AD25" i="19"/>
  <c r="AD24" i="19"/>
  <c r="AD23" i="19"/>
  <c r="AD22" i="19"/>
  <c r="AD21" i="19"/>
  <c r="AD20" i="19"/>
  <c r="AD19" i="19"/>
  <c r="AD18" i="19"/>
  <c r="AD17" i="19"/>
  <c r="AD16" i="19"/>
  <c r="AD15" i="19"/>
  <c r="AD14" i="19"/>
  <c r="H83" i="19"/>
  <c r="H124" i="19" s="1"/>
  <c r="H82" i="19"/>
  <c r="H123" i="19" s="1"/>
  <c r="H81" i="19"/>
  <c r="H122" i="19" s="1"/>
  <c r="H80" i="19"/>
  <c r="H121" i="19" s="1"/>
  <c r="H79" i="19"/>
  <c r="H120" i="19" s="1"/>
  <c r="H78" i="19"/>
  <c r="H119" i="19" s="1"/>
  <c r="H77" i="19"/>
  <c r="H118" i="19" s="1"/>
  <c r="H76" i="19"/>
  <c r="H117" i="19" s="1"/>
  <c r="H75" i="19"/>
  <c r="H116" i="19" s="1"/>
  <c r="H74" i="19"/>
  <c r="H115" i="19" s="1"/>
  <c r="H73" i="19"/>
  <c r="H114" i="19" s="1"/>
  <c r="H72" i="19"/>
  <c r="H113" i="19" s="1"/>
  <c r="H71" i="19"/>
  <c r="H112" i="19" s="1"/>
  <c r="H70" i="19"/>
  <c r="H111" i="19" s="1"/>
  <c r="H69" i="19"/>
  <c r="H110" i="19" s="1"/>
  <c r="H68" i="19"/>
  <c r="H109" i="19" s="1"/>
  <c r="H67" i="19"/>
  <c r="H108" i="19" s="1"/>
  <c r="H66" i="19"/>
  <c r="H107" i="19" s="1"/>
  <c r="H65" i="19"/>
  <c r="H106" i="19" s="1"/>
  <c r="H64" i="19"/>
  <c r="H105" i="19" s="1"/>
  <c r="H63" i="19"/>
  <c r="H104" i="19" s="1"/>
  <c r="H62" i="19"/>
  <c r="H103" i="19" s="1"/>
  <c r="H61" i="19"/>
  <c r="H102" i="19" s="1"/>
  <c r="H60" i="19"/>
  <c r="H101" i="19" s="1"/>
  <c r="H59" i="19"/>
  <c r="H100" i="19" s="1"/>
  <c r="H58" i="19"/>
  <c r="H99" i="19" s="1"/>
  <c r="H57" i="19"/>
  <c r="H98" i="19" s="1"/>
  <c r="H56" i="19"/>
  <c r="H97" i="19" s="1"/>
  <c r="H55" i="19"/>
  <c r="H96" i="19" s="1"/>
  <c r="H54" i="19"/>
  <c r="H95" i="19" s="1"/>
  <c r="D9" i="22" l="1"/>
  <c r="E9" i="22" s="1"/>
  <c r="F9" i="22" s="1"/>
  <c r="G9" i="22" s="1"/>
  <c r="H9" i="22" s="1"/>
  <c r="I9" i="22" s="1"/>
  <c r="J9" i="22" s="1"/>
  <c r="K9" i="22" s="1"/>
  <c r="D8" i="22"/>
  <c r="E8" i="22" s="1"/>
  <c r="F8" i="22" s="1"/>
  <c r="G8" i="22" s="1"/>
  <c r="H8" i="22" s="1"/>
  <c r="I8" i="22" s="1"/>
  <c r="J8" i="22" s="1"/>
  <c r="K8" i="22" s="1"/>
  <c r="D7" i="22"/>
  <c r="E7" i="22" s="1"/>
  <c r="F7" i="22" s="1"/>
  <c r="G7" i="22" s="1"/>
  <c r="H7" i="22" s="1"/>
  <c r="I7" i="22" s="1"/>
  <c r="J7" i="22" s="1"/>
  <c r="K7" i="22" s="1"/>
  <c r="D6" i="22"/>
  <c r="E6" i="22" s="1"/>
  <c r="F6" i="22" s="1"/>
  <c r="G6" i="22" s="1"/>
  <c r="H6" i="22" s="1"/>
  <c r="I6" i="22" s="1"/>
  <c r="J6" i="22" s="1"/>
  <c r="K6" i="22" s="1"/>
  <c r="D5" i="22"/>
  <c r="E5" i="22" s="1"/>
  <c r="F5" i="22" s="1"/>
  <c r="G5" i="22" s="1"/>
  <c r="H5" i="22" s="1"/>
  <c r="I5" i="22" s="1"/>
  <c r="J5" i="22" s="1"/>
  <c r="K5" i="22" s="1"/>
  <c r="D4" i="22"/>
  <c r="E4" i="22" s="1"/>
  <c r="F4" i="22" s="1"/>
  <c r="G4" i="22" s="1"/>
  <c r="H4" i="22" s="1"/>
  <c r="I4" i="22" s="1"/>
  <c r="J4" i="22" s="1"/>
  <c r="K4" i="22" s="1"/>
  <c r="H125" i="19" l="1"/>
  <c r="H84" i="19"/>
  <c r="H43" i="19"/>
  <c r="T42" i="19" l="1"/>
  <c r="L42" i="19"/>
  <c r="P41" i="19"/>
  <c r="T40" i="19"/>
  <c r="AO40" i="19" s="1"/>
  <c r="L40" i="19"/>
  <c r="AG40" i="19" s="1"/>
  <c r="P39" i="19"/>
  <c r="AK39" i="19" s="1"/>
  <c r="T38" i="19"/>
  <c r="AO38" i="19" s="1"/>
  <c r="L38" i="19"/>
  <c r="AG38" i="19" s="1"/>
  <c r="P37" i="19"/>
  <c r="AK37" i="19" s="1"/>
  <c r="S42" i="19"/>
  <c r="K42" i="19"/>
  <c r="O41" i="19"/>
  <c r="S40" i="19"/>
  <c r="AN40" i="19" s="1"/>
  <c r="K40" i="19"/>
  <c r="AF40" i="19" s="1"/>
  <c r="O39" i="19"/>
  <c r="AJ39" i="19" s="1"/>
  <c r="S38" i="19"/>
  <c r="AN38" i="19" s="1"/>
  <c r="K38" i="19"/>
  <c r="AF38" i="19" s="1"/>
  <c r="O37" i="19"/>
  <c r="AJ37" i="19" s="1"/>
  <c r="S36" i="19"/>
  <c r="AN36" i="19" s="1"/>
  <c r="K36" i="19"/>
  <c r="AF36" i="19" s="1"/>
  <c r="O35" i="19"/>
  <c r="AJ35" i="19" s="1"/>
  <c r="S34" i="19"/>
  <c r="AN34" i="19" s="1"/>
  <c r="K34" i="19"/>
  <c r="AF34" i="19" s="1"/>
  <c r="O33" i="19"/>
  <c r="AJ33" i="19" s="1"/>
  <c r="S32" i="19"/>
  <c r="AN32" i="19" s="1"/>
  <c r="K32" i="19"/>
  <c r="AF32" i="19" s="1"/>
  <c r="O31" i="19"/>
  <c r="AJ31" i="19" s="1"/>
  <c r="S30" i="19"/>
  <c r="AN30" i="19" s="1"/>
  <c r="K30" i="19"/>
  <c r="AF30" i="19" s="1"/>
  <c r="O29" i="19"/>
  <c r="AJ29" i="19" s="1"/>
  <c r="S28" i="19"/>
  <c r="AN28" i="19" s="1"/>
  <c r="K28" i="19"/>
  <c r="AF28" i="19" s="1"/>
  <c r="O27" i="19"/>
  <c r="AJ27" i="19" s="1"/>
  <c r="R42" i="19"/>
  <c r="J42" i="19"/>
  <c r="N41" i="19"/>
  <c r="R40" i="19"/>
  <c r="AM40" i="19" s="1"/>
  <c r="J40" i="19"/>
  <c r="AE40" i="19" s="1"/>
  <c r="N39" i="19"/>
  <c r="AI39" i="19" s="1"/>
  <c r="R38" i="19"/>
  <c r="AM38" i="19" s="1"/>
  <c r="J38" i="19"/>
  <c r="AE38" i="19" s="1"/>
  <c r="N37" i="19"/>
  <c r="AI37" i="19" s="1"/>
  <c r="R36" i="19"/>
  <c r="AM36" i="19" s="1"/>
  <c r="J36" i="19"/>
  <c r="AE36" i="19" s="1"/>
  <c r="N35" i="19"/>
  <c r="AI35" i="19" s="1"/>
  <c r="R34" i="19"/>
  <c r="AM34" i="19" s="1"/>
  <c r="J34" i="19"/>
  <c r="AE34" i="19" s="1"/>
  <c r="N33" i="19"/>
  <c r="AI33" i="19" s="1"/>
  <c r="R32" i="19"/>
  <c r="AM32" i="19" s="1"/>
  <c r="J32" i="19"/>
  <c r="AE32" i="19" s="1"/>
  <c r="N31" i="19"/>
  <c r="AI31" i="19" s="1"/>
  <c r="R30" i="19"/>
  <c r="AM30" i="19" s="1"/>
  <c r="J30" i="19"/>
  <c r="AE30" i="19" s="1"/>
  <c r="N29" i="19"/>
  <c r="AI29" i="19" s="1"/>
  <c r="R28" i="19"/>
  <c r="AM28" i="19" s="1"/>
  <c r="J28" i="19"/>
  <c r="AE28" i="19" s="1"/>
  <c r="N27" i="19"/>
  <c r="AI27" i="19" s="1"/>
  <c r="R26" i="19"/>
  <c r="AM26" i="19" s="1"/>
  <c r="J26" i="19"/>
  <c r="AE26" i="19" s="1"/>
  <c r="N25" i="19"/>
  <c r="AI25" i="19" s="1"/>
  <c r="R24" i="19"/>
  <c r="AM24" i="19" s="1"/>
  <c r="J24" i="19"/>
  <c r="AE24" i="19" s="1"/>
  <c r="N23" i="19"/>
  <c r="AI23" i="19" s="1"/>
  <c r="P42" i="19"/>
  <c r="T41" i="19"/>
  <c r="L41" i="19"/>
  <c r="P40" i="19"/>
  <c r="AK40" i="19" s="1"/>
  <c r="O42" i="19"/>
  <c r="S41" i="19"/>
  <c r="K41" i="19"/>
  <c r="O40" i="19"/>
  <c r="AJ40" i="19" s="1"/>
  <c r="S39" i="19"/>
  <c r="AN39" i="19" s="1"/>
  <c r="K39" i="19"/>
  <c r="AF39" i="19" s="1"/>
  <c r="O38" i="19"/>
  <c r="AJ38" i="19" s="1"/>
  <c r="S37" i="19"/>
  <c r="AN37" i="19" s="1"/>
  <c r="K37" i="19"/>
  <c r="AF37" i="19" s="1"/>
  <c r="O36" i="19"/>
  <c r="AJ36" i="19" s="1"/>
  <c r="S35" i="19"/>
  <c r="AN35" i="19" s="1"/>
  <c r="K35" i="19"/>
  <c r="AF35" i="19" s="1"/>
  <c r="O34" i="19"/>
  <c r="AJ34" i="19" s="1"/>
  <c r="S33" i="19"/>
  <c r="AN33" i="19" s="1"/>
  <c r="K33" i="19"/>
  <c r="AF33" i="19" s="1"/>
  <c r="O32" i="19"/>
  <c r="AJ32" i="19" s="1"/>
  <c r="S31" i="19"/>
  <c r="AN31" i="19" s="1"/>
  <c r="K31" i="19"/>
  <c r="AF31" i="19" s="1"/>
  <c r="O30" i="19"/>
  <c r="AJ30" i="19" s="1"/>
  <c r="S29" i="19"/>
  <c r="AN29" i="19" s="1"/>
  <c r="K29" i="19"/>
  <c r="AF29" i="19" s="1"/>
  <c r="O28" i="19"/>
  <c r="AJ28" i="19" s="1"/>
  <c r="S27" i="19"/>
  <c r="AN27" i="19" s="1"/>
  <c r="U42" i="19"/>
  <c r="M42" i="19"/>
  <c r="Q41" i="19"/>
  <c r="U40" i="19"/>
  <c r="AP40" i="19" s="1"/>
  <c r="M40" i="19"/>
  <c r="AH40" i="19" s="1"/>
  <c r="Q39" i="19"/>
  <c r="AL39" i="19" s="1"/>
  <c r="U38" i="19"/>
  <c r="AP38" i="19" s="1"/>
  <c r="M38" i="19"/>
  <c r="AH38" i="19" s="1"/>
  <c r="Q37" i="19"/>
  <c r="AL37" i="19" s="1"/>
  <c r="U36" i="19"/>
  <c r="AP36" i="19" s="1"/>
  <c r="M36" i="19"/>
  <c r="AH36" i="19" s="1"/>
  <c r="Q35" i="19"/>
  <c r="AL35" i="19" s="1"/>
  <c r="U34" i="19"/>
  <c r="AP34" i="19" s="1"/>
  <c r="M34" i="19"/>
  <c r="AH34" i="19" s="1"/>
  <c r="Q33" i="19"/>
  <c r="AL33" i="19" s="1"/>
  <c r="U32" i="19"/>
  <c r="AP32" i="19" s="1"/>
  <c r="M32" i="19"/>
  <c r="AH32" i="19" s="1"/>
  <c r="Q31" i="19"/>
  <c r="AL31" i="19" s="1"/>
  <c r="U30" i="19"/>
  <c r="AP30" i="19" s="1"/>
  <c r="M30" i="19"/>
  <c r="AH30" i="19" s="1"/>
  <c r="Q29" i="19"/>
  <c r="AL29" i="19" s="1"/>
  <c r="U28" i="19"/>
  <c r="AP28" i="19" s="1"/>
  <c r="M28" i="19"/>
  <c r="AH28" i="19" s="1"/>
  <c r="Q27" i="19"/>
  <c r="AL27" i="19" s="1"/>
  <c r="U26" i="19"/>
  <c r="AP26" i="19" s="1"/>
  <c r="M26" i="19"/>
  <c r="AH26" i="19" s="1"/>
  <c r="Q25" i="19"/>
  <c r="AL25" i="19" s="1"/>
  <c r="U24" i="19"/>
  <c r="AP24" i="19" s="1"/>
  <c r="M24" i="19"/>
  <c r="AH24" i="19" s="1"/>
  <c r="J41" i="19"/>
  <c r="J39" i="19"/>
  <c r="AE39" i="19" s="1"/>
  <c r="L37" i="19"/>
  <c r="AG37" i="19" s="1"/>
  <c r="T35" i="19"/>
  <c r="AO35" i="19" s="1"/>
  <c r="P34" i="19"/>
  <c r="AK34" i="19" s="1"/>
  <c r="L33" i="19"/>
  <c r="AG33" i="19" s="1"/>
  <c r="T31" i="19"/>
  <c r="AO31" i="19" s="1"/>
  <c r="P30" i="19"/>
  <c r="AK30" i="19" s="1"/>
  <c r="L29" i="19"/>
  <c r="AG29" i="19" s="1"/>
  <c r="T27" i="19"/>
  <c r="AO27" i="19" s="1"/>
  <c r="S26" i="19"/>
  <c r="AN26" i="19" s="1"/>
  <c r="T25" i="19"/>
  <c r="AO25" i="19" s="1"/>
  <c r="J25" i="19"/>
  <c r="AE25" i="19" s="1"/>
  <c r="K24" i="19"/>
  <c r="AF24" i="19" s="1"/>
  <c r="M23" i="19"/>
  <c r="AH23" i="19" s="1"/>
  <c r="Q22" i="19"/>
  <c r="AL22" i="19" s="1"/>
  <c r="Q40" i="19"/>
  <c r="AL40" i="19" s="1"/>
  <c r="Q38" i="19"/>
  <c r="AL38" i="19" s="1"/>
  <c r="J37" i="19"/>
  <c r="AE37" i="19" s="1"/>
  <c r="R35" i="19"/>
  <c r="AM35" i="19" s="1"/>
  <c r="N34" i="19"/>
  <c r="AI34" i="19" s="1"/>
  <c r="J33" i="19"/>
  <c r="AE33" i="19" s="1"/>
  <c r="R31" i="19"/>
  <c r="AM31" i="19" s="1"/>
  <c r="N30" i="19"/>
  <c r="AI30" i="19" s="1"/>
  <c r="J29" i="19"/>
  <c r="AE29" i="19" s="1"/>
  <c r="R27" i="19"/>
  <c r="AM27" i="19" s="1"/>
  <c r="Q26" i="19"/>
  <c r="AL26" i="19" s="1"/>
  <c r="S25" i="19"/>
  <c r="AN25" i="19" s="1"/>
  <c r="T24" i="19"/>
  <c r="AO24" i="19" s="1"/>
  <c r="U23" i="19"/>
  <c r="AP23" i="19" s="1"/>
  <c r="L23" i="19"/>
  <c r="AG23" i="19" s="1"/>
  <c r="P22" i="19"/>
  <c r="AK22" i="19" s="1"/>
  <c r="N40" i="19"/>
  <c r="AI40" i="19" s="1"/>
  <c r="P38" i="19"/>
  <c r="AK38" i="19" s="1"/>
  <c r="T36" i="19"/>
  <c r="AO36" i="19" s="1"/>
  <c r="P35" i="19"/>
  <c r="AK35" i="19" s="1"/>
  <c r="L34" i="19"/>
  <c r="AG34" i="19" s="1"/>
  <c r="T32" i="19"/>
  <c r="AO32" i="19" s="1"/>
  <c r="P31" i="19"/>
  <c r="AK31" i="19" s="1"/>
  <c r="L30" i="19"/>
  <c r="AG30" i="19" s="1"/>
  <c r="T28" i="19"/>
  <c r="AO28" i="19" s="1"/>
  <c r="P27" i="19"/>
  <c r="AK27" i="19" s="1"/>
  <c r="P26" i="19"/>
  <c r="AK26" i="19" s="1"/>
  <c r="R25" i="19"/>
  <c r="AM25" i="19" s="1"/>
  <c r="S24" i="19"/>
  <c r="AN24" i="19" s="1"/>
  <c r="T23" i="19"/>
  <c r="AO23" i="19" s="1"/>
  <c r="K23" i="19"/>
  <c r="AF23" i="19" s="1"/>
  <c r="O22" i="19"/>
  <c r="AJ22" i="19" s="1"/>
  <c r="J23" i="19"/>
  <c r="AE23" i="19" s="1"/>
  <c r="Q42" i="19"/>
  <c r="U39" i="19"/>
  <c r="AP39" i="19" s="1"/>
  <c r="N38" i="19"/>
  <c r="AI38" i="19" s="1"/>
  <c r="Q36" i="19"/>
  <c r="AL36" i="19" s="1"/>
  <c r="M35" i="19"/>
  <c r="AH35" i="19" s="1"/>
  <c r="U33" i="19"/>
  <c r="AP33" i="19" s="1"/>
  <c r="Q32" i="19"/>
  <c r="AL32" i="19" s="1"/>
  <c r="M31" i="19"/>
  <c r="AH31" i="19" s="1"/>
  <c r="U29" i="19"/>
  <c r="AP29" i="19" s="1"/>
  <c r="Q28" i="19"/>
  <c r="AL28" i="19" s="1"/>
  <c r="M27" i="19"/>
  <c r="AH27" i="19" s="1"/>
  <c r="O26" i="19"/>
  <c r="AJ26" i="19" s="1"/>
  <c r="P25" i="19"/>
  <c r="AK25" i="19" s="1"/>
  <c r="Q24" i="19"/>
  <c r="AL24" i="19" s="1"/>
  <c r="S23" i="19"/>
  <c r="AN23" i="19" s="1"/>
  <c r="N22" i="19"/>
  <c r="AI22" i="19" s="1"/>
  <c r="N42" i="19"/>
  <c r="T39" i="19"/>
  <c r="AO39" i="19" s="1"/>
  <c r="U37" i="19"/>
  <c r="AP37" i="19" s="1"/>
  <c r="P36" i="19"/>
  <c r="AK36" i="19" s="1"/>
  <c r="L35" i="19"/>
  <c r="AG35" i="19" s="1"/>
  <c r="T33" i="19"/>
  <c r="AO33" i="19" s="1"/>
  <c r="P32" i="19"/>
  <c r="AK32" i="19" s="1"/>
  <c r="L31" i="19"/>
  <c r="AG31" i="19" s="1"/>
  <c r="T29" i="19"/>
  <c r="AO29" i="19" s="1"/>
  <c r="P28" i="19"/>
  <c r="AK28" i="19" s="1"/>
  <c r="L27" i="19"/>
  <c r="AG27" i="19" s="1"/>
  <c r="N26" i="19"/>
  <c r="AI26" i="19" s="1"/>
  <c r="O25" i="19"/>
  <c r="AJ25" i="19" s="1"/>
  <c r="P24" i="19"/>
  <c r="AK24" i="19" s="1"/>
  <c r="R23" i="19"/>
  <c r="AM23" i="19" s="1"/>
  <c r="U22" i="19"/>
  <c r="AP22" i="19" s="1"/>
  <c r="M22" i="19"/>
  <c r="AH22" i="19" s="1"/>
  <c r="U41" i="19"/>
  <c r="R39" i="19"/>
  <c r="AM39" i="19" s="1"/>
  <c r="T37" i="19"/>
  <c r="AO37" i="19" s="1"/>
  <c r="N36" i="19"/>
  <c r="AI36" i="19" s="1"/>
  <c r="J35" i="19"/>
  <c r="AE35" i="19" s="1"/>
  <c r="R33" i="19"/>
  <c r="AM33" i="19" s="1"/>
  <c r="N32" i="19"/>
  <c r="AI32" i="19" s="1"/>
  <c r="J31" i="19"/>
  <c r="AE31" i="19" s="1"/>
  <c r="R29" i="19"/>
  <c r="AM29" i="19" s="1"/>
  <c r="N28" i="19"/>
  <c r="AI28" i="19" s="1"/>
  <c r="K27" i="19"/>
  <c r="AF27" i="19" s="1"/>
  <c r="L26" i="19"/>
  <c r="AG26" i="19" s="1"/>
  <c r="M25" i="19"/>
  <c r="AH25" i="19" s="1"/>
  <c r="O24" i="19"/>
  <c r="AJ24" i="19" s="1"/>
  <c r="Q23" i="19"/>
  <c r="AL23" i="19" s="1"/>
  <c r="T22" i="19"/>
  <c r="AO22" i="19" s="1"/>
  <c r="L22" i="19"/>
  <c r="AG22" i="19" s="1"/>
  <c r="R41" i="19"/>
  <c r="M39" i="19"/>
  <c r="AH39" i="19" s="1"/>
  <c r="R37" i="19"/>
  <c r="AM37" i="19" s="1"/>
  <c r="L36" i="19"/>
  <c r="AG36" i="19" s="1"/>
  <c r="T34" i="19"/>
  <c r="AO34" i="19" s="1"/>
  <c r="P33" i="19"/>
  <c r="AK33" i="19" s="1"/>
  <c r="L32" i="19"/>
  <c r="AG32" i="19" s="1"/>
  <c r="T30" i="19"/>
  <c r="AO30" i="19" s="1"/>
  <c r="P29" i="19"/>
  <c r="AK29" i="19" s="1"/>
  <c r="L28" i="19"/>
  <c r="AG28" i="19" s="1"/>
  <c r="J27" i="19"/>
  <c r="AE27" i="19" s="1"/>
  <c r="K26" i="19"/>
  <c r="AF26" i="19" s="1"/>
  <c r="L25" i="19"/>
  <c r="AG25" i="19" s="1"/>
  <c r="N24" i="19"/>
  <c r="AI24" i="19" s="1"/>
  <c r="P23" i="19"/>
  <c r="AK23" i="19" s="1"/>
  <c r="S22" i="19"/>
  <c r="AN22" i="19" s="1"/>
  <c r="K22" i="19"/>
  <c r="AF22" i="19" s="1"/>
  <c r="M41" i="19"/>
  <c r="L39" i="19"/>
  <c r="AG39" i="19" s="1"/>
  <c r="M37" i="19"/>
  <c r="AH37" i="19" s="1"/>
  <c r="U35" i="19"/>
  <c r="AP35" i="19" s="1"/>
  <c r="Q34" i="19"/>
  <c r="AL34" i="19" s="1"/>
  <c r="M33" i="19"/>
  <c r="AH33" i="19" s="1"/>
  <c r="U31" i="19"/>
  <c r="AP31" i="19" s="1"/>
  <c r="Q30" i="19"/>
  <c r="AL30" i="19" s="1"/>
  <c r="M29" i="19"/>
  <c r="AH29" i="19" s="1"/>
  <c r="U27" i="19"/>
  <c r="AP27" i="19" s="1"/>
  <c r="T26" i="19"/>
  <c r="AO26" i="19" s="1"/>
  <c r="U25" i="19"/>
  <c r="AP25" i="19" s="1"/>
  <c r="K25" i="19"/>
  <c r="AF25" i="19" s="1"/>
  <c r="L24" i="19"/>
  <c r="AG24" i="19" s="1"/>
  <c r="O23" i="19"/>
  <c r="AJ23" i="19" s="1"/>
  <c r="R22" i="19"/>
  <c r="AM22" i="19" s="1"/>
  <c r="J22" i="19"/>
  <c r="AE22" i="19" s="1"/>
  <c r="I124" i="19"/>
  <c r="AD124" i="19" s="1"/>
  <c r="I120" i="19"/>
  <c r="AD120" i="19" s="1"/>
  <c r="I116" i="19"/>
  <c r="AD116" i="19" s="1"/>
  <c r="I112" i="19"/>
  <c r="AD112" i="19" s="1"/>
  <c r="I108" i="19"/>
  <c r="AD108" i="19" s="1"/>
  <c r="I104" i="19"/>
  <c r="AD104" i="19" s="1"/>
  <c r="I100" i="19"/>
  <c r="AD100" i="19" s="1"/>
  <c r="I96" i="19"/>
  <c r="AD96" i="19" s="1"/>
  <c r="I122" i="19"/>
  <c r="AD122" i="19" s="1"/>
  <c r="I118" i="19"/>
  <c r="AD118" i="19" s="1"/>
  <c r="I114" i="19"/>
  <c r="AD114" i="19" s="1"/>
  <c r="I110" i="19"/>
  <c r="AD110" i="19" s="1"/>
  <c r="I106" i="19"/>
  <c r="AD106" i="19" s="1"/>
  <c r="I102" i="19"/>
  <c r="AD102" i="19" s="1"/>
  <c r="I98" i="19"/>
  <c r="AD98" i="19" s="1"/>
  <c r="I101" i="19"/>
  <c r="AD101" i="19" s="1"/>
  <c r="I105" i="19"/>
  <c r="AD105" i="19" s="1"/>
  <c r="I117" i="19"/>
  <c r="AD117" i="19" s="1"/>
  <c r="I97" i="19"/>
  <c r="AD97" i="19" s="1"/>
  <c r="I109" i="19"/>
  <c r="AD109" i="19" s="1"/>
  <c r="I113" i="19"/>
  <c r="AD113" i="19" s="1"/>
  <c r="I121" i="19"/>
  <c r="AD121" i="19" s="1"/>
  <c r="I95" i="19"/>
  <c r="AD95" i="19" s="1"/>
  <c r="I107" i="19"/>
  <c r="AD107" i="19" s="1"/>
  <c r="I123" i="19"/>
  <c r="AD123" i="19" s="1"/>
  <c r="I103" i="19"/>
  <c r="AD103" i="19" s="1"/>
  <c r="I115" i="19"/>
  <c r="AD115" i="19" s="1"/>
  <c r="I111" i="19"/>
  <c r="AD111" i="19" s="1"/>
  <c r="I99" i="19"/>
  <c r="AD99" i="19" s="1"/>
  <c r="I119" i="19"/>
  <c r="AD119" i="19" s="1"/>
  <c r="I54" i="19"/>
  <c r="AD54" i="19" s="1"/>
  <c r="I83" i="19"/>
  <c r="AD83" i="19" s="1"/>
  <c r="I79" i="19"/>
  <c r="AD79" i="19" s="1"/>
  <c r="I75" i="19"/>
  <c r="AD75" i="19" s="1"/>
  <c r="I71" i="19"/>
  <c r="AD71" i="19" s="1"/>
  <c r="I67" i="19"/>
  <c r="AD67" i="19" s="1"/>
  <c r="I63" i="19"/>
  <c r="AD63" i="19" s="1"/>
  <c r="I59" i="19"/>
  <c r="AD59" i="19" s="1"/>
  <c r="I55" i="19"/>
  <c r="AD55" i="19" s="1"/>
  <c r="I68" i="19"/>
  <c r="AD68" i="19" s="1"/>
  <c r="I57" i="19"/>
  <c r="AD57" i="19" s="1"/>
  <c r="I74" i="19"/>
  <c r="AD74" i="19" s="1"/>
  <c r="I61" i="19"/>
  <c r="AD61" i="19" s="1"/>
  <c r="I77" i="19"/>
  <c r="AD77" i="19" s="1"/>
  <c r="I65" i="19"/>
  <c r="AD65" i="19" s="1"/>
  <c r="I82" i="19"/>
  <c r="AD82" i="19" s="1"/>
  <c r="I70" i="19"/>
  <c r="AD70" i="19" s="1"/>
  <c r="I66" i="19"/>
  <c r="AD66" i="19" s="1"/>
  <c r="I78" i="19"/>
  <c r="AD78" i="19" s="1"/>
  <c r="I73" i="19"/>
  <c r="AD73" i="19" s="1"/>
  <c r="I76" i="19"/>
  <c r="AD76" i="19" s="1"/>
  <c r="I56" i="19"/>
  <c r="AD56" i="19" s="1"/>
  <c r="I81" i="19"/>
  <c r="AD81" i="19" s="1"/>
  <c r="I69" i="19"/>
  <c r="AD69" i="19" s="1"/>
  <c r="I58" i="19"/>
  <c r="AD58" i="19" s="1"/>
  <c r="I64" i="19"/>
  <c r="AD64" i="19" s="1"/>
  <c r="I60" i="19"/>
  <c r="AD60" i="19" s="1"/>
  <c r="I62" i="19"/>
  <c r="AD62" i="19" s="1"/>
  <c r="I72" i="19"/>
  <c r="AD72" i="19" s="1"/>
  <c r="I80" i="19"/>
  <c r="AD80" i="19" s="1"/>
  <c r="K87" i="19"/>
  <c r="L87" i="19" s="1"/>
  <c r="K46" i="19"/>
  <c r="L46" i="19" s="1"/>
  <c r="K5" i="19"/>
  <c r="L5" i="19" s="1"/>
  <c r="AD13" i="19"/>
  <c r="R15" i="19"/>
  <c r="AM15" i="19" s="1"/>
  <c r="AD88" i="19"/>
  <c r="AD87" i="19"/>
  <c r="AD5" i="19"/>
  <c r="AD6" i="19"/>
  <c r="AD46" i="19"/>
  <c r="AD47" i="19"/>
  <c r="T99" i="19" l="1"/>
  <c r="AO99" i="19" s="1"/>
  <c r="BO99" i="19" s="1"/>
  <c r="CP99" i="19" s="1"/>
  <c r="J108" i="19"/>
  <c r="AE108" i="19" s="1"/>
  <c r="L61" i="19"/>
  <c r="AG61" i="19" s="1"/>
  <c r="AX61" i="19" s="1"/>
  <c r="BY61" i="19" s="1"/>
  <c r="P98" i="19"/>
  <c r="AK98" i="19" s="1"/>
  <c r="R102" i="19"/>
  <c r="AM102" i="19" s="1"/>
  <c r="K116" i="19"/>
  <c r="M100" i="19"/>
  <c r="AH100" i="19" s="1"/>
  <c r="BA100" i="19" s="1"/>
  <c r="CB100" i="19" s="1"/>
  <c r="J119" i="19"/>
  <c r="O63" i="19"/>
  <c r="AJ63" i="19" s="1"/>
  <c r="BE63" i="19" s="1"/>
  <c r="CF63" i="19" s="1"/>
  <c r="U63" i="19"/>
  <c r="AP63" i="19" s="1"/>
  <c r="BP63" i="19" s="1"/>
  <c r="CQ63" i="19" s="1"/>
  <c r="L105" i="19"/>
  <c r="AG105" i="19" s="1"/>
  <c r="AX105" i="19" s="1"/>
  <c r="BY105" i="19" s="1"/>
  <c r="N113" i="19"/>
  <c r="P97" i="19"/>
  <c r="AK97" i="19" s="1"/>
  <c r="M116" i="19"/>
  <c r="K101" i="19"/>
  <c r="AF101" i="19" s="1"/>
  <c r="AW101" i="19" s="1"/>
  <c r="BX101" i="19" s="1"/>
  <c r="S58" i="19"/>
  <c r="AN58" i="19" s="1"/>
  <c r="N61" i="19"/>
  <c r="AI61" i="19" s="1"/>
  <c r="BB61" i="19" s="1"/>
  <c r="CC61" i="19" s="1"/>
  <c r="O121" i="19"/>
  <c r="AJ121" i="19" s="1"/>
  <c r="Q105" i="19"/>
  <c r="AL105" i="19" s="1"/>
  <c r="U79" i="19"/>
  <c r="AP79" i="19" s="1"/>
  <c r="BP79" i="19" s="1"/>
  <c r="CQ79" i="19" s="1"/>
  <c r="U99" i="19"/>
  <c r="AP99" i="19" s="1"/>
  <c r="P114" i="19"/>
  <c r="R114" i="19"/>
  <c r="AM114" i="19" s="1"/>
  <c r="T102" i="19"/>
  <c r="AO102" i="19" s="1"/>
  <c r="BO102" i="19" s="1"/>
  <c r="CP102" i="19" s="1"/>
  <c r="Q121" i="19"/>
  <c r="O106" i="19"/>
  <c r="AJ106" i="19" s="1"/>
  <c r="BE106" i="19" s="1"/>
  <c r="CF106" i="19" s="1"/>
  <c r="S55" i="19"/>
  <c r="AN55" i="19" s="1"/>
  <c r="BL55" i="19" s="1"/>
  <c r="CM55" i="19" s="1"/>
  <c r="R66" i="19"/>
  <c r="AM66" i="19" s="1"/>
  <c r="BJ66" i="19" s="1"/>
  <c r="CK66" i="19" s="1"/>
  <c r="N124" i="19"/>
  <c r="Q116" i="19"/>
  <c r="T115" i="19"/>
  <c r="AO115" i="19" s="1"/>
  <c r="R118" i="19"/>
  <c r="L108" i="19"/>
  <c r="AG108" i="19" s="1"/>
  <c r="R97" i="19"/>
  <c r="AM97" i="19" s="1"/>
  <c r="BJ97" i="19" s="1"/>
  <c r="CK97" i="19" s="1"/>
  <c r="K117" i="19"/>
  <c r="K61" i="19"/>
  <c r="AF61" i="19" s="1"/>
  <c r="J72" i="19"/>
  <c r="AE72" i="19" s="1"/>
  <c r="AT72" i="19" s="1"/>
  <c r="BU72" i="19" s="1"/>
  <c r="U101" i="19"/>
  <c r="AP101" i="19" s="1"/>
  <c r="L121" i="19"/>
  <c r="AG121" i="19" s="1"/>
  <c r="J124" i="19"/>
  <c r="P113" i="19"/>
  <c r="J103" i="19"/>
  <c r="AE103" i="19" s="1"/>
  <c r="AT103" i="19" s="1"/>
  <c r="BU103" i="19" s="1"/>
  <c r="O122" i="19"/>
  <c r="O66" i="19"/>
  <c r="AJ66" i="19" s="1"/>
  <c r="T72" i="19"/>
  <c r="AO72" i="19" s="1"/>
  <c r="BO72" i="19" s="1"/>
  <c r="CP72" i="19" s="1"/>
  <c r="M113" i="19"/>
  <c r="N97" i="19"/>
  <c r="AI97" i="19" s="1"/>
  <c r="BC97" i="19" s="1"/>
  <c r="CD97" i="19" s="1"/>
  <c r="K100" i="19"/>
  <c r="AF100" i="19" s="1"/>
  <c r="AV100" i="19" s="1"/>
  <c r="BW100" i="19" s="1"/>
  <c r="T118" i="19"/>
  <c r="N108" i="19"/>
  <c r="AI108" i="19" s="1"/>
  <c r="BB108" i="19" s="1"/>
  <c r="CC108" i="19" s="1"/>
  <c r="K68" i="19"/>
  <c r="AF68" i="19" s="1"/>
  <c r="AW68" i="19" s="1"/>
  <c r="BX68" i="19" s="1"/>
  <c r="S71" i="19"/>
  <c r="AN71" i="19" s="1"/>
  <c r="BM71" i="19" s="1"/>
  <c r="CN71" i="19" s="1"/>
  <c r="U70" i="19"/>
  <c r="AP70" i="19" s="1"/>
  <c r="BQ70" i="19" s="1"/>
  <c r="CR70" i="19" s="1"/>
  <c r="Q124" i="19"/>
  <c r="R98" i="19"/>
  <c r="AM98" i="19" s="1"/>
  <c r="BK98" i="19" s="1"/>
  <c r="CL98" i="19" s="1"/>
  <c r="O105" i="19"/>
  <c r="AJ105" i="19" s="1"/>
  <c r="L124" i="19"/>
  <c r="R113" i="19"/>
  <c r="AM113" i="19" s="1"/>
  <c r="T65" i="19"/>
  <c r="AO65" i="19" s="1"/>
  <c r="Q58" i="19"/>
  <c r="AL58" i="19" s="1"/>
  <c r="BI58" i="19" s="1"/>
  <c r="CJ58" i="19" s="1"/>
  <c r="M76" i="19"/>
  <c r="AH76" i="19" s="1"/>
  <c r="AZ76" i="19" s="1"/>
  <c r="CA76" i="19" s="1"/>
  <c r="BC32" i="19"/>
  <c r="CD32" i="19" s="1"/>
  <c r="BB32" i="19"/>
  <c r="CC32" i="19" s="1"/>
  <c r="AX29" i="19"/>
  <c r="BY29" i="19" s="1"/>
  <c r="AY29" i="19"/>
  <c r="BZ29" i="19" s="1"/>
  <c r="BK38" i="19"/>
  <c r="CL38" i="19" s="1"/>
  <c r="BJ38" i="19"/>
  <c r="CK38" i="19" s="1"/>
  <c r="BB24" i="19"/>
  <c r="CC24" i="19" s="1"/>
  <c r="BC24" i="19"/>
  <c r="CD24" i="19" s="1"/>
  <c r="BC40" i="19"/>
  <c r="CD40" i="19" s="1"/>
  <c r="BB40" i="19"/>
  <c r="CC40" i="19" s="1"/>
  <c r="BP28" i="19"/>
  <c r="CQ28" i="19" s="1"/>
  <c r="BQ28" i="19"/>
  <c r="CR28" i="19" s="1"/>
  <c r="AY38" i="19"/>
  <c r="BZ38" i="19" s="1"/>
  <c r="AX38" i="19"/>
  <c r="BY38" i="19" s="1"/>
  <c r="BN102" i="19"/>
  <c r="CO102" i="19" s="1"/>
  <c r="T67" i="19"/>
  <c r="AO67" i="19" s="1"/>
  <c r="BM58" i="19"/>
  <c r="CN58" i="19" s="1"/>
  <c r="BL58" i="19"/>
  <c r="CM58" i="19" s="1"/>
  <c r="L59" i="19"/>
  <c r="AG59" i="19" s="1"/>
  <c r="M69" i="19"/>
  <c r="AH69" i="19" s="1"/>
  <c r="Q74" i="19"/>
  <c r="AL74" i="19" s="1"/>
  <c r="J56" i="19"/>
  <c r="AE56" i="19" s="1"/>
  <c r="AU72" i="19"/>
  <c r="BV72" i="19" s="1"/>
  <c r="N77" i="19"/>
  <c r="AI77" i="19" s="1"/>
  <c r="R82" i="19"/>
  <c r="AM82" i="19" s="1"/>
  <c r="S74" i="19"/>
  <c r="AN74" i="19" s="1"/>
  <c r="K80" i="19"/>
  <c r="AF80" i="19" s="1"/>
  <c r="T56" i="19"/>
  <c r="AO56" i="19" s="1"/>
  <c r="L62" i="19"/>
  <c r="AG62" i="19" s="1"/>
  <c r="P67" i="19"/>
  <c r="AK67" i="19" s="1"/>
  <c r="BN72" i="19"/>
  <c r="CO72" i="19" s="1"/>
  <c r="L78" i="19"/>
  <c r="AG78" i="19" s="1"/>
  <c r="P83" i="19"/>
  <c r="AK83" i="19" s="1"/>
  <c r="M60" i="19"/>
  <c r="AH60" i="19" s="1"/>
  <c r="Q65" i="19"/>
  <c r="AL65" i="19" s="1"/>
  <c r="Q81" i="19"/>
  <c r="AL81" i="19" s="1"/>
  <c r="R57" i="19"/>
  <c r="AM57" i="19" s="1"/>
  <c r="J63" i="19"/>
  <c r="AE63" i="19" s="1"/>
  <c r="N68" i="19"/>
  <c r="AI68" i="19" s="1"/>
  <c r="R73" i="19"/>
  <c r="AM73" i="19" s="1"/>
  <c r="J79" i="19"/>
  <c r="AE79" i="19" s="1"/>
  <c r="BP25" i="19"/>
  <c r="CQ25" i="19" s="1"/>
  <c r="BQ25" i="19"/>
  <c r="CR25" i="19" s="1"/>
  <c r="BP35" i="19"/>
  <c r="CQ35" i="19" s="1"/>
  <c r="BQ35" i="19"/>
  <c r="CR35" i="19" s="1"/>
  <c r="AX25" i="19"/>
  <c r="BY25" i="19" s="1"/>
  <c r="AY25" i="19"/>
  <c r="BZ25" i="19" s="1"/>
  <c r="BN34" i="19"/>
  <c r="CO34" i="19" s="1"/>
  <c r="BO34" i="19"/>
  <c r="CP34" i="19" s="1"/>
  <c r="BE24" i="19"/>
  <c r="CF24" i="19" s="1"/>
  <c r="BD24" i="19"/>
  <c r="CE24" i="19" s="1"/>
  <c r="BJ33" i="19"/>
  <c r="CK33" i="19" s="1"/>
  <c r="BK33" i="19"/>
  <c r="CL33" i="19" s="1"/>
  <c r="BJ23" i="19"/>
  <c r="CK23" i="19" s="1"/>
  <c r="BK23" i="19"/>
  <c r="CL23" i="19" s="1"/>
  <c r="BF32" i="19"/>
  <c r="CG32" i="19" s="1"/>
  <c r="BG32" i="19"/>
  <c r="CH32" i="19" s="1"/>
  <c r="BM23" i="19"/>
  <c r="CN23" i="19" s="1"/>
  <c r="BL23" i="19"/>
  <c r="CM23" i="19" s="1"/>
  <c r="BH32" i="19"/>
  <c r="CI32" i="19" s="1"/>
  <c r="BI32" i="19"/>
  <c r="CJ32" i="19" s="1"/>
  <c r="BE22" i="19"/>
  <c r="CF22" i="19" s="1"/>
  <c r="BD22" i="19"/>
  <c r="CE22" i="19" s="1"/>
  <c r="AX30" i="19"/>
  <c r="BY30" i="19" s="1"/>
  <c r="AY30" i="19"/>
  <c r="BZ30" i="19" s="1"/>
  <c r="BF22" i="19"/>
  <c r="CG22" i="19" s="1"/>
  <c r="BG22" i="19"/>
  <c r="CH22" i="19" s="1"/>
  <c r="BB30" i="19"/>
  <c r="CC30" i="19" s="1"/>
  <c r="BC30" i="19"/>
  <c r="CD30" i="19" s="1"/>
  <c r="BH22" i="19"/>
  <c r="CI22" i="19" s="1"/>
  <c r="BI22" i="19"/>
  <c r="CJ22" i="19" s="1"/>
  <c r="BF30" i="19"/>
  <c r="CG30" i="19" s="1"/>
  <c r="BG30" i="19"/>
  <c r="CH30" i="19" s="1"/>
  <c r="AZ24" i="19"/>
  <c r="CA24" i="19" s="1"/>
  <c r="BA24" i="19"/>
  <c r="CB24" i="19" s="1"/>
  <c r="BH29" i="19"/>
  <c r="CI29" i="19" s="1"/>
  <c r="BI29" i="19"/>
  <c r="CJ29" i="19" s="1"/>
  <c r="BQ34" i="19"/>
  <c r="CR34" i="19" s="1"/>
  <c r="BP34" i="19"/>
  <c r="CQ34" i="19" s="1"/>
  <c r="AZ40" i="19"/>
  <c r="CA40" i="19" s="1"/>
  <c r="BA40" i="19"/>
  <c r="CB40" i="19" s="1"/>
  <c r="BM29" i="19"/>
  <c r="CN29" i="19" s="1"/>
  <c r="BL29" i="19"/>
  <c r="CM29" i="19" s="1"/>
  <c r="AW35" i="19"/>
  <c r="BX35" i="19" s="1"/>
  <c r="AV35" i="19"/>
  <c r="BW35" i="19" s="1"/>
  <c r="BE40" i="19"/>
  <c r="CF40" i="19" s="1"/>
  <c r="BD40" i="19"/>
  <c r="CE40" i="19" s="1"/>
  <c r="BB23" i="19"/>
  <c r="CC23" i="19" s="1"/>
  <c r="BC23" i="19"/>
  <c r="CD23" i="19" s="1"/>
  <c r="BJ28" i="19"/>
  <c r="CK28" i="19" s="1"/>
  <c r="BK28" i="19"/>
  <c r="CL28" i="19" s="1"/>
  <c r="AT34" i="19"/>
  <c r="BU34" i="19" s="1"/>
  <c r="AU34" i="19"/>
  <c r="BV34" i="19" s="1"/>
  <c r="BC39" i="19"/>
  <c r="CD39" i="19" s="1"/>
  <c r="BB39" i="19"/>
  <c r="CC39" i="19" s="1"/>
  <c r="BM28" i="19"/>
  <c r="CN28" i="19" s="1"/>
  <c r="BL28" i="19"/>
  <c r="CM28" i="19" s="1"/>
  <c r="AW34" i="19"/>
  <c r="BX34" i="19" s="1"/>
  <c r="AV34" i="19"/>
  <c r="BW34" i="19" s="1"/>
  <c r="BE39" i="19"/>
  <c r="CF39" i="19" s="1"/>
  <c r="BD39" i="19"/>
  <c r="CE39" i="19" s="1"/>
  <c r="BO38" i="19"/>
  <c r="CP38" i="19" s="1"/>
  <c r="BN38" i="19"/>
  <c r="CO38" i="19" s="1"/>
  <c r="M105" i="19"/>
  <c r="AH105" i="19" s="1"/>
  <c r="U121" i="19"/>
  <c r="AP121" i="19" s="1"/>
  <c r="M107" i="19"/>
  <c r="AH107" i="19" s="1"/>
  <c r="Q118" i="19"/>
  <c r="Q98" i="19"/>
  <c r="AL98" i="19" s="1"/>
  <c r="M115" i="19"/>
  <c r="AH115" i="19" s="1"/>
  <c r="P100" i="19"/>
  <c r="AK100" i="19" s="1"/>
  <c r="T105" i="19"/>
  <c r="AO105" i="19" s="1"/>
  <c r="L111" i="19"/>
  <c r="P116" i="19"/>
  <c r="AK116" i="19" s="1"/>
  <c r="T121" i="19"/>
  <c r="J98" i="19"/>
  <c r="AE98" i="19" s="1"/>
  <c r="N103" i="19"/>
  <c r="AI103" i="19" s="1"/>
  <c r="R108" i="19"/>
  <c r="AM108" i="19" s="1"/>
  <c r="J114" i="19"/>
  <c r="N119" i="19"/>
  <c r="R124" i="19"/>
  <c r="S100" i="19"/>
  <c r="AN100" i="19" s="1"/>
  <c r="K106" i="19"/>
  <c r="AF106" i="19" s="1"/>
  <c r="O111" i="19"/>
  <c r="S116" i="19"/>
  <c r="AN116" i="19" s="1"/>
  <c r="K122" i="19"/>
  <c r="L98" i="19"/>
  <c r="AG98" i="19" s="1"/>
  <c r="P103" i="19"/>
  <c r="AK103" i="19" s="1"/>
  <c r="T108" i="19"/>
  <c r="AO108" i="19" s="1"/>
  <c r="L114" i="19"/>
  <c r="AG114" i="19" s="1"/>
  <c r="P119" i="19"/>
  <c r="T124" i="19"/>
  <c r="U100" i="19"/>
  <c r="AP100" i="19" s="1"/>
  <c r="M106" i="19"/>
  <c r="AH106" i="19" s="1"/>
  <c r="Q111" i="19"/>
  <c r="U116" i="19"/>
  <c r="M122" i="19"/>
  <c r="N98" i="19"/>
  <c r="AI98" i="19" s="1"/>
  <c r="R103" i="19"/>
  <c r="AM103" i="19" s="1"/>
  <c r="J109" i="19"/>
  <c r="AE109" i="19" s="1"/>
  <c r="N114" i="19"/>
  <c r="AI114" i="19" s="1"/>
  <c r="R119" i="19"/>
  <c r="AM119" i="19" s="1"/>
  <c r="O96" i="19"/>
  <c r="AJ96" i="19" s="1"/>
  <c r="S101" i="19"/>
  <c r="AN101" i="19" s="1"/>
  <c r="K107" i="19"/>
  <c r="AF107" i="19" s="1"/>
  <c r="O112" i="19"/>
  <c r="AJ112" i="19" s="1"/>
  <c r="S117" i="19"/>
  <c r="K123" i="19"/>
  <c r="K70" i="19"/>
  <c r="AF70" i="19" s="1"/>
  <c r="P70" i="19"/>
  <c r="AK70" i="19" s="1"/>
  <c r="L71" i="19"/>
  <c r="AG71" i="19" s="1"/>
  <c r="P68" i="19"/>
  <c r="AK68" i="19" s="1"/>
  <c r="K66" i="19"/>
  <c r="AF66" i="19" s="1"/>
  <c r="T63" i="19"/>
  <c r="AO63" i="19" s="1"/>
  <c r="O61" i="19"/>
  <c r="AJ61" i="19" s="1"/>
  <c r="T61" i="19"/>
  <c r="AO61" i="19" s="1"/>
  <c r="O56" i="19"/>
  <c r="AJ56" i="19" s="1"/>
  <c r="S61" i="19"/>
  <c r="AN61" i="19" s="1"/>
  <c r="K67" i="19"/>
  <c r="AF67" i="19" s="1"/>
  <c r="O72" i="19"/>
  <c r="AJ72" i="19" s="1"/>
  <c r="S77" i="19"/>
  <c r="AN77" i="19" s="1"/>
  <c r="K83" i="19"/>
  <c r="AF83" i="19" s="1"/>
  <c r="M59" i="19"/>
  <c r="AH59" i="19" s="1"/>
  <c r="Q64" i="19"/>
  <c r="AL64" i="19" s="1"/>
  <c r="U69" i="19"/>
  <c r="AP69" i="19" s="1"/>
  <c r="M75" i="19"/>
  <c r="AH75" i="19" s="1"/>
  <c r="Q80" i="19"/>
  <c r="AL80" i="19" s="1"/>
  <c r="R56" i="19"/>
  <c r="AM56" i="19" s="1"/>
  <c r="J62" i="19"/>
  <c r="AE62" i="19" s="1"/>
  <c r="N67" i="19"/>
  <c r="AI67" i="19" s="1"/>
  <c r="R72" i="19"/>
  <c r="AM72" i="19" s="1"/>
  <c r="J78" i="19"/>
  <c r="AE78" i="19" s="1"/>
  <c r="N83" i="19"/>
  <c r="AI83" i="19" s="1"/>
  <c r="O75" i="19"/>
  <c r="AJ75" i="19" s="1"/>
  <c r="S80" i="19"/>
  <c r="AN80" i="19" s="1"/>
  <c r="P57" i="19"/>
  <c r="AK57" i="19" s="1"/>
  <c r="T62" i="19"/>
  <c r="AO62" i="19" s="1"/>
  <c r="L68" i="19"/>
  <c r="AG68" i="19" s="1"/>
  <c r="P73" i="19"/>
  <c r="AK73" i="19" s="1"/>
  <c r="T78" i="19"/>
  <c r="AO78" i="19" s="1"/>
  <c r="Q55" i="19"/>
  <c r="AL55" i="19" s="1"/>
  <c r="U60" i="19"/>
  <c r="AP60" i="19" s="1"/>
  <c r="M66" i="19"/>
  <c r="AH66" i="19" s="1"/>
  <c r="Q71" i="19"/>
  <c r="AL71" i="19" s="1"/>
  <c r="U76" i="19"/>
  <c r="AP76" i="19" s="1"/>
  <c r="M82" i="19"/>
  <c r="AH82" i="19" s="1"/>
  <c r="N58" i="19"/>
  <c r="AI58" i="19" s="1"/>
  <c r="R63" i="19"/>
  <c r="AM63" i="19" s="1"/>
  <c r="J69" i="19"/>
  <c r="AE69" i="19" s="1"/>
  <c r="N74" i="19"/>
  <c r="AI74" i="19" s="1"/>
  <c r="R79" i="19"/>
  <c r="AM79" i="19" s="1"/>
  <c r="BP22" i="19"/>
  <c r="CQ22" i="19" s="1"/>
  <c r="BQ22" i="19"/>
  <c r="CR22" i="19" s="1"/>
  <c r="AT29" i="19"/>
  <c r="BU29" i="19" s="1"/>
  <c r="AU29" i="19"/>
  <c r="BV29" i="19" s="1"/>
  <c r="AT28" i="19"/>
  <c r="BU28" i="19" s="1"/>
  <c r="AU28" i="19"/>
  <c r="BV28" i="19" s="1"/>
  <c r="AY105" i="19"/>
  <c r="BZ105" i="19" s="1"/>
  <c r="S111" i="19"/>
  <c r="BE66" i="19"/>
  <c r="CF66" i="19" s="1"/>
  <c r="BD66" i="19"/>
  <c r="CE66" i="19" s="1"/>
  <c r="AU35" i="19"/>
  <c r="BV35" i="19" s="1"/>
  <c r="AT35" i="19"/>
  <c r="BU35" i="19" s="1"/>
  <c r="BP33" i="19"/>
  <c r="CQ33" i="19" s="1"/>
  <c r="BQ33" i="19"/>
  <c r="CR33" i="19" s="1"/>
  <c r="BF31" i="19"/>
  <c r="CG31" i="19" s="1"/>
  <c r="BG31" i="19"/>
  <c r="CH31" i="19" s="1"/>
  <c r="BK31" i="19"/>
  <c r="CL31" i="19" s="1"/>
  <c r="BJ31" i="19"/>
  <c r="CK31" i="19" s="1"/>
  <c r="BP24" i="19"/>
  <c r="CQ24" i="19" s="1"/>
  <c r="BQ24" i="19"/>
  <c r="CR24" i="19" s="1"/>
  <c r="AZ30" i="19"/>
  <c r="CA30" i="19" s="1"/>
  <c r="BA30" i="19"/>
  <c r="CB30" i="19" s="1"/>
  <c r="BH35" i="19"/>
  <c r="CI35" i="19" s="1"/>
  <c r="BI35" i="19"/>
  <c r="CJ35" i="19" s="1"/>
  <c r="BP40" i="19"/>
  <c r="CQ40" i="19" s="1"/>
  <c r="BQ40" i="19"/>
  <c r="CR40" i="19" s="1"/>
  <c r="BE30" i="19"/>
  <c r="CF30" i="19" s="1"/>
  <c r="BD30" i="19"/>
  <c r="CE30" i="19" s="1"/>
  <c r="BM35" i="19"/>
  <c r="CN35" i="19" s="1"/>
  <c r="BL35" i="19"/>
  <c r="CM35" i="19" s="1"/>
  <c r="AT24" i="19"/>
  <c r="BU24" i="19" s="1"/>
  <c r="AU24" i="19"/>
  <c r="BV24" i="19" s="1"/>
  <c r="BB29" i="19"/>
  <c r="CC29" i="19" s="1"/>
  <c r="BC29" i="19"/>
  <c r="CD29" i="19" s="1"/>
  <c r="BJ34" i="19"/>
  <c r="CK34" i="19" s="1"/>
  <c r="BK34" i="19"/>
  <c r="CL34" i="19" s="1"/>
  <c r="AU40" i="19"/>
  <c r="BV40" i="19" s="1"/>
  <c r="AT40" i="19"/>
  <c r="BU40" i="19" s="1"/>
  <c r="BE29" i="19"/>
  <c r="CF29" i="19" s="1"/>
  <c r="BD29" i="19"/>
  <c r="CE29" i="19" s="1"/>
  <c r="BM34" i="19"/>
  <c r="CN34" i="19" s="1"/>
  <c r="BL34" i="19"/>
  <c r="CM34" i="19" s="1"/>
  <c r="AW40" i="19"/>
  <c r="BX40" i="19" s="1"/>
  <c r="AV40" i="19"/>
  <c r="BW40" i="19" s="1"/>
  <c r="BG39" i="19"/>
  <c r="CH39" i="19" s="1"/>
  <c r="BF39" i="19"/>
  <c r="CG39" i="19" s="1"/>
  <c r="Q110" i="19"/>
  <c r="AL110" i="19" s="1"/>
  <c r="M101" i="19"/>
  <c r="AH101" i="19" s="1"/>
  <c r="Q112" i="19"/>
  <c r="U123" i="19"/>
  <c r="AP123" i="19" s="1"/>
  <c r="U103" i="19"/>
  <c r="AP103" i="19" s="1"/>
  <c r="Q120" i="19"/>
  <c r="L101" i="19"/>
  <c r="AG101" i="19" s="1"/>
  <c r="P106" i="19"/>
  <c r="AK106" i="19" s="1"/>
  <c r="T111" i="19"/>
  <c r="L117" i="19"/>
  <c r="AG117" i="19" s="1"/>
  <c r="P122" i="19"/>
  <c r="J104" i="19"/>
  <c r="AE104" i="19" s="1"/>
  <c r="N109" i="19"/>
  <c r="AI109" i="19" s="1"/>
  <c r="J120" i="19"/>
  <c r="K96" i="19"/>
  <c r="AF96" i="19" s="1"/>
  <c r="O101" i="19"/>
  <c r="AJ101" i="19" s="1"/>
  <c r="S106" i="19"/>
  <c r="AN106" i="19" s="1"/>
  <c r="K112" i="19"/>
  <c r="AF112" i="19" s="1"/>
  <c r="O117" i="19"/>
  <c r="AJ117" i="19" s="1"/>
  <c r="S122" i="19"/>
  <c r="T98" i="19"/>
  <c r="AO98" i="19" s="1"/>
  <c r="L104" i="19"/>
  <c r="AG104" i="19" s="1"/>
  <c r="P109" i="19"/>
  <c r="AK109" i="19" s="1"/>
  <c r="T114" i="19"/>
  <c r="L120" i="19"/>
  <c r="M96" i="19"/>
  <c r="AH96" i="19" s="1"/>
  <c r="Q101" i="19"/>
  <c r="AL101" i="19" s="1"/>
  <c r="U106" i="19"/>
  <c r="AP106" i="19" s="1"/>
  <c r="M112" i="19"/>
  <c r="Q117" i="19"/>
  <c r="U122" i="19"/>
  <c r="AP122" i="19" s="1"/>
  <c r="J99" i="19"/>
  <c r="AE99" i="19" s="1"/>
  <c r="N104" i="19"/>
  <c r="AI104" i="19" s="1"/>
  <c r="R109" i="19"/>
  <c r="AM109" i="19" s="1"/>
  <c r="J115" i="19"/>
  <c r="AE115" i="19" s="1"/>
  <c r="N120" i="19"/>
  <c r="K97" i="19"/>
  <c r="AF97" i="19" s="1"/>
  <c r="O102" i="19"/>
  <c r="AJ102" i="19" s="1"/>
  <c r="S107" i="19"/>
  <c r="AN107" i="19" s="1"/>
  <c r="K113" i="19"/>
  <c r="O118" i="19"/>
  <c r="S123" i="19"/>
  <c r="AN123" i="19" s="1"/>
  <c r="L75" i="19"/>
  <c r="AG75" i="19" s="1"/>
  <c r="T75" i="19"/>
  <c r="AO75" i="19" s="1"/>
  <c r="P76" i="19"/>
  <c r="AK76" i="19" s="1"/>
  <c r="T71" i="19"/>
  <c r="AO71" i="19" s="1"/>
  <c r="S68" i="19"/>
  <c r="AN68" i="19" s="1"/>
  <c r="P66" i="19"/>
  <c r="AK66" i="19" s="1"/>
  <c r="K64" i="19"/>
  <c r="AF64" i="19" s="1"/>
  <c r="P64" i="19"/>
  <c r="AK64" i="19" s="1"/>
  <c r="K57" i="19"/>
  <c r="AF57" i="19" s="1"/>
  <c r="O62" i="19"/>
  <c r="AJ62" i="19" s="1"/>
  <c r="S67" i="19"/>
  <c r="AN67" i="19" s="1"/>
  <c r="K73" i="19"/>
  <c r="AF73" i="19" s="1"/>
  <c r="O78" i="19"/>
  <c r="AJ78" i="19" s="1"/>
  <c r="S83" i="19"/>
  <c r="AN83" i="19" s="1"/>
  <c r="U59" i="19"/>
  <c r="AP59" i="19" s="1"/>
  <c r="M65" i="19"/>
  <c r="AH65" i="19" s="1"/>
  <c r="Q70" i="19"/>
  <c r="AL70" i="19" s="1"/>
  <c r="U75" i="19"/>
  <c r="AP75" i="19" s="1"/>
  <c r="M81" i="19"/>
  <c r="AH81" i="19" s="1"/>
  <c r="N57" i="19"/>
  <c r="AI57" i="19" s="1"/>
  <c r="R62" i="19"/>
  <c r="AM62" i="19" s="1"/>
  <c r="J68" i="19"/>
  <c r="AE68" i="19" s="1"/>
  <c r="N73" i="19"/>
  <c r="AI73" i="19" s="1"/>
  <c r="R78" i="19"/>
  <c r="AM78" i="19" s="1"/>
  <c r="S70" i="19"/>
  <c r="AN70" i="19" s="1"/>
  <c r="K76" i="19"/>
  <c r="AF76" i="19" s="1"/>
  <c r="O81" i="19"/>
  <c r="AJ81" i="19" s="1"/>
  <c r="L58" i="19"/>
  <c r="AG58" i="19" s="1"/>
  <c r="P63" i="19"/>
  <c r="AK63" i="19" s="1"/>
  <c r="T68" i="19"/>
  <c r="AO68" i="19" s="1"/>
  <c r="L74" i="19"/>
  <c r="AG74" i="19" s="1"/>
  <c r="P79" i="19"/>
  <c r="AK79" i="19" s="1"/>
  <c r="M56" i="19"/>
  <c r="AH56" i="19" s="1"/>
  <c r="Q61" i="19"/>
  <c r="AL61" i="19" s="1"/>
  <c r="U66" i="19"/>
  <c r="AP66" i="19" s="1"/>
  <c r="M72" i="19"/>
  <c r="AH72" i="19" s="1"/>
  <c r="Q77" i="19"/>
  <c r="AL77" i="19" s="1"/>
  <c r="U82" i="19"/>
  <c r="AP82" i="19" s="1"/>
  <c r="J59" i="19"/>
  <c r="AE59" i="19" s="1"/>
  <c r="N64" i="19"/>
  <c r="AI64" i="19" s="1"/>
  <c r="R69" i="19"/>
  <c r="AM69" i="19" s="1"/>
  <c r="J75" i="19"/>
  <c r="AE75" i="19" s="1"/>
  <c r="N80" i="19"/>
  <c r="AI80" i="19" s="1"/>
  <c r="BH23" i="19"/>
  <c r="CI23" i="19" s="1"/>
  <c r="BI23" i="19"/>
  <c r="CJ23" i="19" s="1"/>
  <c r="AT23" i="19"/>
  <c r="BU23" i="19" s="1"/>
  <c r="AU23" i="19"/>
  <c r="BV23" i="19" s="1"/>
  <c r="BA34" i="19"/>
  <c r="CB34" i="19" s="1"/>
  <c r="AZ34" i="19"/>
  <c r="CA34" i="19" s="1"/>
  <c r="BB33" i="19"/>
  <c r="CC33" i="19" s="1"/>
  <c r="BC33" i="19"/>
  <c r="CD33" i="19" s="1"/>
  <c r="BP99" i="19"/>
  <c r="CQ99" i="19" s="1"/>
  <c r="BQ99" i="19"/>
  <c r="CR99" i="19" s="1"/>
  <c r="P110" i="19"/>
  <c r="AK110" i="19" s="1"/>
  <c r="BJ102" i="19"/>
  <c r="CK102" i="19" s="1"/>
  <c r="BK102" i="19"/>
  <c r="CL102" i="19" s="1"/>
  <c r="S110" i="19"/>
  <c r="AN110" i="19" s="1"/>
  <c r="BF97" i="19"/>
  <c r="CG97" i="19" s="1"/>
  <c r="BG97" i="19"/>
  <c r="CH97" i="19" s="1"/>
  <c r="O82" i="19"/>
  <c r="AJ82" i="19" s="1"/>
  <c r="AZ37" i="19"/>
  <c r="CA37" i="19" s="1"/>
  <c r="BA37" i="19"/>
  <c r="CB37" i="19" s="1"/>
  <c r="AY36" i="19"/>
  <c r="BZ36" i="19" s="1"/>
  <c r="AX36" i="19"/>
  <c r="BY36" i="19" s="1"/>
  <c r="BN33" i="19"/>
  <c r="CO33" i="19" s="1"/>
  <c r="BO33" i="19"/>
  <c r="CP33" i="19" s="1"/>
  <c r="AX23" i="19"/>
  <c r="BY23" i="19" s="1"/>
  <c r="AY23" i="19"/>
  <c r="BZ23" i="19" s="1"/>
  <c r="BP27" i="19"/>
  <c r="CQ27" i="19" s="1"/>
  <c r="BQ27" i="19"/>
  <c r="CR27" i="19" s="1"/>
  <c r="AT27" i="19"/>
  <c r="BU27" i="19" s="1"/>
  <c r="AU27" i="19"/>
  <c r="BV27" i="19" s="1"/>
  <c r="BK37" i="19"/>
  <c r="CL37" i="19" s="1"/>
  <c r="BJ37" i="19"/>
  <c r="CK37" i="19" s="1"/>
  <c r="AX26" i="19"/>
  <c r="BY26" i="19" s="1"/>
  <c r="AY26" i="19"/>
  <c r="BZ26" i="19" s="1"/>
  <c r="BB36" i="19"/>
  <c r="CC36" i="19" s="1"/>
  <c r="BC36" i="19"/>
  <c r="CD36" i="19" s="1"/>
  <c r="BE25" i="19"/>
  <c r="CF25" i="19" s="1"/>
  <c r="BD25" i="19"/>
  <c r="CE25" i="19" s="1"/>
  <c r="AX35" i="19"/>
  <c r="BY35" i="19" s="1"/>
  <c r="AY35" i="19"/>
  <c r="BZ35" i="19" s="1"/>
  <c r="BF25" i="19"/>
  <c r="CG25" i="19" s="1"/>
  <c r="BG25" i="19"/>
  <c r="CH25" i="19" s="1"/>
  <c r="AZ35" i="19"/>
  <c r="CA35" i="19" s="1"/>
  <c r="BA35" i="19"/>
  <c r="CB35" i="19" s="1"/>
  <c r="BN23" i="19"/>
  <c r="CO23" i="19" s="1"/>
  <c r="BO23" i="19"/>
  <c r="CP23" i="19" s="1"/>
  <c r="BO32" i="19"/>
  <c r="CP32" i="19" s="1"/>
  <c r="BN32" i="19"/>
  <c r="CO32" i="19" s="1"/>
  <c r="BP23" i="19"/>
  <c r="CQ23" i="19" s="1"/>
  <c r="BQ23" i="19"/>
  <c r="CR23" i="19" s="1"/>
  <c r="AU33" i="19"/>
  <c r="BV33" i="19" s="1"/>
  <c r="AT33" i="19"/>
  <c r="BU33" i="19" s="1"/>
  <c r="AW24" i="19"/>
  <c r="BX24" i="19" s="1"/>
  <c r="AV24" i="19"/>
  <c r="BW24" i="19" s="1"/>
  <c r="AX33" i="19"/>
  <c r="BY33" i="19" s="1"/>
  <c r="AY33" i="19"/>
  <c r="BZ33" i="19" s="1"/>
  <c r="BH25" i="19"/>
  <c r="CI25" i="19" s="1"/>
  <c r="BI25" i="19"/>
  <c r="CJ25" i="19" s="1"/>
  <c r="BP30" i="19"/>
  <c r="CQ30" i="19" s="1"/>
  <c r="BQ30" i="19"/>
  <c r="CR30" i="19" s="1"/>
  <c r="BA36" i="19"/>
  <c r="CB36" i="19" s="1"/>
  <c r="AZ36" i="19"/>
  <c r="CA36" i="19" s="1"/>
  <c r="AW31" i="19"/>
  <c r="BX31" i="19" s="1"/>
  <c r="AV31" i="19"/>
  <c r="BW31" i="19" s="1"/>
  <c r="BE36" i="19"/>
  <c r="CF36" i="19" s="1"/>
  <c r="BD36" i="19"/>
  <c r="CE36" i="19" s="1"/>
  <c r="BJ24" i="19"/>
  <c r="CK24" i="19" s="1"/>
  <c r="BK24" i="19"/>
  <c r="CL24" i="19" s="1"/>
  <c r="AT30" i="19"/>
  <c r="BU30" i="19" s="1"/>
  <c r="AU30" i="19"/>
  <c r="BV30" i="19" s="1"/>
  <c r="BB35" i="19"/>
  <c r="CC35" i="19" s="1"/>
  <c r="BC35" i="19"/>
  <c r="CD35" i="19" s="1"/>
  <c r="BK40" i="19"/>
  <c r="CL40" i="19" s="1"/>
  <c r="BJ40" i="19"/>
  <c r="CK40" i="19" s="1"/>
  <c r="AW30" i="19"/>
  <c r="BX30" i="19" s="1"/>
  <c r="AV30" i="19"/>
  <c r="BW30" i="19" s="1"/>
  <c r="BE35" i="19"/>
  <c r="CF35" i="19" s="1"/>
  <c r="BD35" i="19"/>
  <c r="CE35" i="19" s="1"/>
  <c r="BM40" i="19"/>
  <c r="CN40" i="19" s="1"/>
  <c r="BL40" i="19"/>
  <c r="CM40" i="19" s="1"/>
  <c r="AY40" i="19"/>
  <c r="BZ40" i="19" s="1"/>
  <c r="AX40" i="19"/>
  <c r="BY40" i="19" s="1"/>
  <c r="U115" i="19"/>
  <c r="AP115" i="19" s="1"/>
  <c r="Q106" i="19"/>
  <c r="AL106" i="19" s="1"/>
  <c r="U117" i="19"/>
  <c r="U97" i="19"/>
  <c r="AP97" i="19" s="1"/>
  <c r="M109" i="19"/>
  <c r="AH109" i="19" s="1"/>
  <c r="P96" i="19"/>
  <c r="AK96" i="19" s="1"/>
  <c r="T101" i="19"/>
  <c r="AO101" i="19" s="1"/>
  <c r="L107" i="19"/>
  <c r="AG107" i="19" s="1"/>
  <c r="P112" i="19"/>
  <c r="T117" i="19"/>
  <c r="AO117" i="19" s="1"/>
  <c r="L123" i="19"/>
  <c r="N99" i="19"/>
  <c r="AI99" i="19" s="1"/>
  <c r="R104" i="19"/>
  <c r="AM104" i="19" s="1"/>
  <c r="J110" i="19"/>
  <c r="AE110" i="19" s="1"/>
  <c r="N115" i="19"/>
  <c r="AI115" i="19" s="1"/>
  <c r="R120" i="19"/>
  <c r="S96" i="19"/>
  <c r="AN96" i="19" s="1"/>
  <c r="K102" i="19"/>
  <c r="AF102" i="19" s="1"/>
  <c r="O107" i="19"/>
  <c r="AJ107" i="19" s="1"/>
  <c r="S112" i="19"/>
  <c r="K118" i="19"/>
  <c r="AF118" i="19" s="1"/>
  <c r="O123" i="19"/>
  <c r="P99" i="19"/>
  <c r="AK99" i="19" s="1"/>
  <c r="T104" i="19"/>
  <c r="AO104" i="19" s="1"/>
  <c r="L110" i="19"/>
  <c r="AG110" i="19" s="1"/>
  <c r="P115" i="19"/>
  <c r="AK115" i="19" s="1"/>
  <c r="T120" i="19"/>
  <c r="U96" i="19"/>
  <c r="AP96" i="19" s="1"/>
  <c r="M102" i="19"/>
  <c r="AH102" i="19" s="1"/>
  <c r="Q107" i="19"/>
  <c r="AL107" i="19" s="1"/>
  <c r="U112" i="19"/>
  <c r="AP112" i="19" s="1"/>
  <c r="M118" i="19"/>
  <c r="Q123" i="19"/>
  <c r="R99" i="19"/>
  <c r="AM99" i="19" s="1"/>
  <c r="J105" i="19"/>
  <c r="AE105" i="19" s="1"/>
  <c r="N110" i="19"/>
  <c r="AI110" i="19" s="1"/>
  <c r="R115" i="19"/>
  <c r="J121" i="19"/>
  <c r="S97" i="19"/>
  <c r="AN97" i="19" s="1"/>
  <c r="K103" i="19"/>
  <c r="AF103" i="19" s="1"/>
  <c r="O108" i="19"/>
  <c r="AJ108" i="19" s="1"/>
  <c r="S113" i="19"/>
  <c r="AN113" i="19" s="1"/>
  <c r="K119" i="19"/>
  <c r="O124" i="19"/>
  <c r="P80" i="19"/>
  <c r="AK80" i="19" s="1"/>
  <c r="L81" i="19"/>
  <c r="AG81" i="19" s="1"/>
  <c r="T81" i="19"/>
  <c r="AO81" i="19" s="1"/>
  <c r="L77" i="19"/>
  <c r="AG77" i="19" s="1"/>
  <c r="P72" i="19"/>
  <c r="AK72" i="19" s="1"/>
  <c r="L69" i="19"/>
  <c r="AG69" i="19" s="1"/>
  <c r="S66" i="19"/>
  <c r="AN66" i="19" s="1"/>
  <c r="L67" i="19"/>
  <c r="AG67" i="19" s="1"/>
  <c r="S57" i="19"/>
  <c r="AN57" i="19" s="1"/>
  <c r="K63" i="19"/>
  <c r="AF63" i="19" s="1"/>
  <c r="O68" i="19"/>
  <c r="AJ68" i="19" s="1"/>
  <c r="S73" i="19"/>
  <c r="AN73" i="19" s="1"/>
  <c r="K79" i="19"/>
  <c r="AF79" i="19" s="1"/>
  <c r="M55" i="19"/>
  <c r="AH55" i="19" s="1"/>
  <c r="Q60" i="19"/>
  <c r="AL60" i="19" s="1"/>
  <c r="U65" i="19"/>
  <c r="AP65" i="19" s="1"/>
  <c r="M71" i="19"/>
  <c r="AH71" i="19" s="1"/>
  <c r="Q76" i="19"/>
  <c r="AL76" i="19" s="1"/>
  <c r="U81" i="19"/>
  <c r="AP81" i="19" s="1"/>
  <c r="J58" i="19"/>
  <c r="AE58" i="19" s="1"/>
  <c r="N63" i="19"/>
  <c r="AI63" i="19" s="1"/>
  <c r="R68" i="19"/>
  <c r="AM68" i="19" s="1"/>
  <c r="J74" i="19"/>
  <c r="AE74" i="19" s="1"/>
  <c r="N79" i="19"/>
  <c r="AI79" i="19" s="1"/>
  <c r="O71" i="19"/>
  <c r="AJ71" i="19" s="1"/>
  <c r="S76" i="19"/>
  <c r="AN76" i="19" s="1"/>
  <c r="K82" i="19"/>
  <c r="AF82" i="19" s="1"/>
  <c r="T58" i="19"/>
  <c r="AO58" i="19" s="1"/>
  <c r="L64" i="19"/>
  <c r="AG64" i="19" s="1"/>
  <c r="P69" i="19"/>
  <c r="AK69" i="19" s="1"/>
  <c r="T74" i="19"/>
  <c r="AO74" i="19" s="1"/>
  <c r="L80" i="19"/>
  <c r="AG80" i="19" s="1"/>
  <c r="U56" i="19"/>
  <c r="AP56" i="19" s="1"/>
  <c r="M62" i="19"/>
  <c r="AH62" i="19" s="1"/>
  <c r="Q67" i="19"/>
  <c r="AL67" i="19" s="1"/>
  <c r="U72" i="19"/>
  <c r="AP72" i="19" s="1"/>
  <c r="M78" i="19"/>
  <c r="AH78" i="19" s="1"/>
  <c r="Q83" i="19"/>
  <c r="AL83" i="19" s="1"/>
  <c r="R59" i="19"/>
  <c r="AM59" i="19" s="1"/>
  <c r="J65" i="19"/>
  <c r="AE65" i="19" s="1"/>
  <c r="N70" i="19"/>
  <c r="AI70" i="19" s="1"/>
  <c r="R75" i="19"/>
  <c r="AM75" i="19" s="1"/>
  <c r="J81" i="19"/>
  <c r="AE81" i="19" s="1"/>
  <c r="AW25" i="19"/>
  <c r="BX25" i="19" s="1"/>
  <c r="AV25" i="19"/>
  <c r="BW25" i="19" s="1"/>
  <c r="AZ31" i="19"/>
  <c r="CA31" i="19" s="1"/>
  <c r="BA31" i="19"/>
  <c r="CB31" i="19" s="1"/>
  <c r="BH39" i="19"/>
  <c r="CI39" i="19" s="1"/>
  <c r="BI39" i="19"/>
  <c r="CJ39" i="19" s="1"/>
  <c r="BM38" i="19"/>
  <c r="CN38" i="19" s="1"/>
  <c r="BL38" i="19"/>
  <c r="CM38" i="19" s="1"/>
  <c r="AT108" i="19"/>
  <c r="BU108" i="19" s="1"/>
  <c r="AU108" i="19"/>
  <c r="BV108" i="19" s="1"/>
  <c r="AW61" i="19"/>
  <c r="BX61" i="19" s="1"/>
  <c r="AV61" i="19"/>
  <c r="BW61" i="19" s="1"/>
  <c r="AZ25" i="19"/>
  <c r="CA25" i="19" s="1"/>
  <c r="BA25" i="19"/>
  <c r="CB25" i="19" s="1"/>
  <c r="BH24" i="19"/>
  <c r="CI24" i="19" s="1"/>
  <c r="BI24" i="19"/>
  <c r="CJ24" i="19" s="1"/>
  <c r="BN31" i="19"/>
  <c r="CO31" i="19" s="1"/>
  <c r="BO31" i="19"/>
  <c r="CP31" i="19" s="1"/>
  <c r="AT22" i="19"/>
  <c r="BU22" i="19" s="1"/>
  <c r="AU22" i="19"/>
  <c r="BV22" i="19" s="1"/>
  <c r="AZ39" i="19"/>
  <c r="CA39" i="19" s="1"/>
  <c r="BA39" i="19"/>
  <c r="CB39" i="19" s="1"/>
  <c r="BN37" i="19"/>
  <c r="CO37" i="19" s="1"/>
  <c r="BO37" i="19"/>
  <c r="CP37" i="19" s="1"/>
  <c r="BE26" i="19"/>
  <c r="CF26" i="19" s="1"/>
  <c r="BD26" i="19"/>
  <c r="CE26" i="19" s="1"/>
  <c r="BM24" i="19"/>
  <c r="CN24" i="19" s="1"/>
  <c r="BL24" i="19"/>
  <c r="CM24" i="19" s="1"/>
  <c r="BC34" i="19"/>
  <c r="CD34" i="19" s="1"/>
  <c r="BB34" i="19"/>
  <c r="CC34" i="19" s="1"/>
  <c r="BF34" i="19"/>
  <c r="CG34" i="19" s="1"/>
  <c r="BG34" i="19"/>
  <c r="CH34" i="19" s="1"/>
  <c r="BQ36" i="19"/>
  <c r="CR36" i="19" s="1"/>
  <c r="BP36" i="19"/>
  <c r="CQ36" i="19" s="1"/>
  <c r="AW37" i="19"/>
  <c r="BX37" i="19" s="1"/>
  <c r="AV37" i="19"/>
  <c r="BW37" i="19" s="1"/>
  <c r="BB25" i="19"/>
  <c r="CC25" i="19" s="1"/>
  <c r="BC25" i="19"/>
  <c r="CD25" i="19" s="1"/>
  <c r="AT36" i="19"/>
  <c r="BU36" i="19" s="1"/>
  <c r="AU36" i="19"/>
  <c r="BV36" i="19" s="1"/>
  <c r="BM30" i="19"/>
  <c r="CN30" i="19" s="1"/>
  <c r="BL30" i="19"/>
  <c r="CM30" i="19" s="1"/>
  <c r="AW36" i="19"/>
  <c r="BX36" i="19" s="1"/>
  <c r="AV36" i="19"/>
  <c r="BW36" i="19" s="1"/>
  <c r="BO40" i="19"/>
  <c r="CP40" i="19" s="1"/>
  <c r="BN40" i="19"/>
  <c r="CO40" i="19" s="1"/>
  <c r="M121" i="19"/>
  <c r="U111" i="19"/>
  <c r="AP111" i="19" s="1"/>
  <c r="M123" i="19"/>
  <c r="M103" i="19"/>
  <c r="AH103" i="19" s="1"/>
  <c r="Q114" i="19"/>
  <c r="L97" i="19"/>
  <c r="AG97" i="19" s="1"/>
  <c r="P102" i="19"/>
  <c r="AK102" i="19" s="1"/>
  <c r="T107" i="19"/>
  <c r="AO107" i="19" s="1"/>
  <c r="L113" i="19"/>
  <c r="P118" i="19"/>
  <c r="AK118" i="19" s="1"/>
  <c r="T123" i="19"/>
  <c r="J100" i="19"/>
  <c r="AE100" i="19" s="1"/>
  <c r="N105" i="19"/>
  <c r="AI105" i="19" s="1"/>
  <c r="R110" i="19"/>
  <c r="AM110" i="19" s="1"/>
  <c r="J116" i="19"/>
  <c r="N121" i="19"/>
  <c r="AI121" i="19" s="1"/>
  <c r="O97" i="19"/>
  <c r="AJ97" i="19" s="1"/>
  <c r="S102" i="19"/>
  <c r="AN102" i="19" s="1"/>
  <c r="K108" i="19"/>
  <c r="AF108" i="19" s="1"/>
  <c r="O113" i="19"/>
  <c r="AJ113" i="19" s="1"/>
  <c r="S118" i="19"/>
  <c r="AN118" i="19" s="1"/>
  <c r="K124" i="19"/>
  <c r="L100" i="19"/>
  <c r="AG100" i="19" s="1"/>
  <c r="P105" i="19"/>
  <c r="AK105" i="19" s="1"/>
  <c r="T110" i="19"/>
  <c r="AO110" i="19" s="1"/>
  <c r="L116" i="19"/>
  <c r="AG116" i="19" s="1"/>
  <c r="P121" i="19"/>
  <c r="Q97" i="19"/>
  <c r="AL97" i="19" s="1"/>
  <c r="U102" i="19"/>
  <c r="AP102" i="19" s="1"/>
  <c r="M108" i="19"/>
  <c r="AH108" i="19" s="1"/>
  <c r="Q113" i="19"/>
  <c r="U118" i="19"/>
  <c r="AP118" i="19" s="1"/>
  <c r="M124" i="19"/>
  <c r="N100" i="19"/>
  <c r="AI100" i="19" s="1"/>
  <c r="R105" i="19"/>
  <c r="AM105" i="19" s="1"/>
  <c r="J111" i="19"/>
  <c r="AE111" i="19" s="1"/>
  <c r="N116" i="19"/>
  <c r="AI116" i="19" s="1"/>
  <c r="R121" i="19"/>
  <c r="O98" i="19"/>
  <c r="AJ98" i="19" s="1"/>
  <c r="S103" i="19"/>
  <c r="AN103" i="19" s="1"/>
  <c r="K109" i="19"/>
  <c r="AF109" i="19" s="1"/>
  <c r="O114" i="19"/>
  <c r="AJ114" i="19" s="1"/>
  <c r="S119" i="19"/>
  <c r="S56" i="19"/>
  <c r="AN56" i="19" s="1"/>
  <c r="L57" i="19"/>
  <c r="AG57" i="19" s="1"/>
  <c r="O57" i="19"/>
  <c r="AJ57" i="19" s="1"/>
  <c r="L55" i="19"/>
  <c r="AG55" i="19" s="1"/>
  <c r="P82" i="19"/>
  <c r="AK82" i="19" s="1"/>
  <c r="T77" i="19"/>
  <c r="AO77" i="19" s="1"/>
  <c r="L73" i="19"/>
  <c r="AG73" i="19" s="1"/>
  <c r="O69" i="19"/>
  <c r="AJ69" i="19" s="1"/>
  <c r="T69" i="19"/>
  <c r="AO69" i="19" s="1"/>
  <c r="O58" i="19"/>
  <c r="AJ58" i="19" s="1"/>
  <c r="S63" i="19"/>
  <c r="AN63" i="19" s="1"/>
  <c r="K69" i="19"/>
  <c r="AF69" i="19" s="1"/>
  <c r="O74" i="19"/>
  <c r="AJ74" i="19" s="1"/>
  <c r="S79" i="19"/>
  <c r="AN79" i="19" s="1"/>
  <c r="U55" i="19"/>
  <c r="AP55" i="19" s="1"/>
  <c r="M61" i="19"/>
  <c r="AH61" i="19" s="1"/>
  <c r="Q66" i="19"/>
  <c r="AL66" i="19" s="1"/>
  <c r="U71" i="19"/>
  <c r="AP71" i="19" s="1"/>
  <c r="M77" i="19"/>
  <c r="AH77" i="19" s="1"/>
  <c r="Q82" i="19"/>
  <c r="AL82" i="19" s="1"/>
  <c r="R58" i="19"/>
  <c r="AM58" i="19" s="1"/>
  <c r="J64" i="19"/>
  <c r="AE64" i="19" s="1"/>
  <c r="N69" i="19"/>
  <c r="AI69" i="19" s="1"/>
  <c r="R74" i="19"/>
  <c r="AM74" i="19" s="1"/>
  <c r="J80" i="19"/>
  <c r="AE80" i="19" s="1"/>
  <c r="K72" i="19"/>
  <c r="AF72" i="19" s="1"/>
  <c r="O77" i="19"/>
  <c r="AJ77" i="19" s="1"/>
  <c r="S82" i="19"/>
  <c r="AN82" i="19" s="1"/>
  <c r="P59" i="19"/>
  <c r="AK59" i="19" s="1"/>
  <c r="T64" i="19"/>
  <c r="AO64" i="19" s="1"/>
  <c r="L70" i="19"/>
  <c r="AG70" i="19" s="1"/>
  <c r="P75" i="19"/>
  <c r="AK75" i="19" s="1"/>
  <c r="T80" i="19"/>
  <c r="AO80" i="19" s="1"/>
  <c r="Q57" i="19"/>
  <c r="AL57" i="19" s="1"/>
  <c r="U62" i="19"/>
  <c r="AP62" i="19" s="1"/>
  <c r="M68" i="19"/>
  <c r="AH68" i="19" s="1"/>
  <c r="Q73" i="19"/>
  <c r="AL73" i="19" s="1"/>
  <c r="U78" i="19"/>
  <c r="AP78" i="19" s="1"/>
  <c r="J55" i="19"/>
  <c r="AE55" i="19" s="1"/>
  <c r="N60" i="19"/>
  <c r="AI60" i="19" s="1"/>
  <c r="R65" i="19"/>
  <c r="AM65" i="19" s="1"/>
  <c r="J71" i="19"/>
  <c r="AE71" i="19" s="1"/>
  <c r="N76" i="19"/>
  <c r="AI76" i="19" s="1"/>
  <c r="R81" i="19"/>
  <c r="AM81" i="19" s="1"/>
  <c r="BH34" i="19"/>
  <c r="CI34" i="19" s="1"/>
  <c r="BI34" i="19"/>
  <c r="CJ34" i="19" s="1"/>
  <c r="AX31" i="19"/>
  <c r="BY31" i="19" s="1"/>
  <c r="AY31" i="19"/>
  <c r="BZ31" i="19" s="1"/>
  <c r="BH40" i="19"/>
  <c r="CI40" i="19" s="1"/>
  <c r="BI40" i="19"/>
  <c r="CJ40" i="19" s="1"/>
  <c r="BM39" i="19"/>
  <c r="CN39" i="19" s="1"/>
  <c r="BL39" i="19"/>
  <c r="CM39" i="19" s="1"/>
  <c r="BE33" i="19"/>
  <c r="CF33" i="19" s="1"/>
  <c r="BD33" i="19"/>
  <c r="CE33" i="19" s="1"/>
  <c r="BE105" i="19"/>
  <c r="CF105" i="19" s="1"/>
  <c r="BD105" i="19"/>
  <c r="CE105" i="19" s="1"/>
  <c r="AX108" i="19"/>
  <c r="BY108" i="19" s="1"/>
  <c r="AY108" i="19"/>
  <c r="BZ108" i="19" s="1"/>
  <c r="BI105" i="19"/>
  <c r="CJ105" i="19" s="1"/>
  <c r="BH105" i="19"/>
  <c r="CI105" i="19" s="1"/>
  <c r="O67" i="19"/>
  <c r="AJ67" i="19" s="1"/>
  <c r="BN65" i="19"/>
  <c r="CO65" i="19" s="1"/>
  <c r="BO65" i="19"/>
  <c r="CP65" i="19" s="1"/>
  <c r="K77" i="19"/>
  <c r="AF77" i="19" s="1"/>
  <c r="BN26" i="19"/>
  <c r="CO26" i="19" s="1"/>
  <c r="BO26" i="19"/>
  <c r="CP26" i="19" s="1"/>
  <c r="AW26" i="19"/>
  <c r="BX26" i="19" s="1"/>
  <c r="AV26" i="19"/>
  <c r="BW26" i="19" s="1"/>
  <c r="BF24" i="19"/>
  <c r="CG24" i="19" s="1"/>
  <c r="BG24" i="19"/>
  <c r="CH24" i="19" s="1"/>
  <c r="AW23" i="19"/>
  <c r="BX23" i="19" s="1"/>
  <c r="AV23" i="19"/>
  <c r="BW23" i="19" s="1"/>
  <c r="AZ23" i="19"/>
  <c r="CA23" i="19" s="1"/>
  <c r="BA23" i="19"/>
  <c r="CB23" i="19" s="1"/>
  <c r="AY39" i="19"/>
  <c r="BZ39" i="19" s="1"/>
  <c r="AX39" i="19"/>
  <c r="BY39" i="19" s="1"/>
  <c r="AZ29" i="19"/>
  <c r="CA29" i="19" s="1"/>
  <c r="BA29" i="19"/>
  <c r="CB29" i="19" s="1"/>
  <c r="AX28" i="19"/>
  <c r="BY28" i="19" s="1"/>
  <c r="AY28" i="19"/>
  <c r="BZ28" i="19" s="1"/>
  <c r="AW27" i="19"/>
  <c r="BX27" i="19" s="1"/>
  <c r="AV27" i="19"/>
  <c r="BW27" i="19" s="1"/>
  <c r="BB26" i="19"/>
  <c r="CC26" i="19" s="1"/>
  <c r="BC26" i="19"/>
  <c r="CD26" i="19" s="1"/>
  <c r="BF36" i="19"/>
  <c r="CG36" i="19" s="1"/>
  <c r="BG36" i="19"/>
  <c r="CH36" i="19" s="1"/>
  <c r="BH36" i="19"/>
  <c r="CI36" i="19" s="1"/>
  <c r="BI36" i="19"/>
  <c r="CJ36" i="19" s="1"/>
  <c r="AY34" i="19"/>
  <c r="BZ34" i="19" s="1"/>
  <c r="AX34" i="19"/>
  <c r="BY34" i="19" s="1"/>
  <c r="BN24" i="19"/>
  <c r="CO24" i="19" s="1"/>
  <c r="BO24" i="19"/>
  <c r="CP24" i="19" s="1"/>
  <c r="AT25" i="19"/>
  <c r="BU25" i="19" s="1"/>
  <c r="AU25" i="19"/>
  <c r="BV25" i="19" s="1"/>
  <c r="AZ26" i="19"/>
  <c r="CA26" i="19" s="1"/>
  <c r="BA26" i="19"/>
  <c r="CB26" i="19" s="1"/>
  <c r="BH31" i="19"/>
  <c r="CI31" i="19" s="1"/>
  <c r="BI31" i="19"/>
  <c r="CJ31" i="19" s="1"/>
  <c r="BM31" i="19"/>
  <c r="CN31" i="19" s="1"/>
  <c r="BL31" i="19"/>
  <c r="CM31" i="19" s="1"/>
  <c r="BJ30" i="19"/>
  <c r="CK30" i="19" s="1"/>
  <c r="BK30" i="19"/>
  <c r="CL30" i="19" s="1"/>
  <c r="BJ22" i="19"/>
  <c r="CK22" i="19" s="1"/>
  <c r="BK22" i="19"/>
  <c r="CL22" i="19" s="1"/>
  <c r="BH30" i="19"/>
  <c r="CI30" i="19" s="1"/>
  <c r="BI30" i="19"/>
  <c r="CJ30" i="19" s="1"/>
  <c r="AW22" i="19"/>
  <c r="BX22" i="19" s="1"/>
  <c r="AV22" i="19"/>
  <c r="BW22" i="19" s="1"/>
  <c r="BF29" i="19"/>
  <c r="CG29" i="19" s="1"/>
  <c r="BG29" i="19"/>
  <c r="CH29" i="19" s="1"/>
  <c r="BB28" i="19"/>
  <c r="CC28" i="19" s="1"/>
  <c r="BC28" i="19"/>
  <c r="CD28" i="19" s="1"/>
  <c r="BK39" i="19"/>
  <c r="CL39" i="19" s="1"/>
  <c r="BJ39" i="19"/>
  <c r="CK39" i="19" s="1"/>
  <c r="AX27" i="19"/>
  <c r="BY27" i="19" s="1"/>
  <c r="AY27" i="19"/>
  <c r="BZ27" i="19" s="1"/>
  <c r="BP37" i="19"/>
  <c r="CQ37" i="19" s="1"/>
  <c r="BQ37" i="19"/>
  <c r="CR37" i="19" s="1"/>
  <c r="AZ27" i="19"/>
  <c r="CA27" i="19" s="1"/>
  <c r="BA27" i="19"/>
  <c r="CB27" i="19" s="1"/>
  <c r="BC38" i="19"/>
  <c r="CD38" i="19" s="1"/>
  <c r="BB38" i="19"/>
  <c r="CC38" i="19" s="1"/>
  <c r="BJ25" i="19"/>
  <c r="CK25" i="19" s="1"/>
  <c r="BK25" i="19"/>
  <c r="CL25" i="19" s="1"/>
  <c r="BG35" i="19"/>
  <c r="CH35" i="19" s="1"/>
  <c r="BF35" i="19"/>
  <c r="CG35" i="19" s="1"/>
  <c r="BM25" i="19"/>
  <c r="CN25" i="19" s="1"/>
  <c r="BL25" i="19"/>
  <c r="CM25" i="19" s="1"/>
  <c r="BK35" i="19"/>
  <c r="CL35" i="19" s="1"/>
  <c r="BJ35" i="19"/>
  <c r="CK35" i="19" s="1"/>
  <c r="BN25" i="19"/>
  <c r="CO25" i="19" s="1"/>
  <c r="BO25" i="19"/>
  <c r="CP25" i="19" s="1"/>
  <c r="BN35" i="19"/>
  <c r="CO35" i="19" s="1"/>
  <c r="BO35" i="19"/>
  <c r="CP35" i="19" s="1"/>
  <c r="BP26" i="19"/>
  <c r="CQ26" i="19" s="1"/>
  <c r="BQ26" i="19"/>
  <c r="CR26" i="19" s="1"/>
  <c r="AZ32" i="19"/>
  <c r="CA32" i="19" s="1"/>
  <c r="BA32" i="19"/>
  <c r="CB32" i="19" s="1"/>
  <c r="BI37" i="19"/>
  <c r="CJ37" i="19" s="1"/>
  <c r="BH37" i="19"/>
  <c r="CI37" i="19" s="1"/>
  <c r="BE32" i="19"/>
  <c r="CF32" i="19" s="1"/>
  <c r="BD32" i="19"/>
  <c r="CE32" i="19" s="1"/>
  <c r="BM37" i="19"/>
  <c r="CN37" i="19" s="1"/>
  <c r="BL37" i="19"/>
  <c r="CM37" i="19" s="1"/>
  <c r="BG40" i="19"/>
  <c r="CH40" i="19" s="1"/>
  <c r="BF40" i="19"/>
  <c r="CG40" i="19" s="1"/>
  <c r="AT26" i="19"/>
  <c r="BU26" i="19" s="1"/>
  <c r="AU26" i="19"/>
  <c r="BV26" i="19" s="1"/>
  <c r="BB31" i="19"/>
  <c r="CC31" i="19" s="1"/>
  <c r="BC31" i="19"/>
  <c r="CD31" i="19" s="1"/>
  <c r="BJ36" i="19"/>
  <c r="CK36" i="19" s="1"/>
  <c r="BK36" i="19"/>
  <c r="CL36" i="19" s="1"/>
  <c r="BE31" i="19"/>
  <c r="CF31" i="19" s="1"/>
  <c r="BD31" i="19"/>
  <c r="CE31" i="19" s="1"/>
  <c r="BM36" i="19"/>
  <c r="CN36" i="19" s="1"/>
  <c r="BL36" i="19"/>
  <c r="CM36" i="19" s="1"/>
  <c r="Q100" i="19"/>
  <c r="AL100" i="19" s="1"/>
  <c r="M117" i="19"/>
  <c r="AH117" i="19" s="1"/>
  <c r="M97" i="19"/>
  <c r="AH97" i="19" s="1"/>
  <c r="Q108" i="19"/>
  <c r="AL108" i="19" s="1"/>
  <c r="U119" i="19"/>
  <c r="AP119" i="19" s="1"/>
  <c r="T97" i="19"/>
  <c r="AO97" i="19" s="1"/>
  <c r="L103" i="19"/>
  <c r="AG103" i="19" s="1"/>
  <c r="P108" i="19"/>
  <c r="AK108" i="19" s="1"/>
  <c r="T113" i="19"/>
  <c r="AO113" i="19" s="1"/>
  <c r="L119" i="19"/>
  <c r="P124" i="19"/>
  <c r="AK124" i="19" s="1"/>
  <c r="R100" i="19"/>
  <c r="AM100" i="19" s="1"/>
  <c r="J106" i="19"/>
  <c r="AE106" i="19" s="1"/>
  <c r="N111" i="19"/>
  <c r="AI111" i="19" s="1"/>
  <c r="R116" i="19"/>
  <c r="J122" i="19"/>
  <c r="K98" i="19"/>
  <c r="AF98" i="19" s="1"/>
  <c r="O103" i="19"/>
  <c r="AJ103" i="19" s="1"/>
  <c r="S108" i="19"/>
  <c r="AN108" i="19" s="1"/>
  <c r="K114" i="19"/>
  <c r="O119" i="19"/>
  <c r="AJ119" i="19" s="1"/>
  <c r="S124" i="19"/>
  <c r="AN124" i="19" s="1"/>
  <c r="T100" i="19"/>
  <c r="AO100" i="19" s="1"/>
  <c r="L106" i="19"/>
  <c r="AG106" i="19" s="1"/>
  <c r="P111" i="19"/>
  <c r="AK111" i="19" s="1"/>
  <c r="T116" i="19"/>
  <c r="L122" i="19"/>
  <c r="AG122" i="19" s="1"/>
  <c r="M98" i="19"/>
  <c r="AH98" i="19" s="1"/>
  <c r="Q103" i="19"/>
  <c r="AL103" i="19" s="1"/>
  <c r="U108" i="19"/>
  <c r="AP108" i="19" s="1"/>
  <c r="M114" i="19"/>
  <c r="Q119" i="19"/>
  <c r="U124" i="19"/>
  <c r="AP124" i="19" s="1"/>
  <c r="J101" i="19"/>
  <c r="AE101" i="19" s="1"/>
  <c r="N106" i="19"/>
  <c r="AI106" i="19" s="1"/>
  <c r="R111" i="19"/>
  <c r="J117" i="19"/>
  <c r="AE117" i="19" s="1"/>
  <c r="N122" i="19"/>
  <c r="AI122" i="19" s="1"/>
  <c r="K99" i="19"/>
  <c r="AF99" i="19" s="1"/>
  <c r="O104" i="19"/>
  <c r="AJ104" i="19" s="1"/>
  <c r="S109" i="19"/>
  <c r="AN109" i="19" s="1"/>
  <c r="K115" i="19"/>
  <c r="O120" i="19"/>
  <c r="AJ120" i="19" s="1"/>
  <c r="O59" i="19"/>
  <c r="AJ59" i="19" s="1"/>
  <c r="T59" i="19"/>
  <c r="AO59" i="19" s="1"/>
  <c r="K60" i="19"/>
  <c r="AF60" i="19" s="1"/>
  <c r="T57" i="19"/>
  <c r="AO57" i="19" s="1"/>
  <c r="O55" i="19"/>
  <c r="AJ55" i="19" s="1"/>
  <c r="L83" i="19"/>
  <c r="AG83" i="19" s="1"/>
  <c r="P78" i="19"/>
  <c r="AK78" i="19" s="1"/>
  <c r="T73" i="19"/>
  <c r="AO73" i="19" s="1"/>
  <c r="P74" i="19"/>
  <c r="AK74" i="19" s="1"/>
  <c r="K59" i="19"/>
  <c r="AF59" i="19" s="1"/>
  <c r="O64" i="19"/>
  <c r="AJ64" i="19" s="1"/>
  <c r="S69" i="19"/>
  <c r="AN69" i="19" s="1"/>
  <c r="K75" i="19"/>
  <c r="AF75" i="19" s="1"/>
  <c r="O80" i="19"/>
  <c r="AJ80" i="19" s="1"/>
  <c r="Q56" i="19"/>
  <c r="AL56" i="19" s="1"/>
  <c r="U61" i="19"/>
  <c r="AP61" i="19" s="1"/>
  <c r="M67" i="19"/>
  <c r="AH67" i="19" s="1"/>
  <c r="Q72" i="19"/>
  <c r="AL72" i="19" s="1"/>
  <c r="U77" i="19"/>
  <c r="AP77" i="19" s="1"/>
  <c r="M83" i="19"/>
  <c r="AH83" i="19" s="1"/>
  <c r="N59" i="19"/>
  <c r="AI59" i="19" s="1"/>
  <c r="R64" i="19"/>
  <c r="AM64" i="19" s="1"/>
  <c r="J70" i="19"/>
  <c r="AE70" i="19" s="1"/>
  <c r="N75" i="19"/>
  <c r="AI75" i="19" s="1"/>
  <c r="R80" i="19"/>
  <c r="AM80" i="19" s="1"/>
  <c r="S72" i="19"/>
  <c r="AN72" i="19" s="1"/>
  <c r="K78" i="19"/>
  <c r="AF78" i="19" s="1"/>
  <c r="O83" i="19"/>
  <c r="AJ83" i="19" s="1"/>
  <c r="L60" i="19"/>
  <c r="AG60" i="19" s="1"/>
  <c r="P65" i="19"/>
  <c r="AK65" i="19" s="1"/>
  <c r="T70" i="19"/>
  <c r="AO70" i="19" s="1"/>
  <c r="L76" i="19"/>
  <c r="AG76" i="19" s="1"/>
  <c r="P81" i="19"/>
  <c r="AK81" i="19" s="1"/>
  <c r="M58" i="19"/>
  <c r="AH58" i="19" s="1"/>
  <c r="Q63" i="19"/>
  <c r="AL63" i="19" s="1"/>
  <c r="U68" i="19"/>
  <c r="AP68" i="19" s="1"/>
  <c r="M74" i="19"/>
  <c r="AH74" i="19" s="1"/>
  <c r="Q79" i="19"/>
  <c r="AL79" i="19" s="1"/>
  <c r="R55" i="19"/>
  <c r="AM55" i="19" s="1"/>
  <c r="J61" i="19"/>
  <c r="AE61" i="19" s="1"/>
  <c r="N66" i="19"/>
  <c r="AI66" i="19" s="1"/>
  <c r="R71" i="19"/>
  <c r="AM71" i="19" s="1"/>
  <c r="J77" i="19"/>
  <c r="AE77" i="19" s="1"/>
  <c r="N82" i="19"/>
  <c r="AI82" i="19" s="1"/>
  <c r="BB22" i="19"/>
  <c r="CC22" i="19" s="1"/>
  <c r="BC22" i="19"/>
  <c r="CD22" i="19" s="1"/>
  <c r="BE34" i="19"/>
  <c r="CF34" i="19" s="1"/>
  <c r="BD34" i="19"/>
  <c r="CE34" i="19" s="1"/>
  <c r="U109" i="19"/>
  <c r="AP109" i="19" s="1"/>
  <c r="BO36" i="19"/>
  <c r="CP36" i="19" s="1"/>
  <c r="BN36" i="19"/>
  <c r="CO36" i="19" s="1"/>
  <c r="BH26" i="19"/>
  <c r="CI26" i="19" s="1"/>
  <c r="BI26" i="19"/>
  <c r="CJ26" i="19" s="1"/>
  <c r="AU37" i="19"/>
  <c r="BV37" i="19" s="1"/>
  <c r="AT37" i="19"/>
  <c r="BU37" i="19" s="1"/>
  <c r="BM26" i="19"/>
  <c r="CN26" i="19" s="1"/>
  <c r="BL26" i="19"/>
  <c r="CM26" i="19" s="1"/>
  <c r="AX37" i="19"/>
  <c r="BY37" i="19" s="1"/>
  <c r="AY37" i="19"/>
  <c r="BZ37" i="19" s="1"/>
  <c r="BH27" i="19"/>
  <c r="CI27" i="19" s="1"/>
  <c r="BI27" i="19"/>
  <c r="CJ27" i="19" s="1"/>
  <c r="BP32" i="19"/>
  <c r="CQ32" i="19" s="1"/>
  <c r="BQ32" i="19"/>
  <c r="CR32" i="19" s="1"/>
  <c r="AZ38" i="19"/>
  <c r="CA38" i="19" s="1"/>
  <c r="BA38" i="19"/>
  <c r="CB38" i="19" s="1"/>
  <c r="BM27" i="19"/>
  <c r="CN27" i="19" s="1"/>
  <c r="BL27" i="19"/>
  <c r="CM27" i="19" s="1"/>
  <c r="AW33" i="19"/>
  <c r="BX33" i="19" s="1"/>
  <c r="AV33" i="19"/>
  <c r="BW33" i="19" s="1"/>
  <c r="BE38" i="19"/>
  <c r="CF38" i="19" s="1"/>
  <c r="BD38" i="19"/>
  <c r="CE38" i="19" s="1"/>
  <c r="BJ26" i="19"/>
  <c r="CK26" i="19" s="1"/>
  <c r="BK26" i="19"/>
  <c r="CL26" i="19" s="1"/>
  <c r="AT32" i="19"/>
  <c r="BU32" i="19" s="1"/>
  <c r="AU32" i="19"/>
  <c r="BV32" i="19" s="1"/>
  <c r="BB37" i="19"/>
  <c r="CC37" i="19" s="1"/>
  <c r="BC37" i="19"/>
  <c r="CD37" i="19" s="1"/>
  <c r="AW32" i="19"/>
  <c r="BX32" i="19" s="1"/>
  <c r="AV32" i="19"/>
  <c r="BW32" i="19" s="1"/>
  <c r="BE37" i="19"/>
  <c r="CF37" i="19" s="1"/>
  <c r="BD37" i="19"/>
  <c r="CE37" i="19" s="1"/>
  <c r="U105" i="19"/>
  <c r="AP105" i="19" s="1"/>
  <c r="Q122" i="19"/>
  <c r="AL122" i="19" s="1"/>
  <c r="Q102" i="19"/>
  <c r="AL102" i="19" s="1"/>
  <c r="U113" i="19"/>
  <c r="M99" i="19"/>
  <c r="AH99" i="19" s="1"/>
  <c r="BF98" i="19"/>
  <c r="CG98" i="19" s="1"/>
  <c r="BG98" i="19"/>
  <c r="CH98" i="19" s="1"/>
  <c r="T103" i="19"/>
  <c r="AO103" i="19" s="1"/>
  <c r="L109" i="19"/>
  <c r="AG109" i="19" s="1"/>
  <c r="T119" i="19"/>
  <c r="AO119" i="19" s="1"/>
  <c r="J96" i="19"/>
  <c r="AE96" i="19" s="1"/>
  <c r="N101" i="19"/>
  <c r="AI101" i="19" s="1"/>
  <c r="R106" i="19"/>
  <c r="AM106" i="19" s="1"/>
  <c r="J112" i="19"/>
  <c r="AE112" i="19" s="1"/>
  <c r="N117" i="19"/>
  <c r="AI117" i="19" s="1"/>
  <c r="R122" i="19"/>
  <c r="S98" i="19"/>
  <c r="AN98" i="19" s="1"/>
  <c r="K104" i="19"/>
  <c r="AF104" i="19" s="1"/>
  <c r="O109" i="19"/>
  <c r="AJ109" i="19" s="1"/>
  <c r="S114" i="19"/>
  <c r="K120" i="19"/>
  <c r="AF120" i="19" s="1"/>
  <c r="L96" i="19"/>
  <c r="AG96" i="19" s="1"/>
  <c r="P101" i="19"/>
  <c r="AK101" i="19" s="1"/>
  <c r="T106" i="19"/>
  <c r="AO106" i="19" s="1"/>
  <c r="L112" i="19"/>
  <c r="AG112" i="19" s="1"/>
  <c r="P117" i="19"/>
  <c r="AK117" i="19" s="1"/>
  <c r="T122" i="19"/>
  <c r="U98" i="19"/>
  <c r="AP98" i="19" s="1"/>
  <c r="M104" i="19"/>
  <c r="AH104" i="19" s="1"/>
  <c r="Q109" i="19"/>
  <c r="AL109" i="19" s="1"/>
  <c r="U114" i="19"/>
  <c r="AP114" i="19" s="1"/>
  <c r="M120" i="19"/>
  <c r="AH120" i="19" s="1"/>
  <c r="N96" i="19"/>
  <c r="AI96" i="19" s="1"/>
  <c r="R101" i="19"/>
  <c r="AM101" i="19" s="1"/>
  <c r="J107" i="19"/>
  <c r="AE107" i="19" s="1"/>
  <c r="N112" i="19"/>
  <c r="R117" i="19"/>
  <c r="AM117" i="19" s="1"/>
  <c r="J123" i="19"/>
  <c r="S99" i="19"/>
  <c r="AN99" i="19" s="1"/>
  <c r="K105" i="19"/>
  <c r="AF105" i="19" s="1"/>
  <c r="O110" i="19"/>
  <c r="AJ110" i="19" s="1"/>
  <c r="S115" i="19"/>
  <c r="K121" i="19"/>
  <c r="K62" i="19"/>
  <c r="AF62" i="19" s="1"/>
  <c r="P62" i="19"/>
  <c r="AK62" i="19" s="1"/>
  <c r="S62" i="19"/>
  <c r="AN62" i="19" s="1"/>
  <c r="P60" i="19"/>
  <c r="AK60" i="19" s="1"/>
  <c r="K58" i="19"/>
  <c r="AF58" i="19" s="1"/>
  <c r="T55" i="19"/>
  <c r="AO55" i="19" s="1"/>
  <c r="T83" i="19"/>
  <c r="AO83" i="19" s="1"/>
  <c r="L79" i="19"/>
  <c r="AG79" i="19" s="1"/>
  <c r="T79" i="19"/>
  <c r="AO79" i="19" s="1"/>
  <c r="S59" i="19"/>
  <c r="AN59" i="19" s="1"/>
  <c r="K65" i="19"/>
  <c r="AF65" i="19" s="1"/>
  <c r="O70" i="19"/>
  <c r="AJ70" i="19" s="1"/>
  <c r="S75" i="19"/>
  <c r="AN75" i="19" s="1"/>
  <c r="K81" i="19"/>
  <c r="AF81" i="19" s="1"/>
  <c r="M57" i="19"/>
  <c r="AH57" i="19" s="1"/>
  <c r="Q62" i="19"/>
  <c r="AL62" i="19" s="1"/>
  <c r="U67" i="19"/>
  <c r="AP67" i="19" s="1"/>
  <c r="M73" i="19"/>
  <c r="AH73" i="19" s="1"/>
  <c r="Q78" i="19"/>
  <c r="AL78" i="19" s="1"/>
  <c r="U83" i="19"/>
  <c r="AP83" i="19" s="1"/>
  <c r="J60" i="19"/>
  <c r="AE60" i="19" s="1"/>
  <c r="N65" i="19"/>
  <c r="AI65" i="19" s="1"/>
  <c r="R70" i="19"/>
  <c r="AM70" i="19" s="1"/>
  <c r="J76" i="19"/>
  <c r="AE76" i="19" s="1"/>
  <c r="N81" i="19"/>
  <c r="AI81" i="19" s="1"/>
  <c r="O73" i="19"/>
  <c r="AJ73" i="19" s="1"/>
  <c r="S78" i="19"/>
  <c r="AN78" i="19" s="1"/>
  <c r="P55" i="19"/>
  <c r="AK55" i="19" s="1"/>
  <c r="T60" i="19"/>
  <c r="AO60" i="19" s="1"/>
  <c r="L66" i="19"/>
  <c r="AG66" i="19" s="1"/>
  <c r="P71" i="19"/>
  <c r="AK71" i="19" s="1"/>
  <c r="T76" i="19"/>
  <c r="AO76" i="19" s="1"/>
  <c r="L82" i="19"/>
  <c r="AG82" i="19" s="1"/>
  <c r="U58" i="19"/>
  <c r="AP58" i="19" s="1"/>
  <c r="M64" i="19"/>
  <c r="AH64" i="19" s="1"/>
  <c r="Q69" i="19"/>
  <c r="AL69" i="19" s="1"/>
  <c r="U74" i="19"/>
  <c r="AP74" i="19" s="1"/>
  <c r="M80" i="19"/>
  <c r="AH80" i="19" s="1"/>
  <c r="N56" i="19"/>
  <c r="AI56" i="19" s="1"/>
  <c r="R61" i="19"/>
  <c r="AM61" i="19" s="1"/>
  <c r="J67" i="19"/>
  <c r="AE67" i="19" s="1"/>
  <c r="N72" i="19"/>
  <c r="AI72" i="19" s="1"/>
  <c r="R77" i="19"/>
  <c r="AM77" i="19" s="1"/>
  <c r="J83" i="19"/>
  <c r="AE83" i="19" s="1"/>
  <c r="BG33" i="19"/>
  <c r="CH33" i="19" s="1"/>
  <c r="BF33" i="19"/>
  <c r="CG33" i="19" s="1"/>
  <c r="BN28" i="19"/>
  <c r="CO28" i="19" s="1"/>
  <c r="BO28" i="19"/>
  <c r="CP28" i="19" s="1"/>
  <c r="AW29" i="19"/>
  <c r="BX29" i="19" s="1"/>
  <c r="AV29" i="19"/>
  <c r="BW29" i="19" s="1"/>
  <c r="AW28" i="19"/>
  <c r="BX28" i="19" s="1"/>
  <c r="AV28" i="19"/>
  <c r="BW28" i="19" s="1"/>
  <c r="BP101" i="19"/>
  <c r="CQ101" i="19" s="1"/>
  <c r="BQ101" i="19"/>
  <c r="CR101" i="19" s="1"/>
  <c r="BB97" i="19"/>
  <c r="CC97" i="19" s="1"/>
  <c r="U110" i="19"/>
  <c r="AP110" i="19" s="1"/>
  <c r="BE23" i="19"/>
  <c r="CF23" i="19" s="1"/>
  <c r="BD23" i="19"/>
  <c r="CE23" i="19" s="1"/>
  <c r="BP31" i="19"/>
  <c r="CQ31" i="19" s="1"/>
  <c r="BQ31" i="19"/>
  <c r="CR31" i="19" s="1"/>
  <c r="BM22" i="19"/>
  <c r="CN22" i="19" s="1"/>
  <c r="BL22" i="19"/>
  <c r="CM22" i="19" s="1"/>
  <c r="BN30" i="19"/>
  <c r="CO30" i="19" s="1"/>
  <c r="BO30" i="19"/>
  <c r="CP30" i="19" s="1"/>
  <c r="AX22" i="19"/>
  <c r="BY22" i="19" s="1"/>
  <c r="AY22" i="19"/>
  <c r="BZ22" i="19" s="1"/>
  <c r="BJ29" i="19"/>
  <c r="CK29" i="19" s="1"/>
  <c r="BK29" i="19"/>
  <c r="CL29" i="19" s="1"/>
  <c r="BF28" i="19"/>
  <c r="CG28" i="19" s="1"/>
  <c r="BG28" i="19"/>
  <c r="CH28" i="19" s="1"/>
  <c r="BO39" i="19"/>
  <c r="CP39" i="19" s="1"/>
  <c r="BN39" i="19"/>
  <c r="CO39" i="19" s="1"/>
  <c r="BH28" i="19"/>
  <c r="CI28" i="19" s="1"/>
  <c r="BI28" i="19"/>
  <c r="CJ28" i="19" s="1"/>
  <c r="BP39" i="19"/>
  <c r="CQ39" i="19" s="1"/>
  <c r="BQ39" i="19"/>
  <c r="CR39" i="19" s="1"/>
  <c r="BF26" i="19"/>
  <c r="CG26" i="19" s="1"/>
  <c r="BG26" i="19"/>
  <c r="CH26" i="19" s="1"/>
  <c r="AX24" i="19"/>
  <c r="BY24" i="19" s="1"/>
  <c r="AY24" i="19"/>
  <c r="BZ24" i="19" s="1"/>
  <c r="AZ33" i="19"/>
  <c r="CA33" i="19" s="1"/>
  <c r="BA33" i="19"/>
  <c r="CB33" i="19" s="1"/>
  <c r="BF23" i="19"/>
  <c r="CG23" i="19" s="1"/>
  <c r="BG23" i="19"/>
  <c r="CH23" i="19" s="1"/>
  <c r="AY32" i="19"/>
  <c r="BZ32" i="19" s="1"/>
  <c r="AX32" i="19"/>
  <c r="BY32" i="19" s="1"/>
  <c r="BN22" i="19"/>
  <c r="CO22" i="19" s="1"/>
  <c r="BO22" i="19"/>
  <c r="CP22" i="19" s="1"/>
  <c r="AT31" i="19"/>
  <c r="BU31" i="19" s="1"/>
  <c r="AU31" i="19"/>
  <c r="BV31" i="19" s="1"/>
  <c r="AZ22" i="19"/>
  <c r="CA22" i="19" s="1"/>
  <c r="BA22" i="19"/>
  <c r="CB22" i="19" s="1"/>
  <c r="BN29" i="19"/>
  <c r="CO29" i="19" s="1"/>
  <c r="BO29" i="19"/>
  <c r="CP29" i="19" s="1"/>
  <c r="BP29" i="19"/>
  <c r="CQ29" i="19" s="1"/>
  <c r="BQ29" i="19"/>
  <c r="CR29" i="19" s="1"/>
  <c r="BF27" i="19"/>
  <c r="CG27" i="19" s="1"/>
  <c r="BG27" i="19"/>
  <c r="CH27" i="19" s="1"/>
  <c r="BG38" i="19"/>
  <c r="CH38" i="19" s="1"/>
  <c r="BF38" i="19"/>
  <c r="CG38" i="19" s="1"/>
  <c r="BJ27" i="19"/>
  <c r="CK27" i="19" s="1"/>
  <c r="BK27" i="19"/>
  <c r="CL27" i="19" s="1"/>
  <c r="BH38" i="19"/>
  <c r="CI38" i="19" s="1"/>
  <c r="BI38" i="19"/>
  <c r="CJ38" i="19" s="1"/>
  <c r="BN27" i="19"/>
  <c r="CO27" i="19" s="1"/>
  <c r="BO27" i="19"/>
  <c r="CP27" i="19" s="1"/>
  <c r="AU39" i="19"/>
  <c r="BV39" i="19" s="1"/>
  <c r="AT39" i="19"/>
  <c r="BU39" i="19" s="1"/>
  <c r="AZ28" i="19"/>
  <c r="CA28" i="19" s="1"/>
  <c r="BA28" i="19"/>
  <c r="CB28" i="19" s="1"/>
  <c r="BI33" i="19"/>
  <c r="CJ33" i="19" s="1"/>
  <c r="BH33" i="19"/>
  <c r="CI33" i="19" s="1"/>
  <c r="BP38" i="19"/>
  <c r="CQ38" i="19" s="1"/>
  <c r="BQ38" i="19"/>
  <c r="CR38" i="19" s="1"/>
  <c r="BE28" i="19"/>
  <c r="CF28" i="19" s="1"/>
  <c r="BD28" i="19"/>
  <c r="CE28" i="19" s="1"/>
  <c r="BM33" i="19"/>
  <c r="CN33" i="19" s="1"/>
  <c r="BL33" i="19"/>
  <c r="CM33" i="19" s="1"/>
  <c r="AW39" i="19"/>
  <c r="BX39" i="19" s="1"/>
  <c r="AV39" i="19"/>
  <c r="BW39" i="19" s="1"/>
  <c r="BB27" i="19"/>
  <c r="CC27" i="19" s="1"/>
  <c r="BC27" i="19"/>
  <c r="CD27" i="19" s="1"/>
  <c r="BJ32" i="19"/>
  <c r="CK32" i="19" s="1"/>
  <c r="BK32" i="19"/>
  <c r="CL32" i="19" s="1"/>
  <c r="AT38" i="19"/>
  <c r="BU38" i="19" s="1"/>
  <c r="AU38" i="19"/>
  <c r="BV38" i="19" s="1"/>
  <c r="BE27" i="19"/>
  <c r="CF27" i="19" s="1"/>
  <c r="BD27" i="19"/>
  <c r="CE27" i="19" s="1"/>
  <c r="BM32" i="19"/>
  <c r="CN32" i="19" s="1"/>
  <c r="BL32" i="19"/>
  <c r="CM32" i="19" s="1"/>
  <c r="AW38" i="19"/>
  <c r="BX38" i="19" s="1"/>
  <c r="AV38" i="19"/>
  <c r="BW38" i="19" s="1"/>
  <c r="BF37" i="19"/>
  <c r="CG37" i="19" s="1"/>
  <c r="BG37" i="19"/>
  <c r="CH37" i="19" s="1"/>
  <c r="M111" i="19"/>
  <c r="AH111" i="19" s="1"/>
  <c r="Q96" i="19"/>
  <c r="AL96" i="19" s="1"/>
  <c r="U107" i="19"/>
  <c r="AP107" i="19" s="1"/>
  <c r="M119" i="19"/>
  <c r="AH119" i="19" s="1"/>
  <c r="Q104" i="19"/>
  <c r="AL104" i="19" s="1"/>
  <c r="L99" i="19"/>
  <c r="AG99" i="19" s="1"/>
  <c r="P104" i="19"/>
  <c r="AK104" i="19" s="1"/>
  <c r="T109" i="19"/>
  <c r="AO109" i="19" s="1"/>
  <c r="L115" i="19"/>
  <c r="AG115" i="19" s="1"/>
  <c r="P120" i="19"/>
  <c r="AK120" i="19" s="1"/>
  <c r="R96" i="19"/>
  <c r="AM96" i="19" s="1"/>
  <c r="J102" i="19"/>
  <c r="AE102" i="19" s="1"/>
  <c r="N107" i="19"/>
  <c r="AI107" i="19" s="1"/>
  <c r="R112" i="19"/>
  <c r="AM112" i="19" s="1"/>
  <c r="J118" i="19"/>
  <c r="AE118" i="19" s="1"/>
  <c r="N123" i="19"/>
  <c r="AI123" i="19" s="1"/>
  <c r="O99" i="19"/>
  <c r="AJ99" i="19" s="1"/>
  <c r="S104" i="19"/>
  <c r="AN104" i="19" s="1"/>
  <c r="K110" i="19"/>
  <c r="AF110" i="19" s="1"/>
  <c r="O115" i="19"/>
  <c r="AJ115" i="19" s="1"/>
  <c r="S120" i="19"/>
  <c r="T96" i="19"/>
  <c r="AO96" i="19" s="1"/>
  <c r="L102" i="19"/>
  <c r="AG102" i="19" s="1"/>
  <c r="P107" i="19"/>
  <c r="AK107" i="19" s="1"/>
  <c r="T112" i="19"/>
  <c r="L118" i="19"/>
  <c r="P123" i="19"/>
  <c r="AK123" i="19" s="1"/>
  <c r="Q99" i="19"/>
  <c r="AL99" i="19" s="1"/>
  <c r="U104" i="19"/>
  <c r="AP104" i="19" s="1"/>
  <c r="M110" i="19"/>
  <c r="AH110" i="19" s="1"/>
  <c r="Q115" i="19"/>
  <c r="U120" i="19"/>
  <c r="AP120" i="19" s="1"/>
  <c r="J97" i="19"/>
  <c r="AE97" i="19" s="1"/>
  <c r="N102" i="19"/>
  <c r="AI102" i="19" s="1"/>
  <c r="R107" i="19"/>
  <c r="AM107" i="19" s="1"/>
  <c r="J113" i="19"/>
  <c r="AE113" i="19" s="1"/>
  <c r="N118" i="19"/>
  <c r="AI118" i="19" s="1"/>
  <c r="R123" i="19"/>
  <c r="AM123" i="19" s="1"/>
  <c r="O100" i="19"/>
  <c r="AJ100" i="19" s="1"/>
  <c r="S105" i="19"/>
  <c r="AN105" i="19" s="1"/>
  <c r="K111" i="19"/>
  <c r="AF111" i="19" s="1"/>
  <c r="O116" i="19"/>
  <c r="S121" i="19"/>
  <c r="AN121" i="19" s="1"/>
  <c r="S64" i="19"/>
  <c r="AN64" i="19" s="1"/>
  <c r="L65" i="19"/>
  <c r="AG65" i="19" s="1"/>
  <c r="O65" i="19"/>
  <c r="AJ65" i="19" s="1"/>
  <c r="L63" i="19"/>
  <c r="AG63" i="19" s="1"/>
  <c r="S60" i="19"/>
  <c r="AN60" i="19" s="1"/>
  <c r="P58" i="19"/>
  <c r="AK58" i="19" s="1"/>
  <c r="K56" i="19"/>
  <c r="AF56" i="19" s="1"/>
  <c r="P56" i="19"/>
  <c r="AK56" i="19" s="1"/>
  <c r="K55" i="19"/>
  <c r="AF55" i="19" s="1"/>
  <c r="O60" i="19"/>
  <c r="AJ60" i="19" s="1"/>
  <c r="S65" i="19"/>
  <c r="AN65" i="19" s="1"/>
  <c r="K71" i="19"/>
  <c r="AF71" i="19" s="1"/>
  <c r="O76" i="19"/>
  <c r="AJ76" i="19" s="1"/>
  <c r="S81" i="19"/>
  <c r="AN81" i="19" s="1"/>
  <c r="U57" i="19"/>
  <c r="AP57" i="19" s="1"/>
  <c r="M63" i="19"/>
  <c r="AH63" i="19" s="1"/>
  <c r="Q68" i="19"/>
  <c r="AL68" i="19" s="1"/>
  <c r="U73" i="19"/>
  <c r="AP73" i="19" s="1"/>
  <c r="M79" i="19"/>
  <c r="AH79" i="19" s="1"/>
  <c r="N55" i="19"/>
  <c r="AI55" i="19" s="1"/>
  <c r="R60" i="19"/>
  <c r="AM60" i="19" s="1"/>
  <c r="J66" i="19"/>
  <c r="AE66" i="19" s="1"/>
  <c r="N71" i="19"/>
  <c r="AI71" i="19" s="1"/>
  <c r="R76" i="19"/>
  <c r="AM76" i="19" s="1"/>
  <c r="J82" i="19"/>
  <c r="AE82" i="19" s="1"/>
  <c r="K74" i="19"/>
  <c r="AF74" i="19" s="1"/>
  <c r="O79" i="19"/>
  <c r="AJ79" i="19" s="1"/>
  <c r="L56" i="19"/>
  <c r="AG56" i="19" s="1"/>
  <c r="P61" i="19"/>
  <c r="AK61" i="19" s="1"/>
  <c r="T66" i="19"/>
  <c r="AO66" i="19" s="1"/>
  <c r="L72" i="19"/>
  <c r="AG72" i="19" s="1"/>
  <c r="P77" i="19"/>
  <c r="AK77" i="19" s="1"/>
  <c r="T82" i="19"/>
  <c r="AO82" i="19" s="1"/>
  <c r="Q59" i="19"/>
  <c r="AL59" i="19" s="1"/>
  <c r="U64" i="19"/>
  <c r="AP64" i="19" s="1"/>
  <c r="M70" i="19"/>
  <c r="AH70" i="19" s="1"/>
  <c r="Q75" i="19"/>
  <c r="AL75" i="19" s="1"/>
  <c r="U80" i="19"/>
  <c r="AP80" i="19" s="1"/>
  <c r="J57" i="19"/>
  <c r="AE57" i="19" s="1"/>
  <c r="N62" i="19"/>
  <c r="AI62" i="19" s="1"/>
  <c r="R67" i="19"/>
  <c r="AM67" i="19" s="1"/>
  <c r="J73" i="19"/>
  <c r="AE73" i="19" s="1"/>
  <c r="N78" i="19"/>
  <c r="AI78" i="19" s="1"/>
  <c r="R83" i="19"/>
  <c r="AM83" i="19" s="1"/>
  <c r="AJ124" i="19"/>
  <c r="O95" i="19"/>
  <c r="AJ95" i="19" s="1"/>
  <c r="AO116" i="19"/>
  <c r="O17" i="19"/>
  <c r="AJ17" i="19" s="1"/>
  <c r="AJ123" i="19"/>
  <c r="O19" i="19"/>
  <c r="AJ19" i="19" s="1"/>
  <c r="AJ111" i="19"/>
  <c r="AO118" i="19"/>
  <c r="T20" i="19"/>
  <c r="AO20" i="19" s="1"/>
  <c r="T54" i="19"/>
  <c r="AO54" i="19" s="1"/>
  <c r="AO124" i="19"/>
  <c r="O20" i="19"/>
  <c r="AJ20" i="19" s="1"/>
  <c r="AO122" i="19"/>
  <c r="AO42" i="19"/>
  <c r="AO120" i="19"/>
  <c r="AO114" i="19"/>
  <c r="T19" i="19"/>
  <c r="AO19" i="19" s="1"/>
  <c r="O15" i="19"/>
  <c r="AJ15" i="19" s="1"/>
  <c r="AO111" i="19"/>
  <c r="O54" i="19"/>
  <c r="AJ54" i="19" s="1"/>
  <c r="AO41" i="19"/>
  <c r="T13" i="19"/>
  <c r="AO13" i="19" s="1"/>
  <c r="AJ41" i="19"/>
  <c r="O14" i="19"/>
  <c r="AJ14" i="19" s="1"/>
  <c r="AJ118" i="19"/>
  <c r="AJ122" i="19"/>
  <c r="T95" i="19"/>
  <c r="AO95" i="19" s="1"/>
  <c r="O16" i="19"/>
  <c r="AJ16" i="19" s="1"/>
  <c r="T21" i="19"/>
  <c r="AO21" i="19" s="1"/>
  <c r="T16" i="19"/>
  <c r="AO16" i="19" s="1"/>
  <c r="AO121" i="19"/>
  <c r="AO123" i="19"/>
  <c r="O13" i="19"/>
  <c r="AJ13" i="19" s="1"/>
  <c r="T15" i="19"/>
  <c r="AO15" i="19" s="1"/>
  <c r="T18" i="19"/>
  <c r="AO18" i="19" s="1"/>
  <c r="O21" i="19"/>
  <c r="AJ21" i="19" s="1"/>
  <c r="AJ42" i="19"/>
  <c r="AO112" i="19"/>
  <c r="AJ116" i="19"/>
  <c r="O18" i="19"/>
  <c r="AJ18" i="19" s="1"/>
  <c r="T14" i="19"/>
  <c r="AO14" i="19" s="1"/>
  <c r="T17" i="19"/>
  <c r="AO17" i="19" s="1"/>
  <c r="AI119" i="19"/>
  <c r="AI42" i="19"/>
  <c r="AP113" i="19"/>
  <c r="U54" i="19"/>
  <c r="AP54" i="19" s="1"/>
  <c r="N13" i="19"/>
  <c r="AI13" i="19" s="1"/>
  <c r="BB13" i="19" s="1"/>
  <c r="CC13" i="19" s="1"/>
  <c r="U14" i="19"/>
  <c r="AP14" i="19" s="1"/>
  <c r="AP116" i="19"/>
  <c r="AI120" i="19"/>
  <c r="N21" i="19"/>
  <c r="AI21" i="19" s="1"/>
  <c r="U15" i="19"/>
  <c r="AP15" i="19" s="1"/>
  <c r="U18" i="19"/>
  <c r="AP18" i="19" s="1"/>
  <c r="N95" i="19"/>
  <c r="AI95" i="19" s="1"/>
  <c r="N17" i="19"/>
  <c r="AI17" i="19" s="1"/>
  <c r="N19" i="19"/>
  <c r="AI19" i="19" s="1"/>
  <c r="AP41" i="19"/>
  <c r="N54" i="19"/>
  <c r="AI54" i="19" s="1"/>
  <c r="N14" i="19"/>
  <c r="AI14" i="19" s="1"/>
  <c r="U16" i="19"/>
  <c r="AP16" i="19" s="1"/>
  <c r="U19" i="19"/>
  <c r="AP19" i="19" s="1"/>
  <c r="AI124" i="19"/>
  <c r="N18" i="19"/>
  <c r="AI18" i="19" s="1"/>
  <c r="AP42" i="19"/>
  <c r="AP117" i="19"/>
  <c r="N15" i="19"/>
  <c r="AI15" i="19" s="1"/>
  <c r="U20" i="19"/>
  <c r="AP20" i="19" s="1"/>
  <c r="AI113" i="19"/>
  <c r="AI112" i="19"/>
  <c r="N20" i="19"/>
  <c r="AI20" i="19" s="1"/>
  <c r="AI41" i="19"/>
  <c r="U17" i="19"/>
  <c r="AP17" i="19" s="1"/>
  <c r="U13" i="19"/>
  <c r="AP13" i="19" s="1"/>
  <c r="U95" i="19"/>
  <c r="AP95" i="19" s="1"/>
  <c r="N16" i="19"/>
  <c r="AI16" i="19" s="1"/>
  <c r="U21" i="19"/>
  <c r="AP21" i="19" s="1"/>
  <c r="AF117" i="19"/>
  <c r="K14" i="19"/>
  <c r="AF14" i="19" s="1"/>
  <c r="AW14" i="19" s="1"/>
  <c r="BX14" i="19" s="1"/>
  <c r="AL124" i="19"/>
  <c r="AG118" i="19"/>
  <c r="AE124" i="19"/>
  <c r="AL118" i="19"/>
  <c r="Q14" i="19"/>
  <c r="AL14" i="19" s="1"/>
  <c r="BH14" i="19" s="1"/>
  <c r="CI14" i="19" s="1"/>
  <c r="AF124" i="19"/>
  <c r="J19" i="19"/>
  <c r="AE19" i="19" s="1"/>
  <c r="AU19" i="19" s="1"/>
  <c r="BV19" i="19" s="1"/>
  <c r="P19" i="19"/>
  <c r="AK19" i="19" s="1"/>
  <c r="BF19" i="19" s="1"/>
  <c r="CG19" i="19" s="1"/>
  <c r="AE42" i="19"/>
  <c r="AF114" i="19"/>
  <c r="M15" i="19"/>
  <c r="AH15" i="19" s="1"/>
  <c r="BA15" i="19" s="1"/>
  <c r="CB15" i="19" s="1"/>
  <c r="L15" i="19"/>
  <c r="AG15" i="19" s="1"/>
  <c r="AX15" i="19" s="1"/>
  <c r="BY15" i="19" s="1"/>
  <c r="AE41" i="19"/>
  <c r="AK114" i="19"/>
  <c r="AK113" i="19"/>
  <c r="AG41" i="19"/>
  <c r="AG113" i="19"/>
  <c r="AE114" i="19"/>
  <c r="AN114" i="19"/>
  <c r="AL114" i="19"/>
  <c r="AF113" i="19"/>
  <c r="Q19" i="19"/>
  <c r="AL19" i="19" s="1"/>
  <c r="BH19" i="19" s="1"/>
  <c r="CI19" i="19" s="1"/>
  <c r="J14" i="19"/>
  <c r="AE14" i="19" s="1"/>
  <c r="AT14" i="19" s="1"/>
  <c r="BU14" i="19" s="1"/>
  <c r="AK42" i="19"/>
  <c r="AF42" i="19"/>
  <c r="K15" i="19"/>
  <c r="AF15" i="19" s="1"/>
  <c r="AW15" i="19" s="1"/>
  <c r="BX15" i="19" s="1"/>
  <c r="Q15" i="19"/>
  <c r="AL15" i="19" s="1"/>
  <c r="BH15" i="19" s="1"/>
  <c r="CI15" i="19" s="1"/>
  <c r="M14" i="19"/>
  <c r="AH14" i="19" s="1"/>
  <c r="BA14" i="19" s="1"/>
  <c r="CB14" i="19" s="1"/>
  <c r="J15" i="19"/>
  <c r="AE15" i="19" s="1"/>
  <c r="AU15" i="19" s="1"/>
  <c r="BV15" i="19" s="1"/>
  <c r="S15" i="19"/>
  <c r="AN15" i="19" s="1"/>
  <c r="BM15" i="19" s="1"/>
  <c r="P15" i="19"/>
  <c r="AK15" i="19" s="1"/>
  <c r="BG15" i="19" s="1"/>
  <c r="CH15" i="19" s="1"/>
  <c r="AL113" i="19"/>
  <c r="AL115" i="19"/>
  <c r="Q20" i="19"/>
  <c r="AL20" i="19" s="1"/>
  <c r="BH20" i="19" s="1"/>
  <c r="CI20" i="19" s="1"/>
  <c r="AF41" i="19"/>
  <c r="BK15" i="19"/>
  <c r="CL15" i="19" s="1"/>
  <c r="BJ15" i="19"/>
  <c r="AE121" i="19"/>
  <c r="AK121" i="19"/>
  <c r="S19" i="19"/>
  <c r="AN19" i="19" s="1"/>
  <c r="BL19" i="19" s="1"/>
  <c r="CM19" i="19" s="1"/>
  <c r="AK41" i="19"/>
  <c r="Q21" i="19"/>
  <c r="AL21" i="19" s="1"/>
  <c r="BI21" i="19" s="1"/>
  <c r="AH124" i="19"/>
  <c r="K19" i="19"/>
  <c r="AF19" i="19" s="1"/>
  <c r="AV19" i="19" s="1"/>
  <c r="BW19" i="19" s="1"/>
  <c r="AF121" i="19"/>
  <c r="L19" i="19"/>
  <c r="AG19" i="19" s="1"/>
  <c r="AY19" i="19" s="1"/>
  <c r="BZ19" i="19" s="1"/>
  <c r="S21" i="19"/>
  <c r="AN21" i="19" s="1"/>
  <c r="BL21" i="19" s="1"/>
  <c r="CM21" i="19" s="1"/>
  <c r="AL121" i="19"/>
  <c r="Q95" i="19"/>
  <c r="AL95" i="19" s="1"/>
  <c r="BI95" i="19" s="1"/>
  <c r="CJ95" i="19" s="1"/>
  <c r="AE122" i="19"/>
  <c r="AL120" i="19"/>
  <c r="AK122" i="19"/>
  <c r="AF122" i="19"/>
  <c r="L95" i="19"/>
  <c r="AG95" i="19" s="1"/>
  <c r="K95" i="19"/>
  <c r="AF95" i="19" s="1"/>
  <c r="P95" i="19"/>
  <c r="AK95" i="19" s="1"/>
  <c r="AN120" i="19"/>
  <c r="J95" i="19"/>
  <c r="AE95" i="19" s="1"/>
  <c r="AG120" i="19"/>
  <c r="AE120" i="19"/>
  <c r="AN122" i="19"/>
  <c r="S95" i="19"/>
  <c r="AN95" i="19" s="1"/>
  <c r="BM95" i="19" s="1"/>
  <c r="AH112" i="19"/>
  <c r="AH116" i="19"/>
  <c r="M95" i="19"/>
  <c r="AH95" i="19" s="1"/>
  <c r="AH118" i="19"/>
  <c r="AM121" i="19"/>
  <c r="R95" i="19"/>
  <c r="AM95" i="19" s="1"/>
  <c r="M54" i="19"/>
  <c r="AH54" i="19" s="1"/>
  <c r="AF115" i="19"/>
  <c r="L54" i="19"/>
  <c r="AG54" i="19" s="1"/>
  <c r="AY54" i="19" s="1"/>
  <c r="BZ54" i="19" s="1"/>
  <c r="K20" i="19"/>
  <c r="AF20" i="19" s="1"/>
  <c r="AW20" i="19" s="1"/>
  <c r="BX20" i="19" s="1"/>
  <c r="AG124" i="19"/>
  <c r="R20" i="19"/>
  <c r="AM20" i="19" s="1"/>
  <c r="AH122" i="19"/>
  <c r="AM118" i="19"/>
  <c r="AM120" i="19"/>
  <c r="AN119" i="19"/>
  <c r="M16" i="19"/>
  <c r="AH16" i="19" s="1"/>
  <c r="AN117" i="19"/>
  <c r="AL123" i="19"/>
  <c r="AM116" i="19"/>
  <c r="AM122" i="19"/>
  <c r="R54" i="19"/>
  <c r="AM54" i="19" s="1"/>
  <c r="AN111" i="19"/>
  <c r="AG111" i="19"/>
  <c r="M19" i="19"/>
  <c r="AH19" i="19" s="1"/>
  <c r="R19" i="19"/>
  <c r="AM19" i="19" s="1"/>
  <c r="AH123" i="19"/>
  <c r="AM111" i="19"/>
  <c r="AH113" i="19"/>
  <c r="AL117" i="19"/>
  <c r="AH121" i="19"/>
  <c r="AL111" i="19"/>
  <c r="AN115" i="19"/>
  <c r="AH114" i="19"/>
  <c r="AM124" i="19"/>
  <c r="AM115" i="19"/>
  <c r="AK112" i="19"/>
  <c r="AL112" i="19"/>
  <c r="AN112" i="19"/>
  <c r="AG119" i="19"/>
  <c r="AF119" i="19"/>
  <c r="AE116" i="19"/>
  <c r="P87" i="19"/>
  <c r="M87" i="19"/>
  <c r="AL116" i="19"/>
  <c r="AE119" i="19"/>
  <c r="AG123" i="19"/>
  <c r="AK119" i="19"/>
  <c r="AL119" i="19"/>
  <c r="AE123" i="19"/>
  <c r="AF116" i="19"/>
  <c r="AF123" i="19"/>
  <c r="P46" i="19"/>
  <c r="M46" i="19"/>
  <c r="Q16" i="19"/>
  <c r="AL16" i="19" s="1"/>
  <c r="BI16" i="19" s="1"/>
  <c r="K16" i="19"/>
  <c r="AF16" i="19" s="1"/>
  <c r="AV16" i="19" s="1"/>
  <c r="BW16" i="19" s="1"/>
  <c r="AL41" i="19"/>
  <c r="AL42" i="19"/>
  <c r="AG42" i="19"/>
  <c r="J16" i="19"/>
  <c r="AE16" i="19" s="1"/>
  <c r="AU16" i="19" s="1"/>
  <c r="BV16" i="19" s="1"/>
  <c r="P16" i="19"/>
  <c r="AK16" i="19" s="1"/>
  <c r="BG16" i="19" s="1"/>
  <c r="CH16" i="19" s="1"/>
  <c r="S16" i="19"/>
  <c r="AN16" i="19" s="1"/>
  <c r="BM16" i="19" s="1"/>
  <c r="AH42" i="19"/>
  <c r="R16" i="19"/>
  <c r="AM16" i="19" s="1"/>
  <c r="L16" i="19"/>
  <c r="AG16" i="19" s="1"/>
  <c r="AX16" i="19" s="1"/>
  <c r="BY16" i="19" s="1"/>
  <c r="AN42" i="19"/>
  <c r="P14" i="19"/>
  <c r="AK14" i="19" s="1"/>
  <c r="BG14" i="19" s="1"/>
  <c r="CH14" i="19" s="1"/>
  <c r="L13" i="19"/>
  <c r="AG13" i="19" s="1"/>
  <c r="AY13" i="19" s="1"/>
  <c r="BZ13" i="19" s="1"/>
  <c r="M20" i="19"/>
  <c r="AH20" i="19" s="1"/>
  <c r="L18" i="19"/>
  <c r="AG18" i="19" s="1"/>
  <c r="AY18" i="19" s="1"/>
  <c r="BZ18" i="19" s="1"/>
  <c r="S20" i="19"/>
  <c r="AN20" i="19" s="1"/>
  <c r="BL20" i="19" s="1"/>
  <c r="CM20" i="19" s="1"/>
  <c r="S14" i="19"/>
  <c r="AN14" i="19" s="1"/>
  <c r="BL14" i="19" s="1"/>
  <c r="CM14" i="19" s="1"/>
  <c r="L14" i="19"/>
  <c r="AG14" i="19" s="1"/>
  <c r="AY14" i="19" s="1"/>
  <c r="BZ14" i="19" s="1"/>
  <c r="J20" i="19"/>
  <c r="AE20" i="19" s="1"/>
  <c r="AT20" i="19" s="1"/>
  <c r="BU20" i="19" s="1"/>
  <c r="P20" i="19"/>
  <c r="AK20" i="19" s="1"/>
  <c r="BG20" i="19" s="1"/>
  <c r="CH20" i="19" s="1"/>
  <c r="R14" i="19"/>
  <c r="AM14" i="19" s="1"/>
  <c r="P13" i="19"/>
  <c r="AK13" i="19" s="1"/>
  <c r="BF13" i="19" s="1"/>
  <c r="CG13" i="19" s="1"/>
  <c r="L20" i="19"/>
  <c r="AG20" i="19" s="1"/>
  <c r="AY20" i="19" s="1"/>
  <c r="BZ20" i="19" s="1"/>
  <c r="Q18" i="19"/>
  <c r="AL18" i="19" s="1"/>
  <c r="BI18" i="19" s="1"/>
  <c r="J13" i="19"/>
  <c r="AE13" i="19" s="1"/>
  <c r="AU13" i="19" s="1"/>
  <c r="BV13" i="19" s="1"/>
  <c r="K18" i="19"/>
  <c r="AF18" i="19" s="1"/>
  <c r="AW18" i="19" s="1"/>
  <c r="BX18" i="19" s="1"/>
  <c r="K13" i="19"/>
  <c r="AF13" i="19" s="1"/>
  <c r="AV13" i="19" s="1"/>
  <c r="BW13" i="19" s="1"/>
  <c r="Q17" i="19"/>
  <c r="AL17" i="19" s="1"/>
  <c r="BH17" i="19" s="1"/>
  <c r="CI17" i="19" s="1"/>
  <c r="Q13" i="19"/>
  <c r="AL13" i="19" s="1"/>
  <c r="BI13" i="19" s="1"/>
  <c r="M17" i="19"/>
  <c r="AH17" i="19" s="1"/>
  <c r="M13" i="19"/>
  <c r="AH13" i="19" s="1"/>
  <c r="R17" i="19"/>
  <c r="AM17" i="19" s="1"/>
  <c r="J17" i="19"/>
  <c r="AE17" i="19" s="1"/>
  <c r="AT17" i="19" s="1"/>
  <c r="BU17" i="19" s="1"/>
  <c r="R21" i="19"/>
  <c r="AM21" i="19" s="1"/>
  <c r="K17" i="19"/>
  <c r="AF17" i="19" s="1"/>
  <c r="AV17" i="19" s="1"/>
  <c r="BW17" i="19" s="1"/>
  <c r="S13" i="19"/>
  <c r="AN13" i="19" s="1"/>
  <c r="BM13" i="19" s="1"/>
  <c r="R13" i="19"/>
  <c r="AM13" i="19" s="1"/>
  <c r="P17" i="19"/>
  <c r="AK17" i="19" s="1"/>
  <c r="BF17" i="19" s="1"/>
  <c r="CG17" i="19" s="1"/>
  <c r="L17" i="19"/>
  <c r="AG17" i="19" s="1"/>
  <c r="AY17" i="19" s="1"/>
  <c r="BZ17" i="19" s="1"/>
  <c r="AM42" i="19"/>
  <c r="S17" i="19"/>
  <c r="AN17" i="19" s="1"/>
  <c r="BM17" i="19" s="1"/>
  <c r="P5" i="19"/>
  <c r="M5" i="19"/>
  <c r="R18" i="19"/>
  <c r="AM18" i="19" s="1"/>
  <c r="J18" i="19"/>
  <c r="AE18" i="19" s="1"/>
  <c r="P18" i="19"/>
  <c r="AK18" i="19" s="1"/>
  <c r="S18" i="19"/>
  <c r="AN18" i="19" s="1"/>
  <c r="BL18" i="19" s="1"/>
  <c r="CM18" i="19" s="1"/>
  <c r="K21" i="19"/>
  <c r="AF21" i="19" s="1"/>
  <c r="AV21" i="19" s="1"/>
  <c r="BW21" i="19" s="1"/>
  <c r="L21" i="19"/>
  <c r="AG21" i="19" s="1"/>
  <c r="AY21" i="19" s="1"/>
  <c r="BZ21" i="19" s="1"/>
  <c r="P21" i="19"/>
  <c r="AK21" i="19" s="1"/>
  <c r="BG21" i="19" s="1"/>
  <c r="CH21" i="19" s="1"/>
  <c r="M21" i="19"/>
  <c r="AH21" i="19" s="1"/>
  <c r="AN41" i="19"/>
  <c r="J21" i="19"/>
  <c r="AE21" i="19" s="1"/>
  <c r="AU21" i="19" s="1"/>
  <c r="BV21" i="19" s="1"/>
  <c r="AH41" i="19"/>
  <c r="AM41" i="19"/>
  <c r="P54" i="19"/>
  <c r="AK54" i="19" s="1"/>
  <c r="Q54" i="19"/>
  <c r="AL54" i="19" s="1"/>
  <c r="BI54" i="19" s="1"/>
  <c r="CJ54" i="19" s="1"/>
  <c r="J54" i="19"/>
  <c r="AE54" i="19" s="1"/>
  <c r="AT54" i="19" s="1"/>
  <c r="BU54" i="19" s="1"/>
  <c r="S54" i="19"/>
  <c r="AN54" i="19" s="1"/>
  <c r="BL54" i="19" s="1"/>
  <c r="CM54" i="19" s="1"/>
  <c r="M18" i="19"/>
  <c r="AH18" i="19" s="1"/>
  <c r="K54" i="19"/>
  <c r="AF54" i="19" s="1"/>
  <c r="AV54" i="19" s="1"/>
  <c r="BW54" i="19" s="1"/>
  <c r="BD63" i="19" l="1"/>
  <c r="CE63" i="19" s="1"/>
  <c r="BA76" i="19"/>
  <c r="CB76" i="19" s="1"/>
  <c r="AV68" i="19"/>
  <c r="BW68" i="19" s="1"/>
  <c r="BM55" i="19"/>
  <c r="CN55" i="19" s="1"/>
  <c r="BP70" i="19"/>
  <c r="CQ70" i="19" s="1"/>
  <c r="BJ98" i="19"/>
  <c r="CK98" i="19" s="1"/>
  <c r="AY61" i="19"/>
  <c r="BZ61" i="19" s="1"/>
  <c r="BH58" i="19"/>
  <c r="CI58" i="19" s="1"/>
  <c r="BL71" i="19"/>
  <c r="CM71" i="19" s="1"/>
  <c r="BC61" i="19"/>
  <c r="CD61" i="19" s="1"/>
  <c r="BN99" i="19"/>
  <c r="CO99" i="19" s="1"/>
  <c r="BQ79" i="19"/>
  <c r="CR79" i="19" s="1"/>
  <c r="AZ100" i="19"/>
  <c r="CA100" i="19" s="1"/>
  <c r="AV101" i="19"/>
  <c r="BW101" i="19" s="1"/>
  <c r="CV31" i="19"/>
  <c r="BD106" i="19"/>
  <c r="CE106" i="19" s="1"/>
  <c r="AW100" i="19"/>
  <c r="BX100" i="19" s="1"/>
  <c r="BK97" i="19"/>
  <c r="CL97" i="19" s="1"/>
  <c r="BC108" i="19"/>
  <c r="CD108" i="19" s="1"/>
  <c r="AU103" i="19"/>
  <c r="BV103" i="19" s="1"/>
  <c r="BK66" i="19"/>
  <c r="CL66" i="19" s="1"/>
  <c r="BQ63" i="19"/>
  <c r="CR63" i="19" s="1"/>
  <c r="BC123" i="19"/>
  <c r="CD123" i="19" s="1"/>
  <c r="BB123" i="19"/>
  <c r="CC123" i="19" s="1"/>
  <c r="BC118" i="19"/>
  <c r="CD118" i="19" s="1"/>
  <c r="BB118" i="19"/>
  <c r="CC118" i="19" s="1"/>
  <c r="BE120" i="19"/>
  <c r="CF120" i="19" s="1"/>
  <c r="BD120" i="19"/>
  <c r="CE120" i="19" s="1"/>
  <c r="BE115" i="19"/>
  <c r="CF115" i="19" s="1"/>
  <c r="BD115" i="19"/>
  <c r="CE115" i="19" s="1"/>
  <c r="BF123" i="19"/>
  <c r="CG123" i="19" s="1"/>
  <c r="BG123" i="19"/>
  <c r="CH123" i="19" s="1"/>
  <c r="BI116" i="19"/>
  <c r="CJ116" i="19" s="1"/>
  <c r="BH116" i="19"/>
  <c r="CI116" i="19" s="1"/>
  <c r="BH42" i="19"/>
  <c r="CI42" i="19" s="1"/>
  <c r="BI42" i="19"/>
  <c r="CJ42" i="19" s="1"/>
  <c r="BM112" i="19"/>
  <c r="CN112" i="19" s="1"/>
  <c r="BL112" i="19"/>
  <c r="CM112" i="19" s="1"/>
  <c r="BM111" i="19"/>
  <c r="CN111" i="19" s="1"/>
  <c r="BL111" i="19"/>
  <c r="CM111" i="19" s="1"/>
  <c r="AX124" i="19"/>
  <c r="BY124" i="19" s="1"/>
  <c r="AY124" i="19"/>
  <c r="BZ124" i="19" s="1"/>
  <c r="AW120" i="19"/>
  <c r="BX120" i="19" s="1"/>
  <c r="AV120" i="19"/>
  <c r="BW120" i="19" s="1"/>
  <c r="BF118" i="19"/>
  <c r="CG118" i="19" s="1"/>
  <c r="BG118" i="19"/>
  <c r="CH118" i="19" s="1"/>
  <c r="BB117" i="19"/>
  <c r="CC117" i="19" s="1"/>
  <c r="BC117" i="19"/>
  <c r="CD117" i="19" s="1"/>
  <c r="BL123" i="19"/>
  <c r="CM123" i="19" s="1"/>
  <c r="BM123" i="19"/>
  <c r="CN123" i="19" s="1"/>
  <c r="BI112" i="19"/>
  <c r="CJ112" i="19" s="1"/>
  <c r="BH112" i="19"/>
  <c r="CI112" i="19" s="1"/>
  <c r="BA111" i="19"/>
  <c r="CB111" i="19" s="1"/>
  <c r="AZ111" i="19"/>
  <c r="CA111" i="19" s="1"/>
  <c r="AX117" i="19"/>
  <c r="BY117" i="19" s="1"/>
  <c r="AY117" i="19"/>
  <c r="BZ117" i="19" s="1"/>
  <c r="BJ123" i="19"/>
  <c r="CK123" i="19" s="1"/>
  <c r="BK123" i="19"/>
  <c r="CL123" i="19" s="1"/>
  <c r="AW41" i="19"/>
  <c r="BX41" i="19" s="1"/>
  <c r="AV41" i="19"/>
  <c r="BW41" i="19" s="1"/>
  <c r="BM118" i="19"/>
  <c r="CN118" i="19" s="1"/>
  <c r="BL118" i="19"/>
  <c r="CM118" i="19" s="1"/>
  <c r="AY41" i="19"/>
  <c r="BZ41" i="19" s="1"/>
  <c r="AX41" i="19"/>
  <c r="BY41" i="19" s="1"/>
  <c r="AT113" i="19"/>
  <c r="BU113" i="19" s="1"/>
  <c r="AU113" i="19"/>
  <c r="BV113" i="19" s="1"/>
  <c r="BI124" i="19"/>
  <c r="CJ124" i="19" s="1"/>
  <c r="BH124" i="19"/>
  <c r="CI124" i="19" s="1"/>
  <c r="BP42" i="19"/>
  <c r="CQ42" i="19" s="1"/>
  <c r="BQ42" i="19"/>
  <c r="CR42" i="19" s="1"/>
  <c r="BI119" i="19"/>
  <c r="CJ119" i="19" s="1"/>
  <c r="BH119" i="19"/>
  <c r="CI119" i="19" s="1"/>
  <c r="BF112" i="19"/>
  <c r="CG112" i="19" s="1"/>
  <c r="BG112" i="19"/>
  <c r="CH112" i="19" s="1"/>
  <c r="BA121" i="19"/>
  <c r="CB121" i="19" s="1"/>
  <c r="AZ121" i="19"/>
  <c r="CA121" i="19" s="1"/>
  <c r="BJ111" i="19"/>
  <c r="CK111" i="19" s="1"/>
  <c r="BK111" i="19"/>
  <c r="CL111" i="19" s="1"/>
  <c r="BM119" i="19"/>
  <c r="CN119" i="19" s="1"/>
  <c r="BL119" i="19"/>
  <c r="CM119" i="19" s="1"/>
  <c r="BJ121" i="19"/>
  <c r="CK121" i="19" s="1"/>
  <c r="BK121" i="19"/>
  <c r="CL121" i="19" s="1"/>
  <c r="AT120" i="19"/>
  <c r="BU120" i="19" s="1"/>
  <c r="AU120" i="19"/>
  <c r="BV120" i="19" s="1"/>
  <c r="AV122" i="19"/>
  <c r="BW122" i="19" s="1"/>
  <c r="AW122" i="19"/>
  <c r="BX122" i="19" s="1"/>
  <c r="BF121" i="19"/>
  <c r="CG121" i="19" s="1"/>
  <c r="BG121" i="19"/>
  <c r="CH121" i="19" s="1"/>
  <c r="BF111" i="19"/>
  <c r="CG111" i="19" s="1"/>
  <c r="BG111" i="19"/>
  <c r="CH111" i="19" s="1"/>
  <c r="BF113" i="19"/>
  <c r="CG113" i="19" s="1"/>
  <c r="BG113" i="19"/>
  <c r="CH113" i="19" s="1"/>
  <c r="AW112" i="19"/>
  <c r="BX112" i="19" s="1"/>
  <c r="AV112" i="19"/>
  <c r="BW112" i="19" s="1"/>
  <c r="AW124" i="19"/>
  <c r="BX124" i="19" s="1"/>
  <c r="AV124" i="19"/>
  <c r="BW124" i="19" s="1"/>
  <c r="BC121" i="19"/>
  <c r="CD121" i="19" s="1"/>
  <c r="BB121" i="19"/>
  <c r="CC121" i="19" s="1"/>
  <c r="BB113" i="19"/>
  <c r="CC113" i="19" s="1"/>
  <c r="BC113" i="19"/>
  <c r="CD113" i="19" s="1"/>
  <c r="BQ124" i="19"/>
  <c r="CR124" i="19" s="1"/>
  <c r="BP124" i="19"/>
  <c r="CQ124" i="19" s="1"/>
  <c r="BE42" i="19"/>
  <c r="CF42" i="19" s="1"/>
  <c r="BD42" i="19"/>
  <c r="CE42" i="19" s="1"/>
  <c r="BN111" i="19"/>
  <c r="CO111" i="19" s="1"/>
  <c r="BO111" i="19"/>
  <c r="CP111" i="19" s="1"/>
  <c r="BO124" i="19"/>
  <c r="CP124" i="19" s="1"/>
  <c r="BN124" i="19"/>
  <c r="CO124" i="19" s="1"/>
  <c r="BB78" i="19"/>
  <c r="CC78" i="19" s="1"/>
  <c r="BC78" i="19"/>
  <c r="CD78" i="19" s="1"/>
  <c r="BP64" i="19"/>
  <c r="CQ64" i="19" s="1"/>
  <c r="BQ64" i="19"/>
  <c r="CR64" i="19" s="1"/>
  <c r="BE79" i="19"/>
  <c r="CF79" i="19" s="1"/>
  <c r="BD79" i="19"/>
  <c r="CE79" i="19" s="1"/>
  <c r="AZ79" i="19"/>
  <c r="CA79" i="19" s="1"/>
  <c r="BA79" i="19"/>
  <c r="CB79" i="19" s="1"/>
  <c r="BM65" i="19"/>
  <c r="CN65" i="19" s="1"/>
  <c r="BL65" i="19"/>
  <c r="CM65" i="19" s="1"/>
  <c r="BE65" i="19"/>
  <c r="CF65" i="19" s="1"/>
  <c r="BD65" i="19"/>
  <c r="CE65" i="19" s="1"/>
  <c r="BA110" i="19"/>
  <c r="CB110" i="19" s="1"/>
  <c r="AZ110" i="19"/>
  <c r="CA110" i="19" s="1"/>
  <c r="BN96" i="19"/>
  <c r="CO96" i="19" s="1"/>
  <c r="BO96" i="19"/>
  <c r="CP96" i="19" s="1"/>
  <c r="AX99" i="19"/>
  <c r="BY99" i="19" s="1"/>
  <c r="AY99" i="19"/>
  <c r="BZ99" i="19" s="1"/>
  <c r="CU39" i="19"/>
  <c r="BP74" i="19"/>
  <c r="CQ74" i="19" s="1"/>
  <c r="BQ74" i="19"/>
  <c r="CR74" i="19" s="1"/>
  <c r="BN60" i="19"/>
  <c r="CO60" i="19" s="1"/>
  <c r="BO60" i="19"/>
  <c r="CP60" i="19" s="1"/>
  <c r="AT60" i="19"/>
  <c r="BU60" i="19" s="1"/>
  <c r="AU60" i="19"/>
  <c r="BV60" i="19" s="1"/>
  <c r="BM75" i="19"/>
  <c r="CN75" i="19" s="1"/>
  <c r="BL75" i="19"/>
  <c r="CM75" i="19" s="1"/>
  <c r="AW58" i="19"/>
  <c r="BX58" i="19" s="1"/>
  <c r="AV58" i="19"/>
  <c r="BW58" i="19" s="1"/>
  <c r="AW105" i="19"/>
  <c r="BX105" i="19" s="1"/>
  <c r="AV105" i="19"/>
  <c r="BW105" i="19" s="1"/>
  <c r="BN106" i="19"/>
  <c r="CO106" i="19" s="1"/>
  <c r="BO106" i="19"/>
  <c r="CP106" i="19" s="1"/>
  <c r="BN103" i="19"/>
  <c r="CO103" i="19" s="1"/>
  <c r="BO103" i="19"/>
  <c r="CP103" i="19" s="1"/>
  <c r="BQ109" i="19"/>
  <c r="CR109" i="19" s="1"/>
  <c r="BP109" i="19"/>
  <c r="CQ109" i="19" s="1"/>
  <c r="BB66" i="19"/>
  <c r="CC66" i="19" s="1"/>
  <c r="BC66" i="19"/>
  <c r="CD66" i="19" s="1"/>
  <c r="BF81" i="19"/>
  <c r="CG81" i="19" s="1"/>
  <c r="BG81" i="19"/>
  <c r="CH81" i="19" s="1"/>
  <c r="BJ80" i="19"/>
  <c r="CK80" i="19" s="1"/>
  <c r="BK80" i="19"/>
  <c r="CL80" i="19" s="1"/>
  <c r="AZ67" i="19"/>
  <c r="CA67" i="19" s="1"/>
  <c r="BA67" i="19"/>
  <c r="CB67" i="19" s="1"/>
  <c r="BF74" i="19"/>
  <c r="CG74" i="19" s="1"/>
  <c r="BG74" i="19"/>
  <c r="CH74" i="19" s="1"/>
  <c r="BE59" i="19"/>
  <c r="CF59" i="19" s="1"/>
  <c r="BD59" i="19"/>
  <c r="CE59" i="19" s="1"/>
  <c r="BA98" i="19"/>
  <c r="CB98" i="19" s="1"/>
  <c r="AZ98" i="19"/>
  <c r="CA98" i="19" s="1"/>
  <c r="BJ100" i="19"/>
  <c r="CK100" i="19" s="1"/>
  <c r="BK100" i="19"/>
  <c r="CL100" i="19" s="1"/>
  <c r="BI108" i="19"/>
  <c r="CJ108" i="19" s="1"/>
  <c r="BH108" i="19"/>
  <c r="CI108" i="19" s="1"/>
  <c r="AW77" i="19"/>
  <c r="BX77" i="19" s="1"/>
  <c r="AV77" i="19"/>
  <c r="BW77" i="19" s="1"/>
  <c r="BB60" i="19"/>
  <c r="CC60" i="19" s="1"/>
  <c r="BC60" i="19"/>
  <c r="CD60" i="19" s="1"/>
  <c r="BF75" i="19"/>
  <c r="CG75" i="19" s="1"/>
  <c r="BG75" i="19"/>
  <c r="CH75" i="19" s="1"/>
  <c r="BJ74" i="19"/>
  <c r="CK74" i="19" s="1"/>
  <c r="BK74" i="19"/>
  <c r="CL74" i="19" s="1"/>
  <c r="AZ61" i="19"/>
  <c r="CA61" i="19" s="1"/>
  <c r="BA61" i="19"/>
  <c r="CB61" i="19" s="1"/>
  <c r="BE69" i="19"/>
  <c r="CF69" i="19" s="1"/>
  <c r="BD69" i="19"/>
  <c r="CE69" i="19" s="1"/>
  <c r="BJ105" i="19"/>
  <c r="CK105" i="19" s="1"/>
  <c r="BK105" i="19"/>
  <c r="CL105" i="19" s="1"/>
  <c r="AW108" i="19"/>
  <c r="BX108" i="19" s="1"/>
  <c r="AV108" i="19"/>
  <c r="BW108" i="19" s="1"/>
  <c r="BH83" i="19"/>
  <c r="CI83" i="19" s="1"/>
  <c r="BI83" i="19"/>
  <c r="CJ83" i="19" s="1"/>
  <c r="BF69" i="19"/>
  <c r="CG69" i="19" s="1"/>
  <c r="BG69" i="19"/>
  <c r="CH69" i="19" s="1"/>
  <c r="BJ68" i="19"/>
  <c r="CK68" i="19" s="1"/>
  <c r="BK68" i="19"/>
  <c r="CL68" i="19" s="1"/>
  <c r="AZ55" i="19"/>
  <c r="CA55" i="19" s="1"/>
  <c r="BA55" i="19"/>
  <c r="CB55" i="19" s="1"/>
  <c r="AX69" i="19"/>
  <c r="BY69" i="19" s="1"/>
  <c r="AY69" i="19"/>
  <c r="BZ69" i="19" s="1"/>
  <c r="BJ99" i="19"/>
  <c r="CK99" i="19" s="1"/>
  <c r="BK99" i="19"/>
  <c r="CL99" i="19" s="1"/>
  <c r="AV102" i="19"/>
  <c r="BW102" i="19" s="1"/>
  <c r="AW102" i="19"/>
  <c r="BX102" i="19" s="1"/>
  <c r="BI106" i="19"/>
  <c r="CJ106" i="19" s="1"/>
  <c r="BH106" i="19"/>
  <c r="CI106" i="19" s="1"/>
  <c r="CU33" i="19"/>
  <c r="AZ72" i="19"/>
  <c r="CA72" i="19" s="1"/>
  <c r="BA72" i="19"/>
  <c r="CB72" i="19" s="1"/>
  <c r="AX58" i="19"/>
  <c r="BY58" i="19" s="1"/>
  <c r="AY58" i="19"/>
  <c r="BZ58" i="19" s="1"/>
  <c r="BB57" i="19"/>
  <c r="CC57" i="19" s="1"/>
  <c r="BC57" i="19"/>
  <c r="CD57" i="19" s="1"/>
  <c r="AW73" i="19"/>
  <c r="BX73" i="19" s="1"/>
  <c r="AV73" i="19"/>
  <c r="BW73" i="19" s="1"/>
  <c r="BN71" i="19"/>
  <c r="CO71" i="19" s="1"/>
  <c r="BO71" i="19"/>
  <c r="CP71" i="19" s="1"/>
  <c r="BE102" i="19"/>
  <c r="CF102" i="19" s="1"/>
  <c r="BD102" i="19"/>
  <c r="CE102" i="19" s="1"/>
  <c r="AX104" i="19"/>
  <c r="BY104" i="19" s="1"/>
  <c r="AY104" i="19"/>
  <c r="BZ104" i="19" s="1"/>
  <c r="BF106" i="19"/>
  <c r="CG106" i="19" s="1"/>
  <c r="BG106" i="19"/>
  <c r="CH106" i="19" s="1"/>
  <c r="CU40" i="19"/>
  <c r="BH71" i="19"/>
  <c r="CI71" i="19" s="1"/>
  <c r="BI71" i="19"/>
  <c r="CJ71" i="19" s="1"/>
  <c r="BF57" i="19"/>
  <c r="CG57" i="19" s="1"/>
  <c r="BG57" i="19"/>
  <c r="CH57" i="19" s="1"/>
  <c r="BJ56" i="19"/>
  <c r="CK56" i="19" s="1"/>
  <c r="BK56" i="19"/>
  <c r="CL56" i="19" s="1"/>
  <c r="BE72" i="19"/>
  <c r="CF72" i="19" s="1"/>
  <c r="BD72" i="19"/>
  <c r="CE72" i="19" s="1"/>
  <c r="BF68" i="19"/>
  <c r="CG68" i="19" s="1"/>
  <c r="BG68" i="19"/>
  <c r="CH68" i="19" s="1"/>
  <c r="BL101" i="19"/>
  <c r="CM101" i="19" s="1"/>
  <c r="BM101" i="19"/>
  <c r="CN101" i="19" s="1"/>
  <c r="BF103" i="19"/>
  <c r="CG103" i="19" s="1"/>
  <c r="BG103" i="19"/>
  <c r="CH103" i="19" s="1"/>
  <c r="BN105" i="19"/>
  <c r="CO105" i="19" s="1"/>
  <c r="BO105" i="19"/>
  <c r="CP105" i="19" s="1"/>
  <c r="BB68" i="19"/>
  <c r="CC68" i="19" s="1"/>
  <c r="BC68" i="19"/>
  <c r="CD68" i="19" s="1"/>
  <c r="BH65" i="19"/>
  <c r="CI65" i="19" s="1"/>
  <c r="BI65" i="19"/>
  <c r="CJ65" i="19" s="1"/>
  <c r="BN56" i="19"/>
  <c r="CO56" i="19" s="1"/>
  <c r="BO56" i="19"/>
  <c r="CP56" i="19" s="1"/>
  <c r="AX59" i="19"/>
  <c r="BY59" i="19" s="1"/>
  <c r="AY59" i="19"/>
  <c r="BZ59" i="19" s="1"/>
  <c r="BK42" i="19"/>
  <c r="CL42" i="19" s="1"/>
  <c r="BJ42" i="19"/>
  <c r="CK42" i="19" s="1"/>
  <c r="BA119" i="19"/>
  <c r="CB119" i="19" s="1"/>
  <c r="AZ119" i="19"/>
  <c r="CA119" i="19" s="1"/>
  <c r="BJ114" i="19"/>
  <c r="CK114" i="19" s="1"/>
  <c r="BK114" i="19"/>
  <c r="CL114" i="19" s="1"/>
  <c r="AX120" i="19"/>
  <c r="BY120" i="19" s="1"/>
  <c r="AY120" i="19"/>
  <c r="BZ120" i="19" s="1"/>
  <c r="AT117" i="19"/>
  <c r="BU117" i="19" s="1"/>
  <c r="AU117" i="19"/>
  <c r="BV117" i="19" s="1"/>
  <c r="AW113" i="19"/>
  <c r="BX113" i="19" s="1"/>
  <c r="AV113" i="19"/>
  <c r="BW113" i="19" s="1"/>
  <c r="BF114" i="19"/>
  <c r="CG114" i="19" s="1"/>
  <c r="BG114" i="19"/>
  <c r="CH114" i="19" s="1"/>
  <c r="AU42" i="19"/>
  <c r="BV42" i="19" s="1"/>
  <c r="AT42" i="19"/>
  <c r="BU42" i="19" s="1"/>
  <c r="AW118" i="19"/>
  <c r="BX118" i="19" s="1"/>
  <c r="AV118" i="19"/>
  <c r="BW118" i="19" s="1"/>
  <c r="BQ111" i="19"/>
  <c r="CR111" i="19" s="1"/>
  <c r="BP111" i="19"/>
  <c r="CQ111" i="19" s="1"/>
  <c r="BB116" i="19"/>
  <c r="CC116" i="19" s="1"/>
  <c r="BC116" i="19"/>
  <c r="CD116" i="19" s="1"/>
  <c r="BE41" i="19"/>
  <c r="CF41" i="19" s="1"/>
  <c r="BD41" i="19"/>
  <c r="CE41" i="19" s="1"/>
  <c r="BN116" i="19"/>
  <c r="CO116" i="19" s="1"/>
  <c r="BO116" i="19"/>
  <c r="CP116" i="19" s="1"/>
  <c r="AT73" i="19"/>
  <c r="BU73" i="19" s="1"/>
  <c r="AU73" i="19"/>
  <c r="BV73" i="19" s="1"/>
  <c r="BH59" i="19"/>
  <c r="CI59" i="19" s="1"/>
  <c r="BI59" i="19"/>
  <c r="CJ59" i="19" s="1"/>
  <c r="AW74" i="19"/>
  <c r="BX74" i="19" s="1"/>
  <c r="AV74" i="19"/>
  <c r="BW74" i="19" s="1"/>
  <c r="BP73" i="19"/>
  <c r="CQ73" i="19" s="1"/>
  <c r="BQ73" i="19"/>
  <c r="CR73" i="19" s="1"/>
  <c r="BE60" i="19"/>
  <c r="CF60" i="19" s="1"/>
  <c r="BD60" i="19"/>
  <c r="CE60" i="19" s="1"/>
  <c r="AX65" i="19"/>
  <c r="BY65" i="19" s="1"/>
  <c r="AY65" i="19"/>
  <c r="BZ65" i="19" s="1"/>
  <c r="BQ104" i="19"/>
  <c r="CR104" i="19" s="1"/>
  <c r="BP104" i="19"/>
  <c r="CQ104" i="19" s="1"/>
  <c r="BB107" i="19"/>
  <c r="CC107" i="19" s="1"/>
  <c r="BC107" i="19"/>
  <c r="CD107" i="19" s="1"/>
  <c r="BI104" i="19"/>
  <c r="CJ104" i="19" s="1"/>
  <c r="BH104" i="19"/>
  <c r="CI104" i="19" s="1"/>
  <c r="CV39" i="19"/>
  <c r="AT83" i="19"/>
  <c r="BU83" i="19" s="1"/>
  <c r="AU83" i="19"/>
  <c r="BV83" i="19" s="1"/>
  <c r="BH69" i="19"/>
  <c r="CI69" i="19" s="1"/>
  <c r="BI69" i="19"/>
  <c r="CJ69" i="19" s="1"/>
  <c r="BF55" i="19"/>
  <c r="CG55" i="19" s="1"/>
  <c r="BG55" i="19"/>
  <c r="CH55" i="19" s="1"/>
  <c r="BP83" i="19"/>
  <c r="CQ83" i="19" s="1"/>
  <c r="BQ83" i="19"/>
  <c r="CR83" i="19" s="1"/>
  <c r="BE70" i="19"/>
  <c r="CF70" i="19" s="1"/>
  <c r="BD70" i="19"/>
  <c r="CE70" i="19" s="1"/>
  <c r="BF60" i="19"/>
  <c r="CG60" i="19" s="1"/>
  <c r="BG60" i="19"/>
  <c r="CH60" i="19" s="1"/>
  <c r="BM99" i="19"/>
  <c r="CN99" i="19" s="1"/>
  <c r="BL99" i="19"/>
  <c r="CM99" i="19" s="1"/>
  <c r="BF101" i="19"/>
  <c r="CG101" i="19" s="1"/>
  <c r="BG101" i="19"/>
  <c r="CH101" i="19" s="1"/>
  <c r="AT61" i="19"/>
  <c r="BU61" i="19" s="1"/>
  <c r="AU61" i="19"/>
  <c r="BV61" i="19" s="1"/>
  <c r="AX76" i="19"/>
  <c r="BY76" i="19" s="1"/>
  <c r="AY76" i="19"/>
  <c r="BZ76" i="19" s="1"/>
  <c r="BB75" i="19"/>
  <c r="CC75" i="19" s="1"/>
  <c r="BC75" i="19"/>
  <c r="CD75" i="19" s="1"/>
  <c r="BP61" i="19"/>
  <c r="CQ61" i="19" s="1"/>
  <c r="BQ61" i="19"/>
  <c r="CR61" i="19" s="1"/>
  <c r="BN73" i="19"/>
  <c r="CO73" i="19" s="1"/>
  <c r="BO73" i="19"/>
  <c r="CP73" i="19" s="1"/>
  <c r="BB106" i="19"/>
  <c r="CC106" i="19" s="1"/>
  <c r="BC106" i="19"/>
  <c r="CD106" i="19" s="1"/>
  <c r="BM108" i="19"/>
  <c r="CN108" i="19" s="1"/>
  <c r="BL108" i="19"/>
  <c r="CM108" i="19" s="1"/>
  <c r="BA97" i="19"/>
  <c r="CB97" i="19" s="1"/>
  <c r="AZ97" i="19"/>
  <c r="CA97" i="19" s="1"/>
  <c r="AT55" i="19"/>
  <c r="BU55" i="19" s="1"/>
  <c r="AU55" i="19"/>
  <c r="BV55" i="19" s="1"/>
  <c r="AX70" i="19"/>
  <c r="BY70" i="19" s="1"/>
  <c r="AY70" i="19"/>
  <c r="BZ70" i="19" s="1"/>
  <c r="BB69" i="19"/>
  <c r="CC69" i="19" s="1"/>
  <c r="BC69" i="19"/>
  <c r="CD69" i="19" s="1"/>
  <c r="BP55" i="19"/>
  <c r="CQ55" i="19" s="1"/>
  <c r="BQ55" i="19"/>
  <c r="CR55" i="19" s="1"/>
  <c r="AX73" i="19"/>
  <c r="BY73" i="19" s="1"/>
  <c r="AY73" i="19"/>
  <c r="BZ73" i="19" s="1"/>
  <c r="BC100" i="19"/>
  <c r="CD100" i="19" s="1"/>
  <c r="BB100" i="19"/>
  <c r="CC100" i="19" s="1"/>
  <c r="BM102" i="19"/>
  <c r="CN102" i="19" s="1"/>
  <c r="BL102" i="19"/>
  <c r="CM102" i="19" s="1"/>
  <c r="CV36" i="19"/>
  <c r="AZ78" i="19"/>
  <c r="CA78" i="19" s="1"/>
  <c r="BA78" i="19"/>
  <c r="CB78" i="19" s="1"/>
  <c r="AX64" i="19"/>
  <c r="BY64" i="19" s="1"/>
  <c r="AY64" i="19"/>
  <c r="BZ64" i="19" s="1"/>
  <c r="BB63" i="19"/>
  <c r="CC63" i="19" s="1"/>
  <c r="BC63" i="19"/>
  <c r="CD63" i="19" s="1"/>
  <c r="AW79" i="19"/>
  <c r="BX79" i="19" s="1"/>
  <c r="AV79" i="19"/>
  <c r="BW79" i="19" s="1"/>
  <c r="BF72" i="19"/>
  <c r="CG72" i="19" s="1"/>
  <c r="BG72" i="19"/>
  <c r="CH72" i="19" s="1"/>
  <c r="BE108" i="19"/>
  <c r="CF108" i="19" s="1"/>
  <c r="BD108" i="19"/>
  <c r="CE108" i="19" s="1"/>
  <c r="AX110" i="19"/>
  <c r="BY110" i="19" s="1"/>
  <c r="AY110" i="19"/>
  <c r="BZ110" i="19" s="1"/>
  <c r="BM96" i="19"/>
  <c r="CN96" i="19" s="1"/>
  <c r="BL96" i="19"/>
  <c r="CM96" i="19" s="1"/>
  <c r="CV33" i="19"/>
  <c r="BB80" i="19"/>
  <c r="CC80" i="19" s="1"/>
  <c r="BC80" i="19"/>
  <c r="CD80" i="19" s="1"/>
  <c r="BP66" i="19"/>
  <c r="CQ66" i="19" s="1"/>
  <c r="BQ66" i="19"/>
  <c r="CR66" i="19" s="1"/>
  <c r="BE81" i="19"/>
  <c r="CF81" i="19" s="1"/>
  <c r="BD81" i="19"/>
  <c r="CE81" i="19" s="1"/>
  <c r="AZ81" i="19"/>
  <c r="CA81" i="19" s="1"/>
  <c r="BA81" i="19"/>
  <c r="CB81" i="19" s="1"/>
  <c r="BM67" i="19"/>
  <c r="CN67" i="19" s="1"/>
  <c r="BL67" i="19"/>
  <c r="CM67" i="19" s="1"/>
  <c r="BF76" i="19"/>
  <c r="CG76" i="19" s="1"/>
  <c r="BG76" i="19"/>
  <c r="CH76" i="19" s="1"/>
  <c r="AV97" i="19"/>
  <c r="BW97" i="19" s="1"/>
  <c r="AW97" i="19"/>
  <c r="BX97" i="19" s="1"/>
  <c r="BN98" i="19"/>
  <c r="CO98" i="19" s="1"/>
  <c r="BO98" i="19"/>
  <c r="CP98" i="19" s="1"/>
  <c r="BB109" i="19"/>
  <c r="CC109" i="19" s="1"/>
  <c r="BC109" i="19"/>
  <c r="CD109" i="19" s="1"/>
  <c r="AX101" i="19"/>
  <c r="BY101" i="19" s="1"/>
  <c r="AY101" i="19"/>
  <c r="BZ101" i="19" s="1"/>
  <c r="CV40" i="19"/>
  <c r="BJ79" i="19"/>
  <c r="CK79" i="19" s="1"/>
  <c r="BK79" i="19"/>
  <c r="CL79" i="19" s="1"/>
  <c r="AZ66" i="19"/>
  <c r="CA66" i="19" s="1"/>
  <c r="BA66" i="19"/>
  <c r="CB66" i="19" s="1"/>
  <c r="BM80" i="19"/>
  <c r="CN80" i="19" s="1"/>
  <c r="BL80" i="19"/>
  <c r="CM80" i="19" s="1"/>
  <c r="BH80" i="19"/>
  <c r="CI80" i="19" s="1"/>
  <c r="BI80" i="19"/>
  <c r="CJ80" i="19" s="1"/>
  <c r="AW67" i="19"/>
  <c r="BX67" i="19" s="1"/>
  <c r="AV67" i="19"/>
  <c r="BW67" i="19" s="1"/>
  <c r="AX71" i="19"/>
  <c r="BY71" i="19" s="1"/>
  <c r="AY71" i="19"/>
  <c r="BZ71" i="19" s="1"/>
  <c r="BD96" i="19"/>
  <c r="CE96" i="19" s="1"/>
  <c r="BE96" i="19"/>
  <c r="CF96" i="19" s="1"/>
  <c r="AX98" i="19"/>
  <c r="BY98" i="19" s="1"/>
  <c r="AY98" i="19"/>
  <c r="BZ98" i="19" s="1"/>
  <c r="BF100" i="19"/>
  <c r="CG100" i="19" s="1"/>
  <c r="BG100" i="19"/>
  <c r="CH100" i="19" s="1"/>
  <c r="AT63" i="19"/>
  <c r="BU63" i="19" s="1"/>
  <c r="AU63" i="19"/>
  <c r="BV63" i="19" s="1"/>
  <c r="AZ60" i="19"/>
  <c r="CA60" i="19" s="1"/>
  <c r="BA60" i="19"/>
  <c r="CB60" i="19" s="1"/>
  <c r="AW80" i="19"/>
  <c r="BX80" i="19" s="1"/>
  <c r="AV80" i="19"/>
  <c r="BW80" i="19" s="1"/>
  <c r="AZ42" i="19"/>
  <c r="CA42" i="19" s="1"/>
  <c r="BA42" i="19"/>
  <c r="CB42" i="19" s="1"/>
  <c r="BJ115" i="19"/>
  <c r="CK115" i="19" s="1"/>
  <c r="BK115" i="19"/>
  <c r="CL115" i="19" s="1"/>
  <c r="BF115" i="19"/>
  <c r="CG115" i="19" s="1"/>
  <c r="BG115" i="19"/>
  <c r="CH115" i="19" s="1"/>
  <c r="AT121" i="19"/>
  <c r="BU121" i="19" s="1"/>
  <c r="AU121" i="19"/>
  <c r="BV121" i="19" s="1"/>
  <c r="BK41" i="19"/>
  <c r="CL41" i="19" s="1"/>
  <c r="BJ41" i="19"/>
  <c r="CK41" i="19" s="1"/>
  <c r="AX112" i="19"/>
  <c r="BY112" i="19" s="1"/>
  <c r="AY112" i="19"/>
  <c r="BZ112" i="19" s="1"/>
  <c r="BK119" i="19"/>
  <c r="CL119" i="19" s="1"/>
  <c r="BJ119" i="19"/>
  <c r="CK119" i="19" s="1"/>
  <c r="BJ120" i="19"/>
  <c r="CK120" i="19" s="1"/>
  <c r="BK120" i="19"/>
  <c r="CL120" i="19" s="1"/>
  <c r="BI120" i="19"/>
  <c r="CJ120" i="19" s="1"/>
  <c r="BH120" i="19"/>
  <c r="CI120" i="19" s="1"/>
  <c r="AX115" i="19"/>
  <c r="BY115" i="19" s="1"/>
  <c r="AY115" i="19"/>
  <c r="BZ115" i="19" s="1"/>
  <c r="AT112" i="19"/>
  <c r="BU112" i="19" s="1"/>
  <c r="AU112" i="19"/>
  <c r="BV112" i="19" s="1"/>
  <c r="BP41" i="19"/>
  <c r="CQ41" i="19" s="1"/>
  <c r="BQ41" i="19"/>
  <c r="CR41" i="19" s="1"/>
  <c r="BQ112" i="19"/>
  <c r="CR112" i="19" s="1"/>
  <c r="BP112" i="19"/>
  <c r="CQ112" i="19" s="1"/>
  <c r="BE119" i="19"/>
  <c r="CF119" i="19" s="1"/>
  <c r="BD119" i="19"/>
  <c r="CE119" i="19" s="1"/>
  <c r="BJ67" i="19"/>
  <c r="CK67" i="19" s="1"/>
  <c r="BK67" i="19"/>
  <c r="CL67" i="19" s="1"/>
  <c r="BN82" i="19"/>
  <c r="CO82" i="19" s="1"/>
  <c r="BO82" i="19"/>
  <c r="CP82" i="19" s="1"/>
  <c r="AT82" i="19"/>
  <c r="BU82" i="19" s="1"/>
  <c r="AU82" i="19"/>
  <c r="BV82" i="19" s="1"/>
  <c r="BH68" i="19"/>
  <c r="CI68" i="19" s="1"/>
  <c r="BI68" i="19"/>
  <c r="CJ68" i="19" s="1"/>
  <c r="AW55" i="19"/>
  <c r="BX55" i="19" s="1"/>
  <c r="AV55" i="19"/>
  <c r="BW55" i="19" s="1"/>
  <c r="BM64" i="19"/>
  <c r="CN64" i="19" s="1"/>
  <c r="BL64" i="19"/>
  <c r="CM64" i="19" s="1"/>
  <c r="BI99" i="19"/>
  <c r="CJ99" i="19" s="1"/>
  <c r="BH99" i="19"/>
  <c r="CI99" i="19" s="1"/>
  <c r="AT102" i="19"/>
  <c r="BU102" i="19" s="1"/>
  <c r="AU102" i="19"/>
  <c r="BV102" i="19" s="1"/>
  <c r="BJ77" i="19"/>
  <c r="CK77" i="19" s="1"/>
  <c r="BK77" i="19"/>
  <c r="CL77" i="19" s="1"/>
  <c r="AZ64" i="19"/>
  <c r="CA64" i="19" s="1"/>
  <c r="BA64" i="19"/>
  <c r="CB64" i="19" s="1"/>
  <c r="BM78" i="19"/>
  <c r="CN78" i="19" s="1"/>
  <c r="BL78" i="19"/>
  <c r="CM78" i="19" s="1"/>
  <c r="BH78" i="19"/>
  <c r="CI78" i="19" s="1"/>
  <c r="BI78" i="19"/>
  <c r="CJ78" i="19" s="1"/>
  <c r="AW65" i="19"/>
  <c r="BX65" i="19" s="1"/>
  <c r="AV65" i="19"/>
  <c r="BW65" i="19" s="1"/>
  <c r="BM62" i="19"/>
  <c r="CN62" i="19" s="1"/>
  <c r="BL62" i="19"/>
  <c r="CM62" i="19" s="1"/>
  <c r="BI109" i="19"/>
  <c r="CJ109" i="19" s="1"/>
  <c r="BH109" i="19"/>
  <c r="CI109" i="19" s="1"/>
  <c r="AX96" i="19"/>
  <c r="BY96" i="19" s="1"/>
  <c r="AY96" i="19"/>
  <c r="BZ96" i="19" s="1"/>
  <c r="CU37" i="19"/>
  <c r="BJ55" i="19"/>
  <c r="CK55" i="19" s="1"/>
  <c r="BK55" i="19"/>
  <c r="CL55" i="19" s="1"/>
  <c r="BN70" i="19"/>
  <c r="CO70" i="19" s="1"/>
  <c r="BO70" i="19"/>
  <c r="CP70" i="19" s="1"/>
  <c r="AT70" i="19"/>
  <c r="BU70" i="19" s="1"/>
  <c r="AU70" i="19"/>
  <c r="BV70" i="19" s="1"/>
  <c r="BH56" i="19"/>
  <c r="CI56" i="19" s="1"/>
  <c r="BI56" i="19"/>
  <c r="CJ56" i="19" s="1"/>
  <c r="BF78" i="19"/>
  <c r="CG78" i="19" s="1"/>
  <c r="BG78" i="19"/>
  <c r="CH78" i="19" s="1"/>
  <c r="AT101" i="19"/>
  <c r="BU101" i="19" s="1"/>
  <c r="AU101" i="19"/>
  <c r="BV101" i="19" s="1"/>
  <c r="BE103" i="19"/>
  <c r="CF103" i="19" s="1"/>
  <c r="BD103" i="19"/>
  <c r="CE103" i="19" s="1"/>
  <c r="CV25" i="19"/>
  <c r="BP78" i="19"/>
  <c r="CQ78" i="19" s="1"/>
  <c r="BQ78" i="19"/>
  <c r="CR78" i="19" s="1"/>
  <c r="BN64" i="19"/>
  <c r="CO64" i="19" s="1"/>
  <c r="BO64" i="19"/>
  <c r="CP64" i="19" s="1"/>
  <c r="AT64" i="19"/>
  <c r="BU64" i="19" s="1"/>
  <c r="AU64" i="19"/>
  <c r="BV64" i="19" s="1"/>
  <c r="BM79" i="19"/>
  <c r="CN79" i="19" s="1"/>
  <c r="BL79" i="19"/>
  <c r="CM79" i="19" s="1"/>
  <c r="BN77" i="19"/>
  <c r="CO77" i="19" s="1"/>
  <c r="BO77" i="19"/>
  <c r="CP77" i="19" s="1"/>
  <c r="AW109" i="19"/>
  <c r="BX109" i="19" s="1"/>
  <c r="AV109" i="19"/>
  <c r="BW109" i="19" s="1"/>
  <c r="BN110" i="19"/>
  <c r="CO110" i="19" s="1"/>
  <c r="BO110" i="19"/>
  <c r="CP110" i="19" s="1"/>
  <c r="BD97" i="19"/>
  <c r="CE97" i="19" s="1"/>
  <c r="BE97" i="19"/>
  <c r="CF97" i="19" s="1"/>
  <c r="CU36" i="19"/>
  <c r="BP72" i="19"/>
  <c r="CQ72" i="19" s="1"/>
  <c r="BQ72" i="19"/>
  <c r="CR72" i="19" s="1"/>
  <c r="BN58" i="19"/>
  <c r="CO58" i="19" s="1"/>
  <c r="BO58" i="19"/>
  <c r="CP58" i="19" s="1"/>
  <c r="AT58" i="19"/>
  <c r="BU58" i="19" s="1"/>
  <c r="AU58" i="19"/>
  <c r="BV58" i="19" s="1"/>
  <c r="BM73" i="19"/>
  <c r="CN73" i="19" s="1"/>
  <c r="BL73" i="19"/>
  <c r="CM73" i="19" s="1"/>
  <c r="AX77" i="19"/>
  <c r="BY77" i="19" s="1"/>
  <c r="AY77" i="19"/>
  <c r="BZ77" i="19" s="1"/>
  <c r="AW103" i="19"/>
  <c r="BX103" i="19" s="1"/>
  <c r="AV103" i="19"/>
  <c r="BW103" i="19" s="1"/>
  <c r="BN104" i="19"/>
  <c r="CO104" i="19" s="1"/>
  <c r="BO104" i="19"/>
  <c r="CP104" i="19" s="1"/>
  <c r="AX107" i="19"/>
  <c r="BY107" i="19" s="1"/>
  <c r="AY107" i="19"/>
  <c r="BZ107" i="19" s="1"/>
  <c r="BE82" i="19"/>
  <c r="CF82" i="19" s="1"/>
  <c r="BD82" i="19"/>
  <c r="CE82" i="19" s="1"/>
  <c r="AT75" i="19"/>
  <c r="BU75" i="19" s="1"/>
  <c r="AU75" i="19"/>
  <c r="BV75" i="19" s="1"/>
  <c r="BH61" i="19"/>
  <c r="CI61" i="19" s="1"/>
  <c r="BI61" i="19"/>
  <c r="CJ61" i="19" s="1"/>
  <c r="AW76" i="19"/>
  <c r="BX76" i="19" s="1"/>
  <c r="AV76" i="19"/>
  <c r="BW76" i="19" s="1"/>
  <c r="BP75" i="19"/>
  <c r="CQ75" i="19" s="1"/>
  <c r="BQ75" i="19"/>
  <c r="CR75" i="19" s="1"/>
  <c r="BE62" i="19"/>
  <c r="CF62" i="19" s="1"/>
  <c r="BD62" i="19"/>
  <c r="CE62" i="19" s="1"/>
  <c r="BN75" i="19"/>
  <c r="CO75" i="19" s="1"/>
  <c r="BO75" i="19"/>
  <c r="CP75" i="19" s="1"/>
  <c r="BQ106" i="19"/>
  <c r="CR106" i="19" s="1"/>
  <c r="BP106" i="19"/>
  <c r="CQ106" i="19" s="1"/>
  <c r="AT104" i="19"/>
  <c r="BU104" i="19" s="1"/>
  <c r="AU104" i="19"/>
  <c r="BV104" i="19" s="1"/>
  <c r="CU35" i="19"/>
  <c r="BB74" i="19"/>
  <c r="CC74" i="19" s="1"/>
  <c r="BC74" i="19"/>
  <c r="CD74" i="19" s="1"/>
  <c r="BP60" i="19"/>
  <c r="CQ60" i="19" s="1"/>
  <c r="BQ60" i="19"/>
  <c r="CR60" i="19" s="1"/>
  <c r="BE75" i="19"/>
  <c r="CF75" i="19" s="1"/>
  <c r="BD75" i="19"/>
  <c r="CE75" i="19" s="1"/>
  <c r="AZ75" i="19"/>
  <c r="CA75" i="19" s="1"/>
  <c r="BA75" i="19"/>
  <c r="CB75" i="19" s="1"/>
  <c r="BM61" i="19"/>
  <c r="CN61" i="19" s="1"/>
  <c r="BL61" i="19"/>
  <c r="CM61" i="19" s="1"/>
  <c r="BF70" i="19"/>
  <c r="CG70" i="19" s="1"/>
  <c r="BG70" i="19"/>
  <c r="CH70" i="19" s="1"/>
  <c r="BA106" i="19"/>
  <c r="CB106" i="19" s="1"/>
  <c r="AZ106" i="19"/>
  <c r="CA106" i="19" s="1"/>
  <c r="BJ108" i="19"/>
  <c r="CK108" i="19" s="1"/>
  <c r="BK108" i="19"/>
  <c r="CL108" i="19" s="1"/>
  <c r="CV34" i="19"/>
  <c r="BJ57" i="19"/>
  <c r="CK57" i="19" s="1"/>
  <c r="BK57" i="19"/>
  <c r="CL57" i="19" s="1"/>
  <c r="BF83" i="19"/>
  <c r="CG83" i="19" s="1"/>
  <c r="BG83" i="19"/>
  <c r="CH83" i="19" s="1"/>
  <c r="BM74" i="19"/>
  <c r="CN74" i="19" s="1"/>
  <c r="BL74" i="19"/>
  <c r="CM74" i="19" s="1"/>
  <c r="BF119" i="19"/>
  <c r="CG119" i="19" s="1"/>
  <c r="BG119" i="19"/>
  <c r="CH119" i="19" s="1"/>
  <c r="BA123" i="19"/>
  <c r="CB123" i="19" s="1"/>
  <c r="AZ123" i="19"/>
  <c r="CA123" i="19" s="1"/>
  <c r="BA118" i="19"/>
  <c r="CB118" i="19" s="1"/>
  <c r="AZ118" i="19"/>
  <c r="CA118" i="19" s="1"/>
  <c r="AW121" i="19"/>
  <c r="BX121" i="19" s="1"/>
  <c r="AV121" i="19"/>
  <c r="BW121" i="19" s="1"/>
  <c r="BI114" i="19"/>
  <c r="CJ114" i="19" s="1"/>
  <c r="BH114" i="19"/>
  <c r="CI114" i="19" s="1"/>
  <c r="BI118" i="19"/>
  <c r="CJ118" i="19" s="1"/>
  <c r="BH118" i="19"/>
  <c r="CI118" i="19" s="1"/>
  <c r="AW117" i="19"/>
  <c r="BX117" i="19" s="1"/>
  <c r="AV117" i="19"/>
  <c r="BW117" i="19" s="1"/>
  <c r="BC124" i="19"/>
  <c r="CD124" i="19" s="1"/>
  <c r="BB124" i="19"/>
  <c r="CC124" i="19" s="1"/>
  <c r="BB114" i="19"/>
  <c r="CC114" i="19" s="1"/>
  <c r="BC114" i="19"/>
  <c r="CD114" i="19" s="1"/>
  <c r="AZ41" i="19"/>
  <c r="CA41" i="19" s="1"/>
  <c r="BA41" i="19"/>
  <c r="CB41" i="19" s="1"/>
  <c r="AW119" i="19"/>
  <c r="BX119" i="19" s="1"/>
  <c r="AV119" i="19"/>
  <c r="BW119" i="19" s="1"/>
  <c r="BJ124" i="19"/>
  <c r="CK124" i="19" s="1"/>
  <c r="BK124" i="19"/>
  <c r="CL124" i="19" s="1"/>
  <c r="BJ117" i="19"/>
  <c r="CK117" i="19" s="1"/>
  <c r="BK117" i="19"/>
  <c r="CL117" i="19" s="1"/>
  <c r="BA117" i="19"/>
  <c r="CB117" i="19" s="1"/>
  <c r="AZ117" i="19"/>
  <c r="CA117" i="19" s="1"/>
  <c r="BK118" i="19"/>
  <c r="CL118" i="19" s="1"/>
  <c r="BJ118" i="19"/>
  <c r="CK118" i="19" s="1"/>
  <c r="BA116" i="19"/>
  <c r="CB116" i="19" s="1"/>
  <c r="AZ116" i="19"/>
  <c r="CA116" i="19" s="1"/>
  <c r="AY122" i="19"/>
  <c r="BZ122" i="19" s="1"/>
  <c r="AX122" i="19"/>
  <c r="BY122" i="19" s="1"/>
  <c r="AT115" i="19"/>
  <c r="BU115" i="19" s="1"/>
  <c r="AU115" i="19"/>
  <c r="BV115" i="19" s="1"/>
  <c r="BQ119" i="19"/>
  <c r="CR119" i="19" s="1"/>
  <c r="BP119" i="19"/>
  <c r="CQ119" i="19" s="1"/>
  <c r="BB122" i="19"/>
  <c r="CC122" i="19" s="1"/>
  <c r="BC122" i="19"/>
  <c r="CD122" i="19" s="1"/>
  <c r="BB120" i="19"/>
  <c r="CC120" i="19" s="1"/>
  <c r="BC120" i="19"/>
  <c r="CD120" i="19" s="1"/>
  <c r="BO41" i="19"/>
  <c r="CP41" i="19" s="1"/>
  <c r="BN41" i="19"/>
  <c r="CO41" i="19" s="1"/>
  <c r="BN114" i="19"/>
  <c r="CO114" i="19" s="1"/>
  <c r="BO114" i="19"/>
  <c r="CP114" i="19" s="1"/>
  <c r="BN115" i="19"/>
  <c r="CO115" i="19" s="1"/>
  <c r="BO115" i="19"/>
  <c r="CP115" i="19" s="1"/>
  <c r="BB62" i="19"/>
  <c r="CC62" i="19" s="1"/>
  <c r="BC62" i="19"/>
  <c r="CD62" i="19" s="1"/>
  <c r="BF77" i="19"/>
  <c r="CG77" i="19" s="1"/>
  <c r="BG77" i="19"/>
  <c r="CH77" i="19" s="1"/>
  <c r="BJ76" i="19"/>
  <c r="CK76" i="19" s="1"/>
  <c r="BK76" i="19"/>
  <c r="CL76" i="19" s="1"/>
  <c r="AZ63" i="19"/>
  <c r="CA63" i="19" s="1"/>
  <c r="BA63" i="19"/>
  <c r="CB63" i="19" s="1"/>
  <c r="BF56" i="19"/>
  <c r="CG56" i="19" s="1"/>
  <c r="BG56" i="19"/>
  <c r="CH56" i="19" s="1"/>
  <c r="BJ107" i="19"/>
  <c r="CK107" i="19" s="1"/>
  <c r="BK107" i="19"/>
  <c r="CL107" i="19" s="1"/>
  <c r="AW110" i="19"/>
  <c r="BX110" i="19" s="1"/>
  <c r="AV110" i="19"/>
  <c r="BW110" i="19" s="1"/>
  <c r="BJ96" i="19"/>
  <c r="CK96" i="19" s="1"/>
  <c r="BK96" i="19"/>
  <c r="CL96" i="19" s="1"/>
  <c r="BQ107" i="19"/>
  <c r="CR107" i="19" s="1"/>
  <c r="BP107" i="19"/>
  <c r="CQ107" i="19" s="1"/>
  <c r="CU31" i="19"/>
  <c r="CX31" i="19" s="1"/>
  <c r="DA31" i="19" s="1"/>
  <c r="BB72" i="19"/>
  <c r="CC72" i="19" s="1"/>
  <c r="BC72" i="19"/>
  <c r="CD72" i="19" s="1"/>
  <c r="BP58" i="19"/>
  <c r="CQ58" i="19" s="1"/>
  <c r="BQ58" i="19"/>
  <c r="CR58" i="19" s="1"/>
  <c r="BE73" i="19"/>
  <c r="CF73" i="19" s="1"/>
  <c r="BD73" i="19"/>
  <c r="CE73" i="19" s="1"/>
  <c r="AZ73" i="19"/>
  <c r="CA73" i="19" s="1"/>
  <c r="BA73" i="19"/>
  <c r="CB73" i="19" s="1"/>
  <c r="BM59" i="19"/>
  <c r="CN59" i="19" s="1"/>
  <c r="BL59" i="19"/>
  <c r="CM59" i="19" s="1"/>
  <c r="BF62" i="19"/>
  <c r="CG62" i="19" s="1"/>
  <c r="BG62" i="19"/>
  <c r="CH62" i="19" s="1"/>
  <c r="BA104" i="19"/>
  <c r="CB104" i="19" s="1"/>
  <c r="AZ104" i="19"/>
  <c r="CA104" i="19" s="1"/>
  <c r="BJ106" i="19"/>
  <c r="CK106" i="19" s="1"/>
  <c r="BK106" i="19"/>
  <c r="CL106" i="19" s="1"/>
  <c r="AZ99" i="19"/>
  <c r="CA99" i="19" s="1"/>
  <c r="BA99" i="19"/>
  <c r="CB99" i="19" s="1"/>
  <c r="CV37" i="19"/>
  <c r="BH79" i="19"/>
  <c r="CI79" i="19" s="1"/>
  <c r="BI79" i="19"/>
  <c r="CJ79" i="19" s="1"/>
  <c r="BF65" i="19"/>
  <c r="CG65" i="19" s="1"/>
  <c r="BG65" i="19"/>
  <c r="CH65" i="19" s="1"/>
  <c r="BJ64" i="19"/>
  <c r="CK64" i="19" s="1"/>
  <c r="BK64" i="19"/>
  <c r="CL64" i="19" s="1"/>
  <c r="BE80" i="19"/>
  <c r="CF80" i="19" s="1"/>
  <c r="BD80" i="19"/>
  <c r="CE80" i="19" s="1"/>
  <c r="AX83" i="19"/>
  <c r="BY83" i="19" s="1"/>
  <c r="AY83" i="19"/>
  <c r="BZ83" i="19" s="1"/>
  <c r="BM109" i="19"/>
  <c r="CN109" i="19" s="1"/>
  <c r="BL109" i="19"/>
  <c r="CM109" i="19" s="1"/>
  <c r="AW98" i="19"/>
  <c r="BX98" i="19" s="1"/>
  <c r="AV98" i="19"/>
  <c r="BW98" i="19" s="1"/>
  <c r="BH100" i="19"/>
  <c r="CI100" i="19" s="1"/>
  <c r="BI100" i="19"/>
  <c r="CJ100" i="19" s="1"/>
  <c r="CU25" i="19"/>
  <c r="BE67" i="19"/>
  <c r="CF67" i="19" s="1"/>
  <c r="BD67" i="19"/>
  <c r="CE67" i="19" s="1"/>
  <c r="BH73" i="19"/>
  <c r="CI73" i="19" s="1"/>
  <c r="BI73" i="19"/>
  <c r="CJ73" i="19" s="1"/>
  <c r="BF59" i="19"/>
  <c r="CG59" i="19" s="1"/>
  <c r="BG59" i="19"/>
  <c r="CH59" i="19" s="1"/>
  <c r="BJ58" i="19"/>
  <c r="CK58" i="19" s="1"/>
  <c r="BK58" i="19"/>
  <c r="CL58" i="19" s="1"/>
  <c r="BE74" i="19"/>
  <c r="CF74" i="19" s="1"/>
  <c r="BD74" i="19"/>
  <c r="CE74" i="19" s="1"/>
  <c r="BF82" i="19"/>
  <c r="CG82" i="19" s="1"/>
  <c r="BG82" i="19"/>
  <c r="CH82" i="19" s="1"/>
  <c r="BM103" i="19"/>
  <c r="CN103" i="19" s="1"/>
  <c r="BL103" i="19"/>
  <c r="CM103" i="19" s="1"/>
  <c r="BF105" i="19"/>
  <c r="CG105" i="19" s="1"/>
  <c r="BG105" i="19"/>
  <c r="CH105" i="19" s="1"/>
  <c r="BN107" i="19"/>
  <c r="CO107" i="19" s="1"/>
  <c r="BO107" i="19"/>
  <c r="CP107" i="19" s="1"/>
  <c r="AT81" i="19"/>
  <c r="BU81" i="19" s="1"/>
  <c r="AU81" i="19"/>
  <c r="BV81" i="19" s="1"/>
  <c r="BH67" i="19"/>
  <c r="CI67" i="19" s="1"/>
  <c r="BI67" i="19"/>
  <c r="CJ67" i="19" s="1"/>
  <c r="AW82" i="19"/>
  <c r="BX82" i="19" s="1"/>
  <c r="AV82" i="19"/>
  <c r="BW82" i="19" s="1"/>
  <c r="BP81" i="19"/>
  <c r="CQ81" i="19" s="1"/>
  <c r="BQ81" i="19"/>
  <c r="CR81" i="19" s="1"/>
  <c r="BE68" i="19"/>
  <c r="CF68" i="19" s="1"/>
  <c r="BD68" i="19"/>
  <c r="CE68" i="19" s="1"/>
  <c r="BN81" i="19"/>
  <c r="CO81" i="19" s="1"/>
  <c r="BO81" i="19"/>
  <c r="CP81" i="19" s="1"/>
  <c r="BL97" i="19"/>
  <c r="CM97" i="19" s="1"/>
  <c r="BM97" i="19"/>
  <c r="CN97" i="19" s="1"/>
  <c r="BF99" i="19"/>
  <c r="CG99" i="19" s="1"/>
  <c r="BG99" i="19"/>
  <c r="CH99" i="19" s="1"/>
  <c r="BN101" i="19"/>
  <c r="CO101" i="19" s="1"/>
  <c r="BO101" i="19"/>
  <c r="CP101" i="19" s="1"/>
  <c r="BM110" i="19"/>
  <c r="CN110" i="19" s="1"/>
  <c r="BL110" i="19"/>
  <c r="CM110" i="19" s="1"/>
  <c r="BJ69" i="19"/>
  <c r="CK69" i="19" s="1"/>
  <c r="BK69" i="19"/>
  <c r="CL69" i="19" s="1"/>
  <c r="AZ56" i="19"/>
  <c r="CA56" i="19" s="1"/>
  <c r="BA56" i="19"/>
  <c r="CB56" i="19" s="1"/>
  <c r="BM70" i="19"/>
  <c r="CN70" i="19" s="1"/>
  <c r="BL70" i="19"/>
  <c r="CM70" i="19" s="1"/>
  <c r="BH70" i="19"/>
  <c r="CI70" i="19" s="1"/>
  <c r="BI70" i="19"/>
  <c r="CJ70" i="19" s="1"/>
  <c r="AW57" i="19"/>
  <c r="BX57" i="19" s="1"/>
  <c r="AV57" i="19"/>
  <c r="BW57" i="19" s="1"/>
  <c r="AX75" i="19"/>
  <c r="BY75" i="19" s="1"/>
  <c r="AY75" i="19"/>
  <c r="BZ75" i="19" s="1"/>
  <c r="BH101" i="19"/>
  <c r="CI101" i="19" s="1"/>
  <c r="BI101" i="19"/>
  <c r="CJ101" i="19" s="1"/>
  <c r="BQ103" i="19"/>
  <c r="CR103" i="19" s="1"/>
  <c r="BP103" i="19"/>
  <c r="CQ103" i="19" s="1"/>
  <c r="CV35" i="19"/>
  <c r="CV28" i="19"/>
  <c r="AT69" i="19"/>
  <c r="BU69" i="19" s="1"/>
  <c r="AU69" i="19"/>
  <c r="BV69" i="19" s="1"/>
  <c r="BH55" i="19"/>
  <c r="CI55" i="19" s="1"/>
  <c r="BI55" i="19"/>
  <c r="CJ55" i="19" s="1"/>
  <c r="BB83" i="19"/>
  <c r="CC83" i="19" s="1"/>
  <c r="BC83" i="19"/>
  <c r="CD83" i="19" s="1"/>
  <c r="BP69" i="19"/>
  <c r="CQ69" i="19" s="1"/>
  <c r="BQ69" i="19"/>
  <c r="CR69" i="19" s="1"/>
  <c r="BE56" i="19"/>
  <c r="CF56" i="19" s="1"/>
  <c r="BD56" i="19"/>
  <c r="CE56" i="19" s="1"/>
  <c r="AW70" i="19"/>
  <c r="BX70" i="19" s="1"/>
  <c r="AV70" i="19"/>
  <c r="BW70" i="19" s="1"/>
  <c r="BQ100" i="19"/>
  <c r="CR100" i="19" s="1"/>
  <c r="BP100" i="19"/>
  <c r="CQ100" i="19" s="1"/>
  <c r="BB103" i="19"/>
  <c r="CC103" i="19" s="1"/>
  <c r="BC103" i="19"/>
  <c r="CD103" i="19" s="1"/>
  <c r="BI98" i="19"/>
  <c r="CJ98" i="19" s="1"/>
  <c r="BH98" i="19"/>
  <c r="CI98" i="19" s="1"/>
  <c r="CU34" i="19"/>
  <c r="CX34" i="19" s="1"/>
  <c r="DA34" i="19" s="1"/>
  <c r="BH81" i="19"/>
  <c r="CI81" i="19" s="1"/>
  <c r="BI81" i="19"/>
  <c r="CJ81" i="19" s="1"/>
  <c r="AX78" i="19"/>
  <c r="BY78" i="19" s="1"/>
  <c r="AY78" i="19"/>
  <c r="BZ78" i="19" s="1"/>
  <c r="BJ82" i="19"/>
  <c r="CK82" i="19" s="1"/>
  <c r="BK82" i="19"/>
  <c r="CL82" i="19" s="1"/>
  <c r="AT56" i="19"/>
  <c r="BU56" i="19" s="1"/>
  <c r="AU56" i="19"/>
  <c r="BV56" i="19" s="1"/>
  <c r="AT116" i="19"/>
  <c r="BU116" i="19" s="1"/>
  <c r="AU116" i="19"/>
  <c r="BV116" i="19" s="1"/>
  <c r="BJ122" i="19"/>
  <c r="CK122" i="19" s="1"/>
  <c r="BK122" i="19"/>
  <c r="CL122" i="19" s="1"/>
  <c r="BF122" i="19"/>
  <c r="CG122" i="19" s="1"/>
  <c r="BG122" i="19"/>
  <c r="CH122" i="19" s="1"/>
  <c r="AY123" i="19"/>
  <c r="BZ123" i="19" s="1"/>
  <c r="AX123" i="19"/>
  <c r="BY123" i="19" s="1"/>
  <c r="BJ113" i="19"/>
  <c r="CK113" i="19" s="1"/>
  <c r="BK113" i="19"/>
  <c r="CL113" i="19" s="1"/>
  <c r="BJ116" i="19"/>
  <c r="CK116" i="19" s="1"/>
  <c r="BK116" i="19"/>
  <c r="CL116" i="19" s="1"/>
  <c r="AW115" i="19"/>
  <c r="BX115" i="19" s="1"/>
  <c r="AV115" i="19"/>
  <c r="BW115" i="19" s="1"/>
  <c r="BI115" i="19"/>
  <c r="CJ115" i="19" s="1"/>
  <c r="BH115" i="19"/>
  <c r="CI115" i="19" s="1"/>
  <c r="AU41" i="19"/>
  <c r="BV41" i="19" s="1"/>
  <c r="AT41" i="19"/>
  <c r="BU41" i="19" s="1"/>
  <c r="AU119" i="19"/>
  <c r="BV119" i="19" s="1"/>
  <c r="AT119" i="19"/>
  <c r="BU119" i="19" s="1"/>
  <c r="BM120" i="19"/>
  <c r="CN120" i="19" s="1"/>
  <c r="BL120" i="19"/>
  <c r="CM120" i="19" s="1"/>
  <c r="BI122" i="19"/>
  <c r="CJ122" i="19" s="1"/>
  <c r="BH122" i="19"/>
  <c r="CI122" i="19" s="1"/>
  <c r="AW111" i="19"/>
  <c r="BX111" i="19" s="1"/>
  <c r="AV111" i="19"/>
  <c r="BW111" i="19" s="1"/>
  <c r="BM114" i="19"/>
  <c r="CN114" i="19" s="1"/>
  <c r="BL114" i="19"/>
  <c r="CM114" i="19" s="1"/>
  <c r="BM121" i="19"/>
  <c r="CN121" i="19" s="1"/>
  <c r="BL121" i="19"/>
  <c r="CM121" i="19" s="1"/>
  <c r="AU118" i="19"/>
  <c r="BV118" i="19" s="1"/>
  <c r="AT118" i="19"/>
  <c r="BU118" i="19" s="1"/>
  <c r="BC41" i="19"/>
  <c r="CD41" i="19" s="1"/>
  <c r="BB41" i="19"/>
  <c r="CC41" i="19" s="1"/>
  <c r="BE122" i="19"/>
  <c r="CF122" i="19" s="1"/>
  <c r="BD122" i="19"/>
  <c r="CE122" i="19" s="1"/>
  <c r="AV123" i="19"/>
  <c r="BW123" i="19" s="1"/>
  <c r="AW123" i="19"/>
  <c r="BX123" i="19" s="1"/>
  <c r="BM116" i="19"/>
  <c r="CN116" i="19" s="1"/>
  <c r="BL116" i="19"/>
  <c r="CM116" i="19" s="1"/>
  <c r="AX119" i="19"/>
  <c r="BY119" i="19" s="1"/>
  <c r="AY119" i="19"/>
  <c r="BZ119" i="19" s="1"/>
  <c r="BA114" i="19"/>
  <c r="CB114" i="19" s="1"/>
  <c r="AZ114" i="19"/>
  <c r="CA114" i="19" s="1"/>
  <c r="AX111" i="19"/>
  <c r="BY111" i="19" s="1"/>
  <c r="AY111" i="19"/>
  <c r="BZ111" i="19" s="1"/>
  <c r="BA115" i="19"/>
  <c r="CB115" i="19" s="1"/>
  <c r="AZ115" i="19"/>
  <c r="CA115" i="19" s="1"/>
  <c r="BA122" i="19"/>
  <c r="CB122" i="19" s="1"/>
  <c r="AZ122" i="19"/>
  <c r="CA122" i="19" s="1"/>
  <c r="BA120" i="19"/>
  <c r="CB120" i="19" s="1"/>
  <c r="AZ120" i="19"/>
  <c r="CA120" i="19" s="1"/>
  <c r="BA112" i="19"/>
  <c r="CB112" i="19" s="1"/>
  <c r="AZ112" i="19"/>
  <c r="CA112" i="19" s="1"/>
  <c r="AT122" i="19"/>
  <c r="BU122" i="19" s="1"/>
  <c r="AU122" i="19"/>
  <c r="BV122" i="19" s="1"/>
  <c r="BA124" i="19"/>
  <c r="CB124" i="19" s="1"/>
  <c r="AZ124" i="19"/>
  <c r="CA124" i="19" s="1"/>
  <c r="BI113" i="19"/>
  <c r="CJ113" i="19" s="1"/>
  <c r="BH113" i="19"/>
  <c r="CI113" i="19" s="1"/>
  <c r="AW42" i="19"/>
  <c r="BX42" i="19" s="1"/>
  <c r="AV42" i="19"/>
  <c r="BW42" i="19" s="1"/>
  <c r="AT114" i="19"/>
  <c r="BU114" i="19" s="1"/>
  <c r="AU114" i="19"/>
  <c r="BV114" i="19" s="1"/>
  <c r="AX114" i="19"/>
  <c r="BY114" i="19" s="1"/>
  <c r="AY114" i="19"/>
  <c r="BZ114" i="19" s="1"/>
  <c r="AY121" i="19"/>
  <c r="BZ121" i="19" s="1"/>
  <c r="AX121" i="19"/>
  <c r="BY121" i="19" s="1"/>
  <c r="AT124" i="19"/>
  <c r="BU124" i="19" s="1"/>
  <c r="AU124" i="19"/>
  <c r="BV124" i="19" s="1"/>
  <c r="BQ117" i="19"/>
  <c r="CR117" i="19" s="1"/>
  <c r="BP117" i="19"/>
  <c r="CQ117" i="19" s="1"/>
  <c r="BQ116" i="19"/>
  <c r="CR116" i="19" s="1"/>
  <c r="BP116" i="19"/>
  <c r="CQ116" i="19" s="1"/>
  <c r="BQ113" i="19"/>
  <c r="CR113" i="19" s="1"/>
  <c r="BP113" i="19"/>
  <c r="CQ113" i="19" s="1"/>
  <c r="BE116" i="19"/>
  <c r="CF116" i="19" s="1"/>
  <c r="BD116" i="19"/>
  <c r="CE116" i="19" s="1"/>
  <c r="BN120" i="19"/>
  <c r="CO120" i="19" s="1"/>
  <c r="BO120" i="19"/>
  <c r="CP120" i="19" s="1"/>
  <c r="BN118" i="19"/>
  <c r="CO118" i="19" s="1"/>
  <c r="BO118" i="19"/>
  <c r="CP118" i="19" s="1"/>
  <c r="AT57" i="19"/>
  <c r="BU57" i="19" s="1"/>
  <c r="AU57" i="19"/>
  <c r="BV57" i="19" s="1"/>
  <c r="AX72" i="19"/>
  <c r="BY72" i="19" s="1"/>
  <c r="AY72" i="19"/>
  <c r="BZ72" i="19" s="1"/>
  <c r="BB71" i="19"/>
  <c r="CC71" i="19" s="1"/>
  <c r="BC71" i="19"/>
  <c r="CD71" i="19" s="1"/>
  <c r="BP57" i="19"/>
  <c r="CQ57" i="19" s="1"/>
  <c r="BQ57" i="19"/>
  <c r="CR57" i="19" s="1"/>
  <c r="AW56" i="19"/>
  <c r="BX56" i="19" s="1"/>
  <c r="AV56" i="19"/>
  <c r="BW56" i="19" s="1"/>
  <c r="BB102" i="19"/>
  <c r="CC102" i="19" s="1"/>
  <c r="BC102" i="19"/>
  <c r="CD102" i="19" s="1"/>
  <c r="BM104" i="19"/>
  <c r="CN104" i="19" s="1"/>
  <c r="BL104" i="19"/>
  <c r="CM104" i="19" s="1"/>
  <c r="BI96" i="19"/>
  <c r="CJ96" i="19" s="1"/>
  <c r="BH96" i="19"/>
  <c r="CI96" i="19" s="1"/>
  <c r="BQ110" i="19"/>
  <c r="CR110" i="19" s="1"/>
  <c r="BP110" i="19"/>
  <c r="CQ110" i="19" s="1"/>
  <c r="AT67" i="19"/>
  <c r="BU67" i="19" s="1"/>
  <c r="AU67" i="19"/>
  <c r="BV67" i="19" s="1"/>
  <c r="AX82" i="19"/>
  <c r="BY82" i="19" s="1"/>
  <c r="AY82" i="19"/>
  <c r="BZ82" i="19" s="1"/>
  <c r="BB81" i="19"/>
  <c r="CC81" i="19" s="1"/>
  <c r="BC81" i="19"/>
  <c r="CD81" i="19" s="1"/>
  <c r="BP67" i="19"/>
  <c r="CQ67" i="19" s="1"/>
  <c r="BQ67" i="19"/>
  <c r="CR67" i="19" s="1"/>
  <c r="BN79" i="19"/>
  <c r="CO79" i="19" s="1"/>
  <c r="BO79" i="19"/>
  <c r="CP79" i="19" s="1"/>
  <c r="AW62" i="19"/>
  <c r="BX62" i="19" s="1"/>
  <c r="AV62" i="19"/>
  <c r="BW62" i="19" s="1"/>
  <c r="BP98" i="19"/>
  <c r="CQ98" i="19" s="1"/>
  <c r="BQ98" i="19"/>
  <c r="CR98" i="19" s="1"/>
  <c r="BB101" i="19"/>
  <c r="CC101" i="19" s="1"/>
  <c r="BC101" i="19"/>
  <c r="CD101" i="19" s="1"/>
  <c r="AZ74" i="19"/>
  <c r="CA74" i="19" s="1"/>
  <c r="BA74" i="19"/>
  <c r="CB74" i="19" s="1"/>
  <c r="AX60" i="19"/>
  <c r="BY60" i="19" s="1"/>
  <c r="AY60" i="19"/>
  <c r="BZ60" i="19" s="1"/>
  <c r="BB59" i="19"/>
  <c r="CC59" i="19" s="1"/>
  <c r="BC59" i="19"/>
  <c r="CD59" i="19" s="1"/>
  <c r="AW75" i="19"/>
  <c r="BX75" i="19" s="1"/>
  <c r="AV75" i="19"/>
  <c r="BW75" i="19" s="1"/>
  <c r="BE55" i="19"/>
  <c r="CF55" i="19" s="1"/>
  <c r="BD55" i="19"/>
  <c r="CE55" i="19" s="1"/>
  <c r="BE104" i="19"/>
  <c r="CF104" i="19" s="1"/>
  <c r="BD104" i="19"/>
  <c r="CE104" i="19" s="1"/>
  <c r="AX106" i="19"/>
  <c r="BY106" i="19" s="1"/>
  <c r="AY106" i="19"/>
  <c r="BZ106" i="19" s="1"/>
  <c r="BF108" i="19"/>
  <c r="CG108" i="19" s="1"/>
  <c r="BG108" i="19"/>
  <c r="CH108" i="19" s="1"/>
  <c r="CV26" i="19"/>
  <c r="BJ81" i="19"/>
  <c r="CK81" i="19" s="1"/>
  <c r="BK81" i="19"/>
  <c r="CL81" i="19" s="1"/>
  <c r="AZ68" i="19"/>
  <c r="CA68" i="19" s="1"/>
  <c r="BA68" i="19"/>
  <c r="CB68" i="19" s="1"/>
  <c r="BM82" i="19"/>
  <c r="CN82" i="19" s="1"/>
  <c r="BL82" i="19"/>
  <c r="CM82" i="19" s="1"/>
  <c r="BH82" i="19"/>
  <c r="CI82" i="19" s="1"/>
  <c r="BI82" i="19"/>
  <c r="CJ82" i="19" s="1"/>
  <c r="AW69" i="19"/>
  <c r="BX69" i="19" s="1"/>
  <c r="AV69" i="19"/>
  <c r="BW69" i="19" s="1"/>
  <c r="AX55" i="19"/>
  <c r="BY55" i="19" s="1"/>
  <c r="AY55" i="19"/>
  <c r="BZ55" i="19" s="1"/>
  <c r="BD98" i="19"/>
  <c r="CE98" i="19" s="1"/>
  <c r="BE98" i="19"/>
  <c r="CF98" i="19" s="1"/>
  <c r="AX100" i="19"/>
  <c r="BY100" i="19" s="1"/>
  <c r="AY100" i="19"/>
  <c r="BZ100" i="19" s="1"/>
  <c r="BF102" i="19"/>
  <c r="CG102" i="19" s="1"/>
  <c r="BG102" i="19"/>
  <c r="CH102" i="19" s="1"/>
  <c r="BJ75" i="19"/>
  <c r="CK75" i="19" s="1"/>
  <c r="BK75" i="19"/>
  <c r="CL75" i="19" s="1"/>
  <c r="AZ62" i="19"/>
  <c r="CA62" i="19" s="1"/>
  <c r="BA62" i="19"/>
  <c r="CB62" i="19" s="1"/>
  <c r="BM76" i="19"/>
  <c r="CN76" i="19" s="1"/>
  <c r="BL76" i="19"/>
  <c r="CM76" i="19" s="1"/>
  <c r="BH76" i="19"/>
  <c r="CI76" i="19" s="1"/>
  <c r="BI76" i="19"/>
  <c r="CJ76" i="19" s="1"/>
  <c r="AW63" i="19"/>
  <c r="BX63" i="19" s="1"/>
  <c r="AV63" i="19"/>
  <c r="BW63" i="19" s="1"/>
  <c r="AX81" i="19"/>
  <c r="BY81" i="19" s="1"/>
  <c r="AY81" i="19"/>
  <c r="BZ81" i="19" s="1"/>
  <c r="BI107" i="19"/>
  <c r="CJ107" i="19" s="1"/>
  <c r="BH107" i="19"/>
  <c r="CI107" i="19" s="1"/>
  <c r="AT110" i="19"/>
  <c r="BU110" i="19" s="1"/>
  <c r="AU110" i="19"/>
  <c r="BV110" i="19" s="1"/>
  <c r="BF96" i="19"/>
  <c r="CG96" i="19" s="1"/>
  <c r="BG96" i="19"/>
  <c r="CH96" i="19" s="1"/>
  <c r="BB64" i="19"/>
  <c r="CC64" i="19" s="1"/>
  <c r="BC64" i="19"/>
  <c r="CD64" i="19" s="1"/>
  <c r="BF79" i="19"/>
  <c r="CG79" i="19" s="1"/>
  <c r="BG79" i="19"/>
  <c r="CH79" i="19" s="1"/>
  <c r="BJ78" i="19"/>
  <c r="CK78" i="19" s="1"/>
  <c r="BK78" i="19"/>
  <c r="CL78" i="19" s="1"/>
  <c r="AZ65" i="19"/>
  <c r="CA65" i="19" s="1"/>
  <c r="BA65" i="19"/>
  <c r="CB65" i="19" s="1"/>
  <c r="BF64" i="19"/>
  <c r="CG64" i="19" s="1"/>
  <c r="BG64" i="19"/>
  <c r="CH64" i="19" s="1"/>
  <c r="BJ109" i="19"/>
  <c r="CK109" i="19" s="1"/>
  <c r="BK109" i="19"/>
  <c r="CL109" i="19" s="1"/>
  <c r="BA96" i="19"/>
  <c r="CB96" i="19" s="1"/>
  <c r="AZ96" i="19"/>
  <c r="CA96" i="19" s="1"/>
  <c r="CU28" i="19"/>
  <c r="BJ63" i="19"/>
  <c r="CK63" i="19" s="1"/>
  <c r="BK63" i="19"/>
  <c r="CL63" i="19" s="1"/>
  <c r="BN78" i="19"/>
  <c r="CO78" i="19" s="1"/>
  <c r="BO78" i="19"/>
  <c r="CP78" i="19" s="1"/>
  <c r="AT78" i="19"/>
  <c r="BU78" i="19" s="1"/>
  <c r="AU78" i="19"/>
  <c r="BV78" i="19" s="1"/>
  <c r="BH64" i="19"/>
  <c r="CI64" i="19" s="1"/>
  <c r="BI64" i="19"/>
  <c r="CJ64" i="19" s="1"/>
  <c r="BN61" i="19"/>
  <c r="CO61" i="19" s="1"/>
  <c r="BO61" i="19"/>
  <c r="CP61" i="19" s="1"/>
  <c r="AT109" i="19"/>
  <c r="BU109" i="19" s="1"/>
  <c r="AU109" i="19"/>
  <c r="BV109" i="19" s="1"/>
  <c r="AT98" i="19"/>
  <c r="BU98" i="19" s="1"/>
  <c r="AU98" i="19"/>
  <c r="BV98" i="19" s="1"/>
  <c r="BB77" i="19"/>
  <c r="CC77" i="19" s="1"/>
  <c r="BC77" i="19"/>
  <c r="CD77" i="19" s="1"/>
  <c r="AY42" i="19"/>
  <c r="BZ42" i="19" s="1"/>
  <c r="AX42" i="19"/>
  <c r="BY42" i="19" s="1"/>
  <c r="BM115" i="19"/>
  <c r="CN115" i="19" s="1"/>
  <c r="BL115" i="19"/>
  <c r="CM115" i="19" s="1"/>
  <c r="BI123" i="19"/>
  <c r="CJ123" i="19" s="1"/>
  <c r="BH123" i="19"/>
  <c r="CI123" i="19" s="1"/>
  <c r="BF120" i="19"/>
  <c r="CG120" i="19" s="1"/>
  <c r="BG120" i="19"/>
  <c r="CH120" i="19" s="1"/>
  <c r="BG42" i="19"/>
  <c r="CH42" i="19" s="1"/>
  <c r="BF42" i="19"/>
  <c r="CG42" i="19" s="1"/>
  <c r="AX113" i="19"/>
  <c r="BY113" i="19" s="1"/>
  <c r="AY113" i="19"/>
  <c r="BZ113" i="19" s="1"/>
  <c r="AX118" i="19"/>
  <c r="BY118" i="19" s="1"/>
  <c r="AY118" i="19"/>
  <c r="BZ118" i="19" s="1"/>
  <c r="BB111" i="19"/>
  <c r="CC111" i="19" s="1"/>
  <c r="BC111" i="19"/>
  <c r="CD111" i="19" s="1"/>
  <c r="BB112" i="19"/>
  <c r="CC112" i="19" s="1"/>
  <c r="BC112" i="19"/>
  <c r="CD112" i="19" s="1"/>
  <c r="BQ115" i="19"/>
  <c r="CR115" i="19" s="1"/>
  <c r="BP115" i="19"/>
  <c r="CQ115" i="19" s="1"/>
  <c r="BQ120" i="19"/>
  <c r="CR120" i="19" s="1"/>
  <c r="BP120" i="19"/>
  <c r="CQ120" i="19" s="1"/>
  <c r="BQ122" i="19"/>
  <c r="CR122" i="19" s="1"/>
  <c r="BP122" i="19"/>
  <c r="CQ122" i="19" s="1"/>
  <c r="BQ114" i="19"/>
  <c r="CR114" i="19" s="1"/>
  <c r="BP114" i="19"/>
  <c r="CQ114" i="19" s="1"/>
  <c r="BE121" i="19"/>
  <c r="CF121" i="19" s="1"/>
  <c r="BD121" i="19"/>
  <c r="CE121" i="19" s="1"/>
  <c r="BN123" i="19"/>
  <c r="CO123" i="19" s="1"/>
  <c r="BO123" i="19"/>
  <c r="CP123" i="19" s="1"/>
  <c r="BN119" i="19"/>
  <c r="CO119" i="19" s="1"/>
  <c r="BO119" i="19"/>
  <c r="CP119" i="19" s="1"/>
  <c r="BE117" i="19"/>
  <c r="CF117" i="19" s="1"/>
  <c r="BD117" i="19"/>
  <c r="CE117" i="19" s="1"/>
  <c r="BO42" i="19"/>
  <c r="CP42" i="19" s="1"/>
  <c r="BN42" i="19"/>
  <c r="CO42" i="19" s="1"/>
  <c r="BE111" i="19"/>
  <c r="CF111" i="19" s="1"/>
  <c r="BD111" i="19"/>
  <c r="CE111" i="19" s="1"/>
  <c r="BD124" i="19"/>
  <c r="CE124" i="19" s="1"/>
  <c r="BE124" i="19"/>
  <c r="CF124" i="19" s="1"/>
  <c r="BP80" i="19"/>
  <c r="CQ80" i="19" s="1"/>
  <c r="BQ80" i="19"/>
  <c r="CR80" i="19" s="1"/>
  <c r="BN66" i="19"/>
  <c r="CO66" i="19" s="1"/>
  <c r="BO66" i="19"/>
  <c r="CP66" i="19" s="1"/>
  <c r="AT66" i="19"/>
  <c r="BU66" i="19" s="1"/>
  <c r="AU66" i="19"/>
  <c r="BV66" i="19" s="1"/>
  <c r="BM81" i="19"/>
  <c r="CN81" i="19" s="1"/>
  <c r="BL81" i="19"/>
  <c r="CM81" i="19" s="1"/>
  <c r="BF58" i="19"/>
  <c r="CG58" i="19" s="1"/>
  <c r="BG58" i="19"/>
  <c r="CH58" i="19" s="1"/>
  <c r="AT97" i="19"/>
  <c r="BU97" i="19" s="1"/>
  <c r="AU97" i="19"/>
  <c r="BV97" i="19" s="1"/>
  <c r="BD99" i="19"/>
  <c r="CE99" i="19" s="1"/>
  <c r="BE99" i="19"/>
  <c r="CF99" i="19" s="1"/>
  <c r="BJ61" i="19"/>
  <c r="CK61" i="19" s="1"/>
  <c r="BK61" i="19"/>
  <c r="CL61" i="19" s="1"/>
  <c r="BN76" i="19"/>
  <c r="CO76" i="19" s="1"/>
  <c r="BO76" i="19"/>
  <c r="CP76" i="19" s="1"/>
  <c r="AT76" i="19"/>
  <c r="BU76" i="19" s="1"/>
  <c r="AU76" i="19"/>
  <c r="BV76" i="19" s="1"/>
  <c r="BH62" i="19"/>
  <c r="CI62" i="19" s="1"/>
  <c r="BI62" i="19"/>
  <c r="CJ62" i="19" s="1"/>
  <c r="AX79" i="19"/>
  <c r="BY79" i="19" s="1"/>
  <c r="AY79" i="19"/>
  <c r="BZ79" i="19" s="1"/>
  <c r="AT107" i="19"/>
  <c r="BU107" i="19" s="1"/>
  <c r="AU107" i="19"/>
  <c r="BV107" i="19" s="1"/>
  <c r="BE109" i="19"/>
  <c r="CF109" i="19" s="1"/>
  <c r="BD109" i="19"/>
  <c r="CE109" i="19" s="1"/>
  <c r="AT96" i="19"/>
  <c r="BU96" i="19" s="1"/>
  <c r="AU96" i="19"/>
  <c r="BV96" i="19" s="1"/>
  <c r="BI102" i="19"/>
  <c r="CJ102" i="19" s="1"/>
  <c r="BH102" i="19"/>
  <c r="CI102" i="19" s="1"/>
  <c r="BB82" i="19"/>
  <c r="CC82" i="19" s="1"/>
  <c r="BC82" i="19"/>
  <c r="CD82" i="19" s="1"/>
  <c r="BP68" i="19"/>
  <c r="CQ68" i="19" s="1"/>
  <c r="BQ68" i="19"/>
  <c r="CR68" i="19" s="1"/>
  <c r="BE83" i="19"/>
  <c r="CF83" i="19" s="1"/>
  <c r="BD83" i="19"/>
  <c r="CE83" i="19" s="1"/>
  <c r="AZ83" i="19"/>
  <c r="CA83" i="19" s="1"/>
  <c r="BA83" i="19"/>
  <c r="CB83" i="19" s="1"/>
  <c r="BM69" i="19"/>
  <c r="CN69" i="19" s="1"/>
  <c r="BL69" i="19"/>
  <c r="CM69" i="19" s="1"/>
  <c r="BN57" i="19"/>
  <c r="CO57" i="19" s="1"/>
  <c r="BO57" i="19"/>
  <c r="CP57" i="19" s="1"/>
  <c r="AV99" i="19"/>
  <c r="BW99" i="19" s="1"/>
  <c r="AW99" i="19"/>
  <c r="BX99" i="19" s="1"/>
  <c r="BN100" i="19"/>
  <c r="CO100" i="19" s="1"/>
  <c r="BO100" i="19"/>
  <c r="CP100" i="19" s="1"/>
  <c r="AX103" i="19"/>
  <c r="BY103" i="19" s="1"/>
  <c r="AY103" i="19"/>
  <c r="BZ103" i="19" s="1"/>
  <c r="CU26" i="19"/>
  <c r="BB76" i="19"/>
  <c r="CC76" i="19" s="1"/>
  <c r="BC76" i="19"/>
  <c r="CD76" i="19" s="1"/>
  <c r="BP62" i="19"/>
  <c r="CQ62" i="19" s="1"/>
  <c r="BQ62" i="19"/>
  <c r="CR62" i="19" s="1"/>
  <c r="BE77" i="19"/>
  <c r="CF77" i="19" s="1"/>
  <c r="BD77" i="19"/>
  <c r="CE77" i="19" s="1"/>
  <c r="AZ77" i="19"/>
  <c r="CA77" i="19" s="1"/>
  <c r="BA77" i="19"/>
  <c r="CB77" i="19" s="1"/>
  <c r="BM63" i="19"/>
  <c r="CN63" i="19" s="1"/>
  <c r="BL63" i="19"/>
  <c r="CM63" i="19" s="1"/>
  <c r="BE57" i="19"/>
  <c r="CF57" i="19" s="1"/>
  <c r="BD57" i="19"/>
  <c r="CE57" i="19" s="1"/>
  <c r="BA108" i="19"/>
  <c r="CB108" i="19" s="1"/>
  <c r="AZ108" i="19"/>
  <c r="CA108" i="19" s="1"/>
  <c r="BJ110" i="19"/>
  <c r="CK110" i="19" s="1"/>
  <c r="BK110" i="19"/>
  <c r="CL110" i="19" s="1"/>
  <c r="AX97" i="19"/>
  <c r="BY97" i="19" s="1"/>
  <c r="AY97" i="19"/>
  <c r="BZ97" i="19" s="1"/>
  <c r="CV22" i="19"/>
  <c r="BB70" i="19"/>
  <c r="CC70" i="19" s="1"/>
  <c r="BC70" i="19"/>
  <c r="CD70" i="19" s="1"/>
  <c r="BP56" i="19"/>
  <c r="CQ56" i="19" s="1"/>
  <c r="BQ56" i="19"/>
  <c r="CR56" i="19" s="1"/>
  <c r="BE71" i="19"/>
  <c r="CF71" i="19" s="1"/>
  <c r="BD71" i="19"/>
  <c r="CE71" i="19" s="1"/>
  <c r="AZ71" i="19"/>
  <c r="CA71" i="19" s="1"/>
  <c r="BA71" i="19"/>
  <c r="CB71" i="19" s="1"/>
  <c r="BM57" i="19"/>
  <c r="CN57" i="19" s="1"/>
  <c r="BL57" i="19"/>
  <c r="CM57" i="19" s="1"/>
  <c r="BF80" i="19"/>
  <c r="CG80" i="19" s="1"/>
  <c r="BG80" i="19"/>
  <c r="CH80" i="19" s="1"/>
  <c r="BA102" i="19"/>
  <c r="CB102" i="19" s="1"/>
  <c r="AZ102" i="19"/>
  <c r="CA102" i="19" s="1"/>
  <c r="BJ104" i="19"/>
  <c r="CK104" i="19" s="1"/>
  <c r="BK104" i="19"/>
  <c r="CL104" i="19" s="1"/>
  <c r="BA109" i="19"/>
  <c r="CB109" i="19" s="1"/>
  <c r="AZ109" i="19"/>
  <c r="CA109" i="19" s="1"/>
  <c r="CV23" i="19"/>
  <c r="AT59" i="19"/>
  <c r="BU59" i="19" s="1"/>
  <c r="AU59" i="19"/>
  <c r="BV59" i="19" s="1"/>
  <c r="AX74" i="19"/>
  <c r="BY74" i="19" s="1"/>
  <c r="AY74" i="19"/>
  <c r="BZ74" i="19" s="1"/>
  <c r="BB73" i="19"/>
  <c r="CC73" i="19" s="1"/>
  <c r="BC73" i="19"/>
  <c r="CD73" i="19" s="1"/>
  <c r="BP59" i="19"/>
  <c r="CQ59" i="19" s="1"/>
  <c r="BQ59" i="19"/>
  <c r="CR59" i="19" s="1"/>
  <c r="AW64" i="19"/>
  <c r="BX64" i="19" s="1"/>
  <c r="AV64" i="19"/>
  <c r="BW64" i="19" s="1"/>
  <c r="BB104" i="19"/>
  <c r="CC104" i="19" s="1"/>
  <c r="BC104" i="19"/>
  <c r="CD104" i="19" s="1"/>
  <c r="BM106" i="19"/>
  <c r="CN106" i="19" s="1"/>
  <c r="BL106" i="19"/>
  <c r="CM106" i="19" s="1"/>
  <c r="CV29" i="19"/>
  <c r="BB58" i="19"/>
  <c r="CC58" i="19" s="1"/>
  <c r="BC58" i="19"/>
  <c r="CD58" i="19" s="1"/>
  <c r="BF73" i="19"/>
  <c r="CG73" i="19" s="1"/>
  <c r="BG73" i="19"/>
  <c r="CH73" i="19" s="1"/>
  <c r="BJ72" i="19"/>
  <c r="CK72" i="19" s="1"/>
  <c r="BK72" i="19"/>
  <c r="CL72" i="19" s="1"/>
  <c r="AZ59" i="19"/>
  <c r="CA59" i="19" s="1"/>
  <c r="BA59" i="19"/>
  <c r="CB59" i="19" s="1"/>
  <c r="BE61" i="19"/>
  <c r="CF61" i="19" s="1"/>
  <c r="BD61" i="19"/>
  <c r="CE61" i="19" s="1"/>
  <c r="BJ103" i="19"/>
  <c r="CK103" i="19" s="1"/>
  <c r="BK103" i="19"/>
  <c r="CL103" i="19" s="1"/>
  <c r="AW106" i="19"/>
  <c r="BX106" i="19" s="1"/>
  <c r="AV106" i="19"/>
  <c r="BW106" i="19" s="1"/>
  <c r="BA107" i="19"/>
  <c r="CB107" i="19" s="1"/>
  <c r="AZ107" i="19"/>
  <c r="CA107" i="19" s="1"/>
  <c r="BN67" i="19"/>
  <c r="CO67" i="19" s="1"/>
  <c r="BO67" i="19"/>
  <c r="CP67" i="19" s="1"/>
  <c r="BI117" i="19"/>
  <c r="CJ117" i="19" s="1"/>
  <c r="BH117" i="19"/>
  <c r="CI117" i="19" s="1"/>
  <c r="AT123" i="19"/>
  <c r="BU123" i="19" s="1"/>
  <c r="AU123" i="19"/>
  <c r="BV123" i="19" s="1"/>
  <c r="BF117" i="19"/>
  <c r="CG117" i="19" s="1"/>
  <c r="BG117" i="19"/>
  <c r="CH117" i="19" s="1"/>
  <c r="BM117" i="19"/>
  <c r="CN117" i="19" s="1"/>
  <c r="BL117" i="19"/>
  <c r="CM117" i="19" s="1"/>
  <c r="BG41" i="19"/>
  <c r="CH41" i="19" s="1"/>
  <c r="BF41" i="19"/>
  <c r="CG41" i="19" s="1"/>
  <c r="AT111" i="19"/>
  <c r="BU111" i="19" s="1"/>
  <c r="AU111" i="19"/>
  <c r="BV111" i="19" s="1"/>
  <c r="BM113" i="19"/>
  <c r="CN113" i="19" s="1"/>
  <c r="BL113" i="19"/>
  <c r="CM113" i="19" s="1"/>
  <c r="BC42" i="19"/>
  <c r="CD42" i="19" s="1"/>
  <c r="BB42" i="19"/>
  <c r="CC42" i="19" s="1"/>
  <c r="BN112" i="19"/>
  <c r="CO112" i="19" s="1"/>
  <c r="BO112" i="19"/>
  <c r="CP112" i="19" s="1"/>
  <c r="BN121" i="19"/>
  <c r="CO121" i="19" s="1"/>
  <c r="BO121" i="19"/>
  <c r="CP121" i="19" s="1"/>
  <c r="BN117" i="19"/>
  <c r="CO117" i="19" s="1"/>
  <c r="BO117" i="19"/>
  <c r="CP117" i="19" s="1"/>
  <c r="BE114" i="19"/>
  <c r="CF114" i="19" s="1"/>
  <c r="BD114" i="19"/>
  <c r="CE114" i="19" s="1"/>
  <c r="BN122" i="19"/>
  <c r="CO122" i="19" s="1"/>
  <c r="BO122" i="19"/>
  <c r="CP122" i="19" s="1"/>
  <c r="BN113" i="19"/>
  <c r="CO113" i="19" s="1"/>
  <c r="BO113" i="19"/>
  <c r="CP113" i="19" s="1"/>
  <c r="BH75" i="19"/>
  <c r="CI75" i="19" s="1"/>
  <c r="BI75" i="19"/>
  <c r="CJ75" i="19" s="1"/>
  <c r="BF61" i="19"/>
  <c r="CG61" i="19" s="1"/>
  <c r="BG61" i="19"/>
  <c r="CH61" i="19" s="1"/>
  <c r="BJ60" i="19"/>
  <c r="CK60" i="19" s="1"/>
  <c r="BK60" i="19"/>
  <c r="CL60" i="19" s="1"/>
  <c r="BE76" i="19"/>
  <c r="CF76" i="19" s="1"/>
  <c r="BD76" i="19"/>
  <c r="CE76" i="19" s="1"/>
  <c r="BM60" i="19"/>
  <c r="CN60" i="19" s="1"/>
  <c r="BL60" i="19"/>
  <c r="CM60" i="19" s="1"/>
  <c r="BM105" i="19"/>
  <c r="CN105" i="19" s="1"/>
  <c r="BL105" i="19"/>
  <c r="CM105" i="19" s="1"/>
  <c r="BF107" i="19"/>
  <c r="CG107" i="19" s="1"/>
  <c r="BG107" i="19"/>
  <c r="CH107" i="19" s="1"/>
  <c r="BN109" i="19"/>
  <c r="CO109" i="19" s="1"/>
  <c r="BO109" i="19"/>
  <c r="CP109" i="19" s="1"/>
  <c r="CV38" i="19"/>
  <c r="BB56" i="19"/>
  <c r="CC56" i="19" s="1"/>
  <c r="BC56" i="19"/>
  <c r="CD56" i="19" s="1"/>
  <c r="BF71" i="19"/>
  <c r="CG71" i="19" s="1"/>
  <c r="BG71" i="19"/>
  <c r="CH71" i="19" s="1"/>
  <c r="BJ70" i="19"/>
  <c r="CK70" i="19" s="1"/>
  <c r="BK70" i="19"/>
  <c r="CL70" i="19" s="1"/>
  <c r="AZ57" i="19"/>
  <c r="CA57" i="19" s="1"/>
  <c r="BA57" i="19"/>
  <c r="CB57" i="19" s="1"/>
  <c r="BN83" i="19"/>
  <c r="CO83" i="19" s="1"/>
  <c r="BO83" i="19"/>
  <c r="CP83" i="19" s="1"/>
  <c r="BK101" i="19"/>
  <c r="CL101" i="19" s="1"/>
  <c r="BJ101" i="19"/>
  <c r="CK101" i="19" s="1"/>
  <c r="AW104" i="19"/>
  <c r="BX104" i="19" s="1"/>
  <c r="AV104" i="19"/>
  <c r="BW104" i="19" s="1"/>
  <c r="CV32" i="19"/>
  <c r="AT77" i="19"/>
  <c r="BU77" i="19" s="1"/>
  <c r="AU77" i="19"/>
  <c r="BV77" i="19" s="1"/>
  <c r="BH63" i="19"/>
  <c r="CI63" i="19" s="1"/>
  <c r="BI63" i="19"/>
  <c r="CJ63" i="19" s="1"/>
  <c r="AW78" i="19"/>
  <c r="BX78" i="19" s="1"/>
  <c r="AV78" i="19"/>
  <c r="BW78" i="19" s="1"/>
  <c r="BP77" i="19"/>
  <c r="CQ77" i="19" s="1"/>
  <c r="BQ77" i="19"/>
  <c r="CR77" i="19" s="1"/>
  <c r="BE64" i="19"/>
  <c r="CF64" i="19" s="1"/>
  <c r="BD64" i="19"/>
  <c r="CE64" i="19" s="1"/>
  <c r="AW60" i="19"/>
  <c r="BX60" i="19" s="1"/>
  <c r="AV60" i="19"/>
  <c r="BW60" i="19" s="1"/>
  <c r="BQ108" i="19"/>
  <c r="CR108" i="19" s="1"/>
  <c r="BP108" i="19"/>
  <c r="CQ108" i="19" s="1"/>
  <c r="BN97" i="19"/>
  <c r="CO97" i="19" s="1"/>
  <c r="BO97" i="19"/>
  <c r="CP97" i="19" s="1"/>
  <c r="AT71" i="19"/>
  <c r="BU71" i="19" s="1"/>
  <c r="AU71" i="19"/>
  <c r="BV71" i="19" s="1"/>
  <c r="BH57" i="19"/>
  <c r="CI57" i="19" s="1"/>
  <c r="BI57" i="19"/>
  <c r="CJ57" i="19" s="1"/>
  <c r="AW72" i="19"/>
  <c r="BX72" i="19" s="1"/>
  <c r="AV72" i="19"/>
  <c r="BW72" i="19" s="1"/>
  <c r="BP71" i="19"/>
  <c r="CQ71" i="19" s="1"/>
  <c r="BQ71" i="19"/>
  <c r="CR71" i="19" s="1"/>
  <c r="BE58" i="19"/>
  <c r="CF58" i="19" s="1"/>
  <c r="BD58" i="19"/>
  <c r="CE58" i="19" s="1"/>
  <c r="AX57" i="19"/>
  <c r="BY57" i="19" s="1"/>
  <c r="AY57" i="19"/>
  <c r="BZ57" i="19" s="1"/>
  <c r="BQ102" i="19"/>
  <c r="CR102" i="19" s="1"/>
  <c r="BP102" i="19"/>
  <c r="CQ102" i="19" s="1"/>
  <c r="BB105" i="19"/>
  <c r="CC105" i="19" s="1"/>
  <c r="BC105" i="19"/>
  <c r="CD105" i="19" s="1"/>
  <c r="CU22" i="19"/>
  <c r="AT65" i="19"/>
  <c r="BU65" i="19" s="1"/>
  <c r="AU65" i="19"/>
  <c r="BV65" i="19" s="1"/>
  <c r="AX80" i="19"/>
  <c r="BY80" i="19" s="1"/>
  <c r="AY80" i="19"/>
  <c r="BZ80" i="19" s="1"/>
  <c r="BB79" i="19"/>
  <c r="CC79" i="19" s="1"/>
  <c r="BC79" i="19"/>
  <c r="CD79" i="19" s="1"/>
  <c r="BP65" i="19"/>
  <c r="CQ65" i="19" s="1"/>
  <c r="BQ65" i="19"/>
  <c r="CR65" i="19" s="1"/>
  <c r="AX67" i="19"/>
  <c r="BY67" i="19" s="1"/>
  <c r="AY67" i="19"/>
  <c r="BZ67" i="19" s="1"/>
  <c r="BB110" i="19"/>
  <c r="CC110" i="19" s="1"/>
  <c r="BC110" i="19"/>
  <c r="CD110" i="19" s="1"/>
  <c r="BQ96" i="19"/>
  <c r="CR96" i="19" s="1"/>
  <c r="BP96" i="19"/>
  <c r="CQ96" i="19" s="1"/>
  <c r="BB99" i="19"/>
  <c r="CC99" i="19" s="1"/>
  <c r="BC99" i="19"/>
  <c r="CD99" i="19" s="1"/>
  <c r="BQ97" i="19"/>
  <c r="CR97" i="19" s="1"/>
  <c r="BP97" i="19"/>
  <c r="CQ97" i="19" s="1"/>
  <c r="CV30" i="19"/>
  <c r="CV27" i="19"/>
  <c r="BF110" i="19"/>
  <c r="CG110" i="19" s="1"/>
  <c r="BG110" i="19"/>
  <c r="CH110" i="19" s="1"/>
  <c r="CU23" i="19"/>
  <c r="BP82" i="19"/>
  <c r="CQ82" i="19" s="1"/>
  <c r="BQ82" i="19"/>
  <c r="CR82" i="19" s="1"/>
  <c r="BN68" i="19"/>
  <c r="CO68" i="19" s="1"/>
  <c r="BO68" i="19"/>
  <c r="CP68" i="19" s="1"/>
  <c r="AT68" i="19"/>
  <c r="BU68" i="19" s="1"/>
  <c r="AU68" i="19"/>
  <c r="BV68" i="19" s="1"/>
  <c r="BM83" i="19"/>
  <c r="CN83" i="19" s="1"/>
  <c r="BL83" i="19"/>
  <c r="CM83" i="19" s="1"/>
  <c r="BF66" i="19"/>
  <c r="CG66" i="19" s="1"/>
  <c r="BG66" i="19"/>
  <c r="CH66" i="19" s="1"/>
  <c r="AU99" i="19"/>
  <c r="BV99" i="19" s="1"/>
  <c r="AT99" i="19"/>
  <c r="BU99" i="19" s="1"/>
  <c r="BD101" i="19"/>
  <c r="CE101" i="19" s="1"/>
  <c r="BE101" i="19"/>
  <c r="CF101" i="19" s="1"/>
  <c r="AZ101" i="19"/>
  <c r="CA101" i="19" s="1"/>
  <c r="BA101" i="19"/>
  <c r="CB101" i="19" s="1"/>
  <c r="CV24" i="19"/>
  <c r="CU29" i="19"/>
  <c r="CX29" i="19" s="1"/>
  <c r="DA29" i="19" s="1"/>
  <c r="AZ82" i="19"/>
  <c r="CA82" i="19" s="1"/>
  <c r="BA82" i="19"/>
  <c r="CB82" i="19" s="1"/>
  <c r="AX68" i="19"/>
  <c r="BY68" i="19" s="1"/>
  <c r="AY68" i="19"/>
  <c r="BZ68" i="19" s="1"/>
  <c r="BB67" i="19"/>
  <c r="CC67" i="19" s="1"/>
  <c r="BC67" i="19"/>
  <c r="CD67" i="19" s="1"/>
  <c r="AW83" i="19"/>
  <c r="BX83" i="19" s="1"/>
  <c r="AV83" i="19"/>
  <c r="BW83" i="19" s="1"/>
  <c r="BN63" i="19"/>
  <c r="CO63" i="19" s="1"/>
  <c r="BO63" i="19"/>
  <c r="CP63" i="19" s="1"/>
  <c r="BB98" i="19"/>
  <c r="CC98" i="19" s="1"/>
  <c r="BC98" i="19"/>
  <c r="CD98" i="19" s="1"/>
  <c r="BL100" i="19"/>
  <c r="CM100" i="19" s="1"/>
  <c r="BM100" i="19"/>
  <c r="CN100" i="19" s="1"/>
  <c r="AT79" i="19"/>
  <c r="BU79" i="19" s="1"/>
  <c r="AU79" i="19"/>
  <c r="BV79" i="19" s="1"/>
  <c r="BF67" i="19"/>
  <c r="CG67" i="19" s="1"/>
  <c r="BG67" i="19"/>
  <c r="CH67" i="19" s="1"/>
  <c r="BH74" i="19"/>
  <c r="CI74" i="19" s="1"/>
  <c r="BI74" i="19"/>
  <c r="CJ74" i="19" s="1"/>
  <c r="BM41" i="19"/>
  <c r="CN41" i="19" s="1"/>
  <c r="BL41" i="19"/>
  <c r="CM41" i="19" s="1"/>
  <c r="AW116" i="19"/>
  <c r="BX116" i="19" s="1"/>
  <c r="AV116" i="19"/>
  <c r="BW116" i="19" s="1"/>
  <c r="BF116" i="19"/>
  <c r="CG116" i="19" s="1"/>
  <c r="BG116" i="19"/>
  <c r="CH116" i="19" s="1"/>
  <c r="BF124" i="19"/>
  <c r="CG124" i="19" s="1"/>
  <c r="BG124" i="19"/>
  <c r="CH124" i="19" s="1"/>
  <c r="BJ112" i="19"/>
  <c r="CK112" i="19" s="1"/>
  <c r="BK112" i="19"/>
  <c r="CL112" i="19" s="1"/>
  <c r="BM42" i="19"/>
  <c r="CN42" i="19" s="1"/>
  <c r="BL42" i="19"/>
  <c r="CM42" i="19" s="1"/>
  <c r="AX116" i="19"/>
  <c r="BY116" i="19" s="1"/>
  <c r="AY116" i="19"/>
  <c r="BZ116" i="19" s="1"/>
  <c r="BA113" i="19"/>
  <c r="CB113" i="19" s="1"/>
  <c r="AZ113" i="19"/>
  <c r="CA113" i="19" s="1"/>
  <c r="BI121" i="19"/>
  <c r="CJ121" i="19" s="1"/>
  <c r="BH121" i="19"/>
  <c r="CI121" i="19" s="1"/>
  <c r="AW114" i="19"/>
  <c r="BX114" i="19" s="1"/>
  <c r="AV114" i="19"/>
  <c r="BW114" i="19" s="1"/>
  <c r="BL124" i="19"/>
  <c r="CM124" i="19" s="1"/>
  <c r="BM124" i="19"/>
  <c r="CN124" i="19" s="1"/>
  <c r="BQ121" i="19"/>
  <c r="CR121" i="19" s="1"/>
  <c r="BP121" i="19"/>
  <c r="CQ121" i="19" s="1"/>
  <c r="BH41" i="19"/>
  <c r="CI41" i="19" s="1"/>
  <c r="BI41" i="19"/>
  <c r="CJ41" i="19" s="1"/>
  <c r="BI111" i="19"/>
  <c r="CJ111" i="19" s="1"/>
  <c r="BH111" i="19"/>
  <c r="CI111" i="19" s="1"/>
  <c r="BL122" i="19"/>
  <c r="CM122" i="19" s="1"/>
  <c r="BM122" i="19"/>
  <c r="CN122" i="19" s="1"/>
  <c r="BB115" i="19"/>
  <c r="CC115" i="19" s="1"/>
  <c r="BC115" i="19"/>
  <c r="CD115" i="19" s="1"/>
  <c r="BQ123" i="19"/>
  <c r="CR123" i="19" s="1"/>
  <c r="BP123" i="19"/>
  <c r="CQ123" i="19" s="1"/>
  <c r="BQ118" i="19"/>
  <c r="CR118" i="19" s="1"/>
  <c r="BP118" i="19"/>
  <c r="CQ118" i="19" s="1"/>
  <c r="BC119" i="19"/>
  <c r="CD119" i="19" s="1"/>
  <c r="BB119" i="19"/>
  <c r="CC119" i="19" s="1"/>
  <c r="BE113" i="19"/>
  <c r="CF113" i="19" s="1"/>
  <c r="BD113" i="19"/>
  <c r="CE113" i="19" s="1"/>
  <c r="BE118" i="19"/>
  <c r="CF118" i="19" s="1"/>
  <c r="BD118" i="19"/>
  <c r="CE118" i="19" s="1"/>
  <c r="BE112" i="19"/>
  <c r="CF112" i="19" s="1"/>
  <c r="BD112" i="19"/>
  <c r="CE112" i="19" s="1"/>
  <c r="BD123" i="19"/>
  <c r="CE123" i="19" s="1"/>
  <c r="BE123" i="19"/>
  <c r="CF123" i="19" s="1"/>
  <c r="BJ83" i="19"/>
  <c r="CK83" i="19" s="1"/>
  <c r="BK83" i="19"/>
  <c r="CL83" i="19" s="1"/>
  <c r="AZ70" i="19"/>
  <c r="CA70" i="19" s="1"/>
  <c r="BA70" i="19"/>
  <c r="CB70" i="19" s="1"/>
  <c r="AX56" i="19"/>
  <c r="BY56" i="19" s="1"/>
  <c r="AY56" i="19"/>
  <c r="BZ56" i="19" s="1"/>
  <c r="BB55" i="19"/>
  <c r="CC55" i="19" s="1"/>
  <c r="BC55" i="19"/>
  <c r="CD55" i="19" s="1"/>
  <c r="AW71" i="19"/>
  <c r="BX71" i="19" s="1"/>
  <c r="AV71" i="19"/>
  <c r="BW71" i="19" s="1"/>
  <c r="AX63" i="19"/>
  <c r="BY63" i="19" s="1"/>
  <c r="AY63" i="19"/>
  <c r="BZ63" i="19" s="1"/>
  <c r="BD100" i="19"/>
  <c r="CE100" i="19" s="1"/>
  <c r="BE100" i="19"/>
  <c r="CF100" i="19" s="1"/>
  <c r="AX102" i="19"/>
  <c r="BY102" i="19" s="1"/>
  <c r="AY102" i="19"/>
  <c r="BZ102" i="19" s="1"/>
  <c r="BF104" i="19"/>
  <c r="CG104" i="19" s="1"/>
  <c r="BG104" i="19"/>
  <c r="CH104" i="19" s="1"/>
  <c r="CU38" i="19"/>
  <c r="AZ80" i="19"/>
  <c r="CA80" i="19" s="1"/>
  <c r="BA80" i="19"/>
  <c r="CB80" i="19" s="1"/>
  <c r="AX66" i="19"/>
  <c r="BY66" i="19" s="1"/>
  <c r="AY66" i="19"/>
  <c r="BZ66" i="19" s="1"/>
  <c r="BB65" i="19"/>
  <c r="CC65" i="19" s="1"/>
  <c r="BC65" i="19"/>
  <c r="CD65" i="19" s="1"/>
  <c r="AW81" i="19"/>
  <c r="BX81" i="19" s="1"/>
  <c r="AV81" i="19"/>
  <c r="BW81" i="19" s="1"/>
  <c r="BN55" i="19"/>
  <c r="CO55" i="19" s="1"/>
  <c r="BO55" i="19"/>
  <c r="CP55" i="19" s="1"/>
  <c r="BE110" i="19"/>
  <c r="CF110" i="19" s="1"/>
  <c r="BD110" i="19"/>
  <c r="CE110" i="19" s="1"/>
  <c r="BB96" i="19"/>
  <c r="CC96" i="19" s="1"/>
  <c r="BC96" i="19"/>
  <c r="CD96" i="19" s="1"/>
  <c r="BL98" i="19"/>
  <c r="CM98" i="19" s="1"/>
  <c r="BM98" i="19"/>
  <c r="CN98" i="19" s="1"/>
  <c r="AX109" i="19"/>
  <c r="BY109" i="19" s="1"/>
  <c r="AY109" i="19"/>
  <c r="BZ109" i="19" s="1"/>
  <c r="BQ105" i="19"/>
  <c r="CR105" i="19" s="1"/>
  <c r="BP105" i="19"/>
  <c r="CQ105" i="19" s="1"/>
  <c r="CU32" i="19"/>
  <c r="BJ71" i="19"/>
  <c r="CK71" i="19" s="1"/>
  <c r="BK71" i="19"/>
  <c r="CL71" i="19" s="1"/>
  <c r="AZ58" i="19"/>
  <c r="CA58" i="19" s="1"/>
  <c r="BA58" i="19"/>
  <c r="CB58" i="19" s="1"/>
  <c r="BM72" i="19"/>
  <c r="CN72" i="19" s="1"/>
  <c r="BL72" i="19"/>
  <c r="CM72" i="19" s="1"/>
  <c r="BH72" i="19"/>
  <c r="CI72" i="19" s="1"/>
  <c r="BI72" i="19"/>
  <c r="CJ72" i="19" s="1"/>
  <c r="AW59" i="19"/>
  <c r="BX59" i="19" s="1"/>
  <c r="AV59" i="19"/>
  <c r="BW59" i="19" s="1"/>
  <c r="BN59" i="19"/>
  <c r="CO59" i="19" s="1"/>
  <c r="BO59" i="19"/>
  <c r="CP59" i="19" s="1"/>
  <c r="BI103" i="19"/>
  <c r="CJ103" i="19" s="1"/>
  <c r="BH103" i="19"/>
  <c r="CI103" i="19" s="1"/>
  <c r="AT106" i="19"/>
  <c r="BU106" i="19" s="1"/>
  <c r="AU106" i="19"/>
  <c r="BV106" i="19" s="1"/>
  <c r="BJ65" i="19"/>
  <c r="CK65" i="19" s="1"/>
  <c r="BK65" i="19"/>
  <c r="CL65" i="19" s="1"/>
  <c r="BN80" i="19"/>
  <c r="CO80" i="19" s="1"/>
  <c r="BO80" i="19"/>
  <c r="CP80" i="19" s="1"/>
  <c r="AT80" i="19"/>
  <c r="BU80" i="19" s="1"/>
  <c r="AU80" i="19"/>
  <c r="BV80" i="19" s="1"/>
  <c r="BH66" i="19"/>
  <c r="CI66" i="19" s="1"/>
  <c r="BI66" i="19"/>
  <c r="CJ66" i="19" s="1"/>
  <c r="BN69" i="19"/>
  <c r="CO69" i="19" s="1"/>
  <c r="BO69" i="19"/>
  <c r="CP69" i="19" s="1"/>
  <c r="BM56" i="19"/>
  <c r="CN56" i="19" s="1"/>
  <c r="BL56" i="19"/>
  <c r="CM56" i="19" s="1"/>
  <c r="BI97" i="19"/>
  <c r="CJ97" i="19" s="1"/>
  <c r="BH97" i="19"/>
  <c r="CI97" i="19" s="1"/>
  <c r="AT100" i="19"/>
  <c r="BU100" i="19" s="1"/>
  <c r="AU100" i="19"/>
  <c r="BV100" i="19" s="1"/>
  <c r="BA103" i="19"/>
  <c r="CB103" i="19" s="1"/>
  <c r="AZ103" i="19"/>
  <c r="CA103" i="19" s="1"/>
  <c r="BJ59" i="19"/>
  <c r="CK59" i="19" s="1"/>
  <c r="BK59" i="19"/>
  <c r="CL59" i="19" s="1"/>
  <c r="BN74" i="19"/>
  <c r="CO74" i="19" s="1"/>
  <c r="BO74" i="19"/>
  <c r="CP74" i="19" s="1"/>
  <c r="AT74" i="19"/>
  <c r="BU74" i="19" s="1"/>
  <c r="AU74" i="19"/>
  <c r="BV74" i="19" s="1"/>
  <c r="BH60" i="19"/>
  <c r="CI60" i="19" s="1"/>
  <c r="BI60" i="19"/>
  <c r="CJ60" i="19" s="1"/>
  <c r="BM66" i="19"/>
  <c r="CN66" i="19" s="1"/>
  <c r="BL66" i="19"/>
  <c r="CM66" i="19" s="1"/>
  <c r="AT105" i="19"/>
  <c r="BU105" i="19" s="1"/>
  <c r="AU105" i="19"/>
  <c r="BV105" i="19" s="1"/>
  <c r="BE107" i="19"/>
  <c r="CF107" i="19" s="1"/>
  <c r="BD107" i="19"/>
  <c r="CE107" i="19" s="1"/>
  <c r="CU30" i="19"/>
  <c r="CU27" i="19"/>
  <c r="BH77" i="19"/>
  <c r="CI77" i="19" s="1"/>
  <c r="BI77" i="19"/>
  <c r="CJ77" i="19" s="1"/>
  <c r="BF63" i="19"/>
  <c r="CG63" i="19" s="1"/>
  <c r="BG63" i="19"/>
  <c r="CH63" i="19" s="1"/>
  <c r="BJ62" i="19"/>
  <c r="CK62" i="19" s="1"/>
  <c r="BK62" i="19"/>
  <c r="CL62" i="19" s="1"/>
  <c r="BE78" i="19"/>
  <c r="CF78" i="19" s="1"/>
  <c r="BD78" i="19"/>
  <c r="CE78" i="19" s="1"/>
  <c r="BM68" i="19"/>
  <c r="CN68" i="19" s="1"/>
  <c r="BL68" i="19"/>
  <c r="CM68" i="19" s="1"/>
  <c r="BM107" i="19"/>
  <c r="CN107" i="19" s="1"/>
  <c r="BL107" i="19"/>
  <c r="CM107" i="19" s="1"/>
  <c r="BF109" i="19"/>
  <c r="CG109" i="19" s="1"/>
  <c r="BG109" i="19"/>
  <c r="CH109" i="19" s="1"/>
  <c r="AW96" i="19"/>
  <c r="BX96" i="19" s="1"/>
  <c r="AV96" i="19"/>
  <c r="BW96" i="19" s="1"/>
  <c r="BI110" i="19"/>
  <c r="CJ110" i="19" s="1"/>
  <c r="BH110" i="19"/>
  <c r="CI110" i="19" s="1"/>
  <c r="CU24" i="19"/>
  <c r="BP76" i="19"/>
  <c r="CQ76" i="19" s="1"/>
  <c r="BQ76" i="19"/>
  <c r="CR76" i="19" s="1"/>
  <c r="BN62" i="19"/>
  <c r="CO62" i="19" s="1"/>
  <c r="BO62" i="19"/>
  <c r="CP62" i="19" s="1"/>
  <c r="AT62" i="19"/>
  <c r="BU62" i="19" s="1"/>
  <c r="AU62" i="19"/>
  <c r="BV62" i="19" s="1"/>
  <c r="BM77" i="19"/>
  <c r="CN77" i="19" s="1"/>
  <c r="BL77" i="19"/>
  <c r="CM77" i="19" s="1"/>
  <c r="AW66" i="19"/>
  <c r="BX66" i="19" s="1"/>
  <c r="AV66" i="19"/>
  <c r="BW66" i="19" s="1"/>
  <c r="AW107" i="19"/>
  <c r="BX107" i="19" s="1"/>
  <c r="AV107" i="19"/>
  <c r="BW107" i="19" s="1"/>
  <c r="BN108" i="19"/>
  <c r="CO108" i="19" s="1"/>
  <c r="BO108" i="19"/>
  <c r="CP108" i="19" s="1"/>
  <c r="BA105" i="19"/>
  <c r="CB105" i="19" s="1"/>
  <c r="AZ105" i="19"/>
  <c r="CA105" i="19" s="1"/>
  <c r="BJ73" i="19"/>
  <c r="CK73" i="19" s="1"/>
  <c r="BK73" i="19"/>
  <c r="CL73" i="19" s="1"/>
  <c r="AX62" i="19"/>
  <c r="BY62" i="19" s="1"/>
  <c r="AY62" i="19"/>
  <c r="BZ62" i="19" s="1"/>
  <c r="AZ69" i="19"/>
  <c r="CA69" i="19" s="1"/>
  <c r="BA69" i="19"/>
  <c r="CB69" i="19" s="1"/>
  <c r="BD18" i="19"/>
  <c r="CE18" i="19" s="1"/>
  <c r="BE18" i="19"/>
  <c r="CF18" i="19" s="1"/>
  <c r="BO15" i="19"/>
  <c r="CP15" i="19" s="1"/>
  <c r="BN15" i="19"/>
  <c r="CO15" i="19" s="1"/>
  <c r="BN19" i="19"/>
  <c r="CO19" i="19" s="1"/>
  <c r="BO19" i="19"/>
  <c r="CP19" i="19" s="1"/>
  <c r="BO20" i="19"/>
  <c r="CP20" i="19" s="1"/>
  <c r="BN20" i="19"/>
  <c r="CO20" i="19" s="1"/>
  <c r="BE13" i="19"/>
  <c r="CF13" i="19" s="1"/>
  <c r="BD13" i="19"/>
  <c r="CE13" i="19" s="1"/>
  <c r="BD14" i="19"/>
  <c r="CE14" i="19" s="1"/>
  <c r="BE14" i="19"/>
  <c r="CF14" i="19" s="1"/>
  <c r="BO95" i="19"/>
  <c r="CP95" i="19" s="1"/>
  <c r="BN95" i="19"/>
  <c r="CO95" i="19" s="1"/>
  <c r="BE54" i="19"/>
  <c r="CF54" i="19" s="1"/>
  <c r="BD54" i="19"/>
  <c r="CE54" i="19" s="1"/>
  <c r="BD20" i="19"/>
  <c r="CE20" i="19" s="1"/>
  <c r="BE20" i="19"/>
  <c r="CF20" i="19" s="1"/>
  <c r="BO16" i="19"/>
  <c r="CP16" i="19" s="1"/>
  <c r="BN16" i="19"/>
  <c r="CO16" i="19" s="1"/>
  <c r="BD19" i="19"/>
  <c r="CE19" i="19" s="1"/>
  <c r="BE19" i="19"/>
  <c r="CF19" i="19" s="1"/>
  <c r="BE21" i="19"/>
  <c r="CF21" i="19" s="1"/>
  <c r="BD21" i="19"/>
  <c r="CE21" i="19" s="1"/>
  <c r="BN21" i="19"/>
  <c r="CO21" i="19" s="1"/>
  <c r="BO21" i="19"/>
  <c r="CP21" i="19" s="1"/>
  <c r="BN18" i="19"/>
  <c r="CO18" i="19" s="1"/>
  <c r="BO18" i="19"/>
  <c r="CP18" i="19" s="1"/>
  <c r="BN13" i="19"/>
  <c r="CO13" i="19" s="1"/>
  <c r="BO13" i="19"/>
  <c r="CP13" i="19" s="1"/>
  <c r="BE17" i="19"/>
  <c r="CF17" i="19" s="1"/>
  <c r="BD17" i="19"/>
  <c r="CE17" i="19" s="1"/>
  <c r="BN17" i="19"/>
  <c r="CO17" i="19" s="1"/>
  <c r="BO17" i="19"/>
  <c r="CP17" i="19" s="1"/>
  <c r="BD16" i="19"/>
  <c r="CE16" i="19" s="1"/>
  <c r="BE16" i="19"/>
  <c r="CF16" i="19" s="1"/>
  <c r="BO54" i="19"/>
  <c r="CP54" i="19" s="1"/>
  <c r="BN54" i="19"/>
  <c r="CO54" i="19" s="1"/>
  <c r="BN14" i="19"/>
  <c r="CO14" i="19" s="1"/>
  <c r="BO14" i="19"/>
  <c r="CP14" i="19" s="1"/>
  <c r="BD15" i="19"/>
  <c r="CE15" i="19" s="1"/>
  <c r="BE15" i="19"/>
  <c r="CF15" i="19" s="1"/>
  <c r="BD95" i="19"/>
  <c r="CE95" i="19" s="1"/>
  <c r="BE95" i="19"/>
  <c r="CF95" i="19" s="1"/>
  <c r="AZ15" i="19"/>
  <c r="CA15" i="19" s="1"/>
  <c r="BL15" i="19"/>
  <c r="CM15" i="19" s="1"/>
  <c r="AT19" i="19"/>
  <c r="BU19" i="19" s="1"/>
  <c r="AV14" i="19"/>
  <c r="BW14" i="19" s="1"/>
  <c r="CK15" i="19"/>
  <c r="CN15" i="19"/>
  <c r="CN95" i="19"/>
  <c r="BP19" i="19"/>
  <c r="CQ19" i="19" s="1"/>
  <c r="BQ19" i="19"/>
  <c r="CR19" i="19" s="1"/>
  <c r="BQ18" i="19"/>
  <c r="CR18" i="19" s="1"/>
  <c r="BP18" i="19"/>
  <c r="CQ18" i="19" s="1"/>
  <c r="BC13" i="19"/>
  <c r="CD13" i="19" s="1"/>
  <c r="CN13" i="19"/>
  <c r="BQ13" i="19"/>
  <c r="CR13" i="19" s="1"/>
  <c r="BP13" i="19"/>
  <c r="CQ13" i="19" s="1"/>
  <c r="BP16" i="19"/>
  <c r="CQ16" i="19" s="1"/>
  <c r="BQ16" i="19"/>
  <c r="CR16" i="19" s="1"/>
  <c r="BP15" i="19"/>
  <c r="CQ15" i="19" s="1"/>
  <c r="BQ15" i="19"/>
  <c r="CR15" i="19" s="1"/>
  <c r="BQ54" i="19"/>
  <c r="CR54" i="19" s="1"/>
  <c r="BP54" i="19"/>
  <c r="CQ54" i="19" s="1"/>
  <c r="BP17" i="19"/>
  <c r="CQ17" i="19" s="1"/>
  <c r="BQ17" i="19"/>
  <c r="CR17" i="19" s="1"/>
  <c r="CN17" i="19"/>
  <c r="CN16" i="19"/>
  <c r="BP21" i="19"/>
  <c r="CQ21" i="19" s="1"/>
  <c r="BQ21" i="19"/>
  <c r="CR21" i="19" s="1"/>
  <c r="BP95" i="19"/>
  <c r="CQ95" i="19" s="1"/>
  <c r="BQ95" i="19"/>
  <c r="CR95" i="19" s="1"/>
  <c r="BQ14" i="19"/>
  <c r="CR14" i="19" s="1"/>
  <c r="BP14" i="19"/>
  <c r="CQ14" i="19" s="1"/>
  <c r="BP20" i="19"/>
  <c r="CQ20" i="19" s="1"/>
  <c r="BQ20" i="19"/>
  <c r="CR20" i="19" s="1"/>
  <c r="AV15" i="19"/>
  <c r="BW15" i="19" s="1"/>
  <c r="BC18" i="19"/>
  <c r="CD18" i="19" s="1"/>
  <c r="BB18" i="19"/>
  <c r="CC18" i="19" s="1"/>
  <c r="AT95" i="19"/>
  <c r="BU95" i="19" s="1"/>
  <c r="AU95" i="19"/>
  <c r="BV95" i="19" s="1"/>
  <c r="BC16" i="19"/>
  <c r="CD16" i="19" s="1"/>
  <c r="BB16" i="19"/>
  <c r="CC16" i="19" s="1"/>
  <c r="BB95" i="19"/>
  <c r="CC95" i="19" s="1"/>
  <c r="BC95" i="19"/>
  <c r="CD95" i="19" s="1"/>
  <c r="BB15" i="19"/>
  <c r="CC15" i="19" s="1"/>
  <c r="BC15" i="19"/>
  <c r="CD15" i="19" s="1"/>
  <c r="BC54" i="19"/>
  <c r="CD54" i="19" s="1"/>
  <c r="BB54" i="19"/>
  <c r="CC54" i="19" s="1"/>
  <c r="BC19" i="19"/>
  <c r="CD19" i="19" s="1"/>
  <c r="BB19" i="19"/>
  <c r="CC19" i="19" s="1"/>
  <c r="AW19" i="19"/>
  <c r="BX19" i="19" s="1"/>
  <c r="BB17" i="19"/>
  <c r="CC17" i="19" s="1"/>
  <c r="BC17" i="19"/>
  <c r="CD17" i="19" s="1"/>
  <c r="AX95" i="19"/>
  <c r="BY95" i="19" s="1"/>
  <c r="AY95" i="19"/>
  <c r="BZ95" i="19" s="1"/>
  <c r="BG95" i="19"/>
  <c r="CH95" i="19" s="1"/>
  <c r="BF95" i="19"/>
  <c r="CG95" i="19" s="1"/>
  <c r="BB20" i="19"/>
  <c r="CC20" i="19" s="1"/>
  <c r="BC20" i="19"/>
  <c r="CD20" i="19" s="1"/>
  <c r="BC14" i="19"/>
  <c r="CD14" i="19" s="1"/>
  <c r="BB14" i="19"/>
  <c r="CC14" i="19" s="1"/>
  <c r="BB21" i="19"/>
  <c r="CC21" i="19" s="1"/>
  <c r="BC21" i="19"/>
  <c r="CD21" i="19" s="1"/>
  <c r="AZ95" i="19"/>
  <c r="CA95" i="19" s="1"/>
  <c r="BA95" i="19"/>
  <c r="CB95" i="19" s="1"/>
  <c r="AW95" i="19"/>
  <c r="BX95" i="19" s="1"/>
  <c r="AV95" i="19"/>
  <c r="BW95" i="19" s="1"/>
  <c r="BF14" i="19"/>
  <c r="CG14" i="19" s="1"/>
  <c r="BI14" i="19"/>
  <c r="CJ14" i="19" s="1"/>
  <c r="AY15" i="19"/>
  <c r="BZ15" i="19" s="1"/>
  <c r="BI15" i="19"/>
  <c r="CJ15" i="19" s="1"/>
  <c r="BI19" i="19"/>
  <c r="CJ19" i="19" s="1"/>
  <c r="AU14" i="19"/>
  <c r="BV14" i="19" s="1"/>
  <c r="AV20" i="19"/>
  <c r="BW20" i="19" s="1"/>
  <c r="AZ14" i="19"/>
  <c r="CA14" i="19" s="1"/>
  <c r="BH95" i="19"/>
  <c r="CI95" i="19" s="1"/>
  <c r="BI20" i="19"/>
  <c r="CJ20" i="19" s="1"/>
  <c r="AX19" i="19"/>
  <c r="BY19" i="19" s="1"/>
  <c r="BM21" i="19"/>
  <c r="AU17" i="19"/>
  <c r="BV17" i="19" s="1"/>
  <c r="BG19" i="19"/>
  <c r="CH19" i="19" s="1"/>
  <c r="AT15" i="19"/>
  <c r="BU15" i="19" s="1"/>
  <c r="BF20" i="19"/>
  <c r="CG20" i="19" s="1"/>
  <c r="BH16" i="19"/>
  <c r="CI16" i="19" s="1"/>
  <c r="BH21" i="19"/>
  <c r="CI21" i="19" s="1"/>
  <c r="BG13" i="19"/>
  <c r="CH13" i="19" s="1"/>
  <c r="AW13" i="19"/>
  <c r="BX13" i="19" s="1"/>
  <c r="BF15" i="19"/>
  <c r="CG15" i="19" s="1"/>
  <c r="BM19" i="19"/>
  <c r="BL95" i="19"/>
  <c r="CM95" i="19" s="1"/>
  <c r="AW17" i="19"/>
  <c r="BX17" i="19" s="1"/>
  <c r="BM20" i="19"/>
  <c r="BL16" i="19"/>
  <c r="CM16" i="19" s="1"/>
  <c r="BA54" i="19"/>
  <c r="CB54" i="19" s="1"/>
  <c r="AZ54" i="19"/>
  <c r="CA54" i="19" s="1"/>
  <c r="BJ21" i="19"/>
  <c r="BK21" i="19"/>
  <c r="CL21" i="19" s="1"/>
  <c r="BJ14" i="19"/>
  <c r="BK14" i="19"/>
  <c r="CL14" i="19" s="1"/>
  <c r="BK19" i="19"/>
  <c r="CL19" i="19" s="1"/>
  <c r="BJ19" i="19"/>
  <c r="CJ21" i="19"/>
  <c r="BJ17" i="19"/>
  <c r="BK17" i="19"/>
  <c r="CL17" i="19" s="1"/>
  <c r="CJ18" i="19"/>
  <c r="BK95" i="19"/>
  <c r="CL95" i="19" s="1"/>
  <c r="BJ95" i="19"/>
  <c r="CJ16" i="19"/>
  <c r="BK54" i="19"/>
  <c r="CL54" i="19" s="1"/>
  <c r="BJ54" i="19"/>
  <c r="BK13" i="19"/>
  <c r="CL13" i="19" s="1"/>
  <c r="BJ13" i="19"/>
  <c r="CJ13" i="19"/>
  <c r="BJ20" i="19"/>
  <c r="BK20" i="19"/>
  <c r="CL20" i="19" s="1"/>
  <c r="BJ16" i="19"/>
  <c r="BK16" i="19"/>
  <c r="CL16" i="19" s="1"/>
  <c r="BJ18" i="19"/>
  <c r="BK18" i="19"/>
  <c r="CL18" i="19" s="1"/>
  <c r="BM14" i="19"/>
  <c r="AY16" i="19"/>
  <c r="BZ16" i="19" s="1"/>
  <c r="BH13" i="19"/>
  <c r="CI13" i="19" s="1"/>
  <c r="AV18" i="19"/>
  <c r="BW18" i="19" s="1"/>
  <c r="AZ19" i="19"/>
  <c r="CA19" i="19" s="1"/>
  <c r="BA19" i="19"/>
  <c r="CB19" i="19" s="1"/>
  <c r="AZ20" i="19"/>
  <c r="CA20" i="19" s="1"/>
  <c r="BA20" i="19"/>
  <c r="CB20" i="19" s="1"/>
  <c r="AX54" i="19"/>
  <c r="BY54" i="19" s="1"/>
  <c r="BF16" i="19"/>
  <c r="CG16" i="19" s="1"/>
  <c r="BA13" i="19"/>
  <c r="CB13" i="19" s="1"/>
  <c r="AZ13" i="19"/>
  <c r="CA13" i="19" s="1"/>
  <c r="AT13" i="19"/>
  <c r="BU13" i="19" s="1"/>
  <c r="AZ17" i="19"/>
  <c r="CA17" i="19" s="1"/>
  <c r="BA17" i="19"/>
  <c r="CB17" i="19" s="1"/>
  <c r="AZ16" i="19"/>
  <c r="CA16" i="19" s="1"/>
  <c r="BA16" i="19"/>
  <c r="CB16" i="19" s="1"/>
  <c r="AX18" i="19"/>
  <c r="BY18" i="19" s="1"/>
  <c r="AZ21" i="19"/>
  <c r="CA21" i="19" s="1"/>
  <c r="BA21" i="19"/>
  <c r="CB21" i="19" s="1"/>
  <c r="AZ18" i="19"/>
  <c r="CA18" i="19" s="1"/>
  <c r="BA18" i="19"/>
  <c r="CB18" i="19" s="1"/>
  <c r="BL17" i="19"/>
  <c r="CM17" i="19" s="1"/>
  <c r="AT16" i="19"/>
  <c r="BU16" i="19" s="1"/>
  <c r="AW16" i="19"/>
  <c r="BX16" i="19" s="1"/>
  <c r="BI17" i="19"/>
  <c r="AX20" i="19"/>
  <c r="BY20" i="19" s="1"/>
  <c r="AU20" i="19"/>
  <c r="BV20" i="19" s="1"/>
  <c r="BH18" i="19"/>
  <c r="CI18" i="19" s="1"/>
  <c r="BL13" i="19"/>
  <c r="CM13" i="19" s="1"/>
  <c r="AX17" i="19"/>
  <c r="BY17" i="19" s="1"/>
  <c r="AX14" i="19"/>
  <c r="BY14" i="19" s="1"/>
  <c r="AX13" i="19"/>
  <c r="BY13" i="19" s="1"/>
  <c r="BF21" i="19"/>
  <c r="CG21" i="19" s="1"/>
  <c r="BG17" i="19"/>
  <c r="CH17" i="19" s="1"/>
  <c r="BM18" i="19"/>
  <c r="AU54" i="19"/>
  <c r="BV54" i="19" s="1"/>
  <c r="AT21" i="19"/>
  <c r="BU21" i="19" s="1"/>
  <c r="BH54" i="19"/>
  <c r="CI54" i="19" s="1"/>
  <c r="BF18" i="19"/>
  <c r="CG18" i="19" s="1"/>
  <c r="BG18" i="19"/>
  <c r="CH18" i="19" s="1"/>
  <c r="AX21" i="19"/>
  <c r="BY21" i="19" s="1"/>
  <c r="AU18" i="19"/>
  <c r="BV18" i="19" s="1"/>
  <c r="AT18" i="19"/>
  <c r="BU18" i="19" s="1"/>
  <c r="AW21" i="19"/>
  <c r="BX21" i="19" s="1"/>
  <c r="BM54" i="19"/>
  <c r="AW54" i="19"/>
  <c r="BX54" i="19" s="1"/>
  <c r="BF54" i="19"/>
  <c r="CG54" i="19" s="1"/>
  <c r="BG54" i="19"/>
  <c r="CH54" i="19" s="1"/>
  <c r="CU106" i="19" l="1"/>
  <c r="CX38" i="19"/>
  <c r="DA38" i="19" s="1"/>
  <c r="CU74" i="19"/>
  <c r="CU100" i="19"/>
  <c r="CU79" i="19"/>
  <c r="CX22" i="19"/>
  <c r="DA22" i="19" s="1"/>
  <c r="CX30" i="19"/>
  <c r="DA30" i="19" s="1"/>
  <c r="CV103" i="19"/>
  <c r="CX27" i="19"/>
  <c r="DA27" i="19" s="1"/>
  <c r="CV15" i="19"/>
  <c r="CV105" i="19"/>
  <c r="CV80" i="19"/>
  <c r="CV16" i="19"/>
  <c r="CU72" i="19"/>
  <c r="CX36" i="19"/>
  <c r="DA36" i="19" s="1"/>
  <c r="CV72" i="19"/>
  <c r="CU62" i="19"/>
  <c r="CU108" i="19"/>
  <c r="CV79" i="19"/>
  <c r="CX79" i="19" s="1"/>
  <c r="DB38" i="19" s="1"/>
  <c r="CU65" i="19"/>
  <c r="CV77" i="19"/>
  <c r="CV108" i="19"/>
  <c r="CX28" i="19"/>
  <c r="DA28" i="19" s="1"/>
  <c r="CU103" i="19"/>
  <c r="CX103" i="19" s="1"/>
  <c r="DC21" i="19" s="1"/>
  <c r="CU15" i="19"/>
  <c r="CV74" i="19"/>
  <c r="CV100" i="19"/>
  <c r="CX100" i="19" s="1"/>
  <c r="DC18" i="19" s="1"/>
  <c r="CV106" i="19"/>
  <c r="CX32" i="19"/>
  <c r="DA32" i="19" s="1"/>
  <c r="CU111" i="19"/>
  <c r="CU123" i="19"/>
  <c r="CV110" i="19"/>
  <c r="CU114" i="19"/>
  <c r="CU122" i="19"/>
  <c r="CV41" i="19"/>
  <c r="CU116" i="19"/>
  <c r="CV81" i="19"/>
  <c r="CU115" i="19"/>
  <c r="CU58" i="19"/>
  <c r="CV70" i="19"/>
  <c r="CU102" i="19"/>
  <c r="CU63" i="19"/>
  <c r="CU55" i="19"/>
  <c r="CU61" i="19"/>
  <c r="CU83" i="19"/>
  <c r="CX33" i="19"/>
  <c r="DA33" i="19" s="1"/>
  <c r="CU60" i="19"/>
  <c r="CV120" i="19"/>
  <c r="CV68" i="19"/>
  <c r="CV96" i="19"/>
  <c r="CV66" i="19"/>
  <c r="CV98" i="19"/>
  <c r="CV78" i="19"/>
  <c r="CU110" i="19"/>
  <c r="CV67" i="19"/>
  <c r="CV124" i="19"/>
  <c r="CU118" i="19"/>
  <c r="CV56" i="19"/>
  <c r="CU81" i="19"/>
  <c r="CV75" i="19"/>
  <c r="CV64" i="19"/>
  <c r="CU70" i="19"/>
  <c r="CV82" i="19"/>
  <c r="CU120" i="19"/>
  <c r="CX120" i="19" s="1"/>
  <c r="CU96" i="19"/>
  <c r="CU66" i="19"/>
  <c r="CU98" i="19"/>
  <c r="CX98" i="19" s="1"/>
  <c r="DC16" i="19" s="1"/>
  <c r="CU78" i="19"/>
  <c r="CU67" i="19"/>
  <c r="CU124" i="19"/>
  <c r="CV118" i="19"/>
  <c r="CU56" i="19"/>
  <c r="CV69" i="19"/>
  <c r="CX35" i="19"/>
  <c r="DA35" i="19" s="1"/>
  <c r="CU75" i="19"/>
  <c r="CX75" i="19" s="1"/>
  <c r="DB34" i="19" s="1"/>
  <c r="CU64" i="19"/>
  <c r="CV101" i="19"/>
  <c r="CU82" i="19"/>
  <c r="CV73" i="19"/>
  <c r="CU68" i="19"/>
  <c r="CU105" i="19"/>
  <c r="CU99" i="19"/>
  <c r="CV76" i="19"/>
  <c r="CV97" i="19"/>
  <c r="CV109" i="19"/>
  <c r="CV57" i="19"/>
  <c r="CU69" i="19"/>
  <c r="CV104" i="19"/>
  <c r="CU101" i="19"/>
  <c r="CV121" i="19"/>
  <c r="CU73" i="19"/>
  <c r="CV113" i="19"/>
  <c r="CX24" i="19"/>
  <c r="DA24" i="19" s="1"/>
  <c r="CU80" i="19"/>
  <c r="CX80" i="19" s="1"/>
  <c r="DB39" i="19" s="1"/>
  <c r="CV62" i="19"/>
  <c r="CV99" i="19"/>
  <c r="CV65" i="19"/>
  <c r="CV59" i="19"/>
  <c r="CX26" i="19"/>
  <c r="DA26" i="19" s="1"/>
  <c r="CU76" i="19"/>
  <c r="CU97" i="19"/>
  <c r="CU109" i="19"/>
  <c r="CU57" i="19"/>
  <c r="CX25" i="19"/>
  <c r="DA25" i="19" s="1"/>
  <c r="CU104" i="19"/>
  <c r="CU121" i="19"/>
  <c r="CV117" i="19"/>
  <c r="CU113" i="19"/>
  <c r="CV71" i="19"/>
  <c r="CU59" i="19"/>
  <c r="CV107" i="19"/>
  <c r="CU119" i="19"/>
  <c r="CV112" i="19"/>
  <c r="CU117" i="19"/>
  <c r="CX39" i="19"/>
  <c r="DA39" i="19" s="1"/>
  <c r="CU71" i="19"/>
  <c r="CU77" i="19"/>
  <c r="CX77" i="19" s="1"/>
  <c r="DB36" i="19" s="1"/>
  <c r="CU107" i="19"/>
  <c r="CV119" i="19"/>
  <c r="CX37" i="19"/>
  <c r="DA37" i="19" s="1"/>
  <c r="CU112" i="19"/>
  <c r="CX112" i="19" s="1"/>
  <c r="CU42" i="19"/>
  <c r="CX62" i="19"/>
  <c r="DB21" i="19" s="1"/>
  <c r="CX23" i="19"/>
  <c r="DA23" i="19" s="1"/>
  <c r="CV111" i="19"/>
  <c r="CV123" i="19"/>
  <c r="CV114" i="19"/>
  <c r="CV122" i="19"/>
  <c r="CU41" i="19"/>
  <c r="CV116" i="19"/>
  <c r="CV115" i="19"/>
  <c r="CV58" i="19"/>
  <c r="CV102" i="19"/>
  <c r="CV63" i="19"/>
  <c r="CV55" i="19"/>
  <c r="CV61" i="19"/>
  <c r="CV83" i="19"/>
  <c r="CV42" i="19"/>
  <c r="CX40" i="19"/>
  <c r="DA40" i="19" s="1"/>
  <c r="CV60" i="19"/>
  <c r="CV13" i="19"/>
  <c r="CV95" i="19"/>
  <c r="CK18" i="19"/>
  <c r="CU18" i="19" s="1"/>
  <c r="CK21" i="19"/>
  <c r="CU21" i="19" s="1"/>
  <c r="CK95" i="19"/>
  <c r="CU95" i="19" s="1"/>
  <c r="CK20" i="19"/>
  <c r="CK16" i="19"/>
  <c r="CU16" i="19" s="1"/>
  <c r="CX16" i="19" s="1"/>
  <c r="DA16" i="19" s="1"/>
  <c r="CK13" i="19"/>
  <c r="CU13" i="19" s="1"/>
  <c r="CK54" i="19"/>
  <c r="CU54" i="19" s="1"/>
  <c r="CK17" i="19"/>
  <c r="CU17" i="19" s="1"/>
  <c r="CK19" i="19"/>
  <c r="CK14" i="19"/>
  <c r="CU14" i="19" s="1"/>
  <c r="CN54" i="19"/>
  <c r="CV54" i="19" s="1"/>
  <c r="CN14" i="19"/>
  <c r="CV14" i="19" s="1"/>
  <c r="CN19" i="19"/>
  <c r="CV19" i="19" s="1"/>
  <c r="CN20" i="19"/>
  <c r="CV20" i="19" s="1"/>
  <c r="CN21" i="19"/>
  <c r="CV21" i="19" s="1"/>
  <c r="CN18" i="19"/>
  <c r="CV18" i="19" s="1"/>
  <c r="CJ17" i="19"/>
  <c r="CV17" i="19" s="1"/>
  <c r="CX64" i="19" l="1"/>
  <c r="DB23" i="19" s="1"/>
  <c r="CX78" i="19"/>
  <c r="DB37" i="19" s="1"/>
  <c r="CX106" i="19"/>
  <c r="DC24" i="19" s="1"/>
  <c r="CX74" i="19"/>
  <c r="DB33" i="19" s="1"/>
  <c r="CX82" i="19"/>
  <c r="DB41" i="19" s="1"/>
  <c r="CX66" i="19"/>
  <c r="DB25" i="19" s="1"/>
  <c r="DE25" i="19" s="1"/>
  <c r="CX15" i="19"/>
  <c r="DA15" i="19" s="1"/>
  <c r="CX72" i="19"/>
  <c r="DB31" i="19" s="1"/>
  <c r="CX65" i="19"/>
  <c r="DB24" i="19" s="1"/>
  <c r="CX67" i="19"/>
  <c r="DB26" i="19" s="1"/>
  <c r="CX70" i="19"/>
  <c r="DB29" i="19" s="1"/>
  <c r="CX110" i="19"/>
  <c r="DC28" i="19" s="1"/>
  <c r="CX41" i="19"/>
  <c r="DA41" i="19" s="1"/>
  <c r="CX119" i="19"/>
  <c r="DC37" i="19" s="1"/>
  <c r="CX105" i="19"/>
  <c r="DC23" i="19" s="1"/>
  <c r="CX69" i="19"/>
  <c r="DB28" i="19" s="1"/>
  <c r="DE28" i="19" s="1"/>
  <c r="CX56" i="19"/>
  <c r="DB15" i="19" s="1"/>
  <c r="CX63" i="19"/>
  <c r="DB22" i="19" s="1"/>
  <c r="CX107" i="19"/>
  <c r="DC25" i="19" s="1"/>
  <c r="CX59" i="19"/>
  <c r="DB18" i="19" s="1"/>
  <c r="CX57" i="19"/>
  <c r="DB16" i="19" s="1"/>
  <c r="DE16" i="19" s="1"/>
  <c r="CX68" i="19"/>
  <c r="DB27" i="19" s="1"/>
  <c r="CX55" i="19"/>
  <c r="DB14" i="19" s="1"/>
  <c r="CX108" i="19"/>
  <c r="DC26" i="19" s="1"/>
  <c r="CX71" i="19"/>
  <c r="DB30" i="19" s="1"/>
  <c r="CX18" i="19"/>
  <c r="DA18" i="19" s="1"/>
  <c r="CX113" i="19"/>
  <c r="DC31" i="19" s="1"/>
  <c r="DE31" i="19" s="1"/>
  <c r="CX76" i="19"/>
  <c r="DB35" i="19" s="1"/>
  <c r="CX124" i="19"/>
  <c r="DC42" i="19" s="1"/>
  <c r="CX42" i="19"/>
  <c r="DA42" i="19" s="1"/>
  <c r="CX121" i="19"/>
  <c r="DC39" i="19" s="1"/>
  <c r="DE39" i="19" s="1"/>
  <c r="CX14" i="19"/>
  <c r="DA14" i="19" s="1"/>
  <c r="CX101" i="19"/>
  <c r="DC19" i="19" s="1"/>
  <c r="CX81" i="19"/>
  <c r="DB40" i="19" s="1"/>
  <c r="CX116" i="19"/>
  <c r="DC34" i="19" s="1"/>
  <c r="DE34" i="19" s="1"/>
  <c r="CX73" i="19"/>
  <c r="DB32" i="19" s="1"/>
  <c r="CX122" i="19"/>
  <c r="DC40" i="19" s="1"/>
  <c r="CU20" i="19"/>
  <c r="CX20" i="19" s="1"/>
  <c r="DA20" i="19" s="1"/>
  <c r="CX104" i="19"/>
  <c r="DC22" i="19" s="1"/>
  <c r="CX99" i="19"/>
  <c r="DC17" i="19" s="1"/>
  <c r="CX114" i="19"/>
  <c r="DC32" i="19" s="1"/>
  <c r="CX60" i="19"/>
  <c r="DB19" i="19" s="1"/>
  <c r="CX58" i="19"/>
  <c r="DB17" i="19" s="1"/>
  <c r="CX115" i="19"/>
  <c r="DC33" i="19" s="1"/>
  <c r="DE33" i="19" s="1"/>
  <c r="CX123" i="19"/>
  <c r="DC41" i="19" s="1"/>
  <c r="CX117" i="19"/>
  <c r="DC35" i="19" s="1"/>
  <c r="CX109" i="19"/>
  <c r="DC27" i="19" s="1"/>
  <c r="CX83" i="19"/>
  <c r="DB42" i="19" s="1"/>
  <c r="CX111" i="19"/>
  <c r="CU19" i="19"/>
  <c r="CX19" i="19" s="1"/>
  <c r="DA19" i="19" s="1"/>
  <c r="CX97" i="19"/>
  <c r="DC15" i="19" s="1"/>
  <c r="CX96" i="19"/>
  <c r="DC14" i="19" s="1"/>
  <c r="CX61" i="19"/>
  <c r="DB20" i="19" s="1"/>
  <c r="CX118" i="19"/>
  <c r="DC36" i="19" s="1"/>
  <c r="DE36" i="19" s="1"/>
  <c r="CX21" i="19"/>
  <c r="DA21" i="19" s="1"/>
  <c r="DE21" i="19" s="1"/>
  <c r="CX102" i="19"/>
  <c r="DC20" i="19" s="1"/>
  <c r="CX17" i="19"/>
  <c r="DA17" i="19" s="1"/>
  <c r="DC38" i="19"/>
  <c r="DE38" i="19" s="1"/>
  <c r="CX13" i="19"/>
  <c r="DA13" i="19" s="1"/>
  <c r="DC30" i="19"/>
  <c r="DC29" i="19"/>
  <c r="CX54" i="19"/>
  <c r="DB13" i="19" s="1"/>
  <c r="CX95" i="19"/>
  <c r="DC13" i="19" s="1"/>
  <c r="DE41" i="19" l="1"/>
  <c r="DE23" i="19"/>
  <c r="DE24" i="19"/>
  <c r="DE29" i="19"/>
  <c r="DE37" i="19"/>
  <c r="DE35" i="19"/>
  <c r="DE18" i="19"/>
  <c r="DE15" i="19"/>
  <c r="DE26" i="19"/>
  <c r="DE40" i="19"/>
  <c r="DE42" i="19"/>
  <c r="DE30" i="19"/>
  <c r="DE22" i="19"/>
  <c r="DE14" i="19"/>
  <c r="DE27" i="19"/>
  <c r="DE32" i="19"/>
  <c r="DE17" i="19"/>
  <c r="DE19" i="19"/>
  <c r="DE20" i="19"/>
  <c r="DE13" i="19"/>
</calcChain>
</file>

<file path=xl/sharedStrings.xml><?xml version="1.0" encoding="utf-8"?>
<sst xmlns="http://schemas.openxmlformats.org/spreadsheetml/2006/main" count="626" uniqueCount="121">
  <si>
    <t xml:space="preserve">, </t>
  </si>
  <si>
    <t>T=1</t>
  </si>
  <si>
    <t>T=2</t>
  </si>
  <si>
    <t>T=3</t>
  </si>
  <si>
    <t>EV</t>
  </si>
  <si>
    <t>Audi e-TRON 55 Quattro</t>
  </si>
  <si>
    <t>BMW i3</t>
  </si>
  <si>
    <t>BMW iX3</t>
  </si>
  <si>
    <t>Citroen C4</t>
  </si>
  <si>
    <t>Smart EQ ForFour</t>
  </si>
  <si>
    <t>BMW i8</t>
  </si>
  <si>
    <t>BMW 740Le xDrive</t>
  </si>
  <si>
    <t>YUVARLANMAMIŞ DEĞERLER</t>
  </si>
  <si>
    <t>YUVARLANMIŞ DEĞERLER</t>
  </si>
  <si>
    <t>2026 Yılı</t>
  </si>
  <si>
    <t>PHEV</t>
  </si>
  <si>
    <t>Yalnızca Yavaş (AC) Şarj Hizmeti Alabilen Marka&amp;Model Grupları</t>
  </si>
  <si>
    <t>Hem Yavaş (AC) Şarj Hizmeti Hem Hızlı (DC) Şarj Hizmeti Alabilen Marka&amp;Model Grupları</t>
  </si>
  <si>
    <t>Marka&amp;Model Grubu</t>
  </si>
  <si>
    <t>2021 Yılı Nüfus</t>
  </si>
  <si>
    <t>Nüfus %</t>
  </si>
  <si>
    <t>PHEV/EV</t>
  </si>
  <si>
    <t>%</t>
  </si>
  <si>
    <t>2027 Yılı</t>
  </si>
  <si>
    <t>2028 Yılı</t>
  </si>
  <si>
    <t>AC %</t>
  </si>
  <si>
    <t>DC %</t>
  </si>
  <si>
    <t>K=1</t>
  </si>
  <si>
    <t>K=2</t>
  </si>
  <si>
    <t>İ</t>
  </si>
  <si>
    <t>Mahalle 1</t>
  </si>
  <si>
    <t>Mahalle 2</t>
  </si>
  <si>
    <t>Mahalle 3</t>
  </si>
  <si>
    <t>Mahalle 4</t>
  </si>
  <si>
    <t>Mahalle 5</t>
  </si>
  <si>
    <t>Mahalle 6</t>
  </si>
  <si>
    <t>Mahalle 7</t>
  </si>
  <si>
    <t>Mahalle 8</t>
  </si>
  <si>
    <t>Mahalle 9</t>
  </si>
  <si>
    <t>Mahalle 10</t>
  </si>
  <si>
    <t>Mahalle 11</t>
  </si>
  <si>
    <t>Mahalle 12</t>
  </si>
  <si>
    <t>Mahalle 13</t>
  </si>
  <si>
    <t>Mahalle 14</t>
  </si>
  <si>
    <t>Mahalle 15</t>
  </si>
  <si>
    <t>Yer 1</t>
  </si>
  <si>
    <t>Yer 2</t>
  </si>
  <si>
    <t>Yer 3</t>
  </si>
  <si>
    <t>Yer 4</t>
  </si>
  <si>
    <t>Yer 5</t>
  </si>
  <si>
    <t>Yer 6</t>
  </si>
  <si>
    <t>Yer 7</t>
  </si>
  <si>
    <t>Yer 8</t>
  </si>
  <si>
    <t>Yer 9</t>
  </si>
  <si>
    <t>Yer 10</t>
  </si>
  <si>
    <t>Yer 11</t>
  </si>
  <si>
    <t>Yer 12</t>
  </si>
  <si>
    <t>Yer 13</t>
  </si>
  <si>
    <t>Yer 14</t>
  </si>
  <si>
    <t>Yer 15</t>
  </si>
  <si>
    <t>Yer 16</t>
  </si>
  <si>
    <t>Yer 17</t>
  </si>
  <si>
    <t>Yer 18</t>
  </si>
  <si>
    <t>Yer 19</t>
  </si>
  <si>
    <t>Yer 20</t>
  </si>
  <si>
    <t>Jeep Compass</t>
  </si>
  <si>
    <t>Bölge/Türkiye Nüfus</t>
  </si>
  <si>
    <t>(Bölge/Türkiye Nüfus)*İndeks</t>
  </si>
  <si>
    <t>Bölgedeki EV Sayısı</t>
  </si>
  <si>
    <t>Bölgedeki PHEV Sayısı</t>
  </si>
  <si>
    <t>P[1]</t>
  </si>
  <si>
    <t>P[2]</t>
  </si>
  <si>
    <t>F</t>
  </si>
  <si>
    <t>S</t>
  </si>
  <si>
    <t>V</t>
  </si>
  <si>
    <t>A</t>
  </si>
  <si>
    <t>Yer 21</t>
  </si>
  <si>
    <t>Yer 22</t>
  </si>
  <si>
    <t>Yer 23</t>
  </si>
  <si>
    <t>Yer 24</t>
  </si>
  <si>
    <t>MG EHS</t>
  </si>
  <si>
    <t>Honda e</t>
  </si>
  <si>
    <t>Yer 25</t>
  </si>
  <si>
    <t>Yer 26</t>
  </si>
  <si>
    <t>Yer 27</t>
  </si>
  <si>
    <t>Yer 28</t>
  </si>
  <si>
    <t>Volvo XC90 T8</t>
  </si>
  <si>
    <t>Fiat 500e</t>
  </si>
  <si>
    <t>Yer 29</t>
  </si>
  <si>
    <t>Yer 30</t>
  </si>
  <si>
    <t>Yer 31</t>
  </si>
  <si>
    <t>Yer 32</t>
  </si>
  <si>
    <t>Mahalle 16</t>
  </si>
  <si>
    <t>Mahalle 17</t>
  </si>
  <si>
    <t>Mahalle 18</t>
  </si>
  <si>
    <t>Mahalle 19</t>
  </si>
  <si>
    <t>Mahalle 20</t>
  </si>
  <si>
    <t>Mahalle 21</t>
  </si>
  <si>
    <t>Mahalle 22</t>
  </si>
  <si>
    <t>Mahalle 23</t>
  </si>
  <si>
    <t>Mahalle 24</t>
  </si>
  <si>
    <t>Mahalle 25</t>
  </si>
  <si>
    <t>Mahalle 26</t>
  </si>
  <si>
    <t>Mahalle 27</t>
  </si>
  <si>
    <t>Mahalle 28</t>
  </si>
  <si>
    <t>Mahalle 29</t>
  </si>
  <si>
    <t>Mahalle 30</t>
  </si>
  <si>
    <t>Yer 33</t>
  </si>
  <si>
    <t>Yer 34</t>
  </si>
  <si>
    <t>Yer 35</t>
  </si>
  <si>
    <t>Yer 36</t>
  </si>
  <si>
    <t>Yer 37</t>
  </si>
  <si>
    <t>Yer 38</t>
  </si>
  <si>
    <t>Yer 39</t>
  </si>
  <si>
    <t>Yer 40</t>
  </si>
  <si>
    <t>Yer 41</t>
  </si>
  <si>
    <t>Yer 42</t>
  </si>
  <si>
    <t>Yer 43</t>
  </si>
  <si>
    <t>Yer 44</t>
  </si>
  <si>
    <t>TALEP MATRİSİ (DM)</t>
  </si>
  <si>
    <t>MESAFE MATRİSİ (DS)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</si>
</sst>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162"/>
      <scheme val="minor"/>
    </font>
    <font>
      <b/>
      <sz val="11"/>
      <color theme="9" tint="-0.249977111117893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23" xfId="1" applyNumberFormat="1" applyFont="1" applyBorder="1" applyAlignment="1">
      <alignment horizontal="center" vertical="center"/>
    </xf>
    <xf numFmtId="164" fontId="0" fillId="0" borderId="25" xfId="1" applyNumberFormat="1" applyFont="1" applyBorder="1" applyAlignment="1">
      <alignment horizontal="center" vertical="center"/>
    </xf>
    <xf numFmtId="49" fontId="3" fillId="0" borderId="31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" fontId="0" fillId="3" borderId="38" xfId="0" applyNumberFormat="1" applyFill="1" applyBorder="1" applyAlignment="1">
      <alignment horizontal="center" vertical="center"/>
    </xf>
    <xf numFmtId="1" fontId="0" fillId="3" borderId="31" xfId="0" applyNumberFormat="1" applyFill="1" applyBorder="1" applyAlignment="1">
      <alignment horizontal="center" vertical="center"/>
    </xf>
    <xf numFmtId="49" fontId="3" fillId="7" borderId="29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" fontId="0" fillId="3" borderId="40" xfId="0" applyNumberFormat="1" applyFill="1" applyBorder="1" applyAlignment="1">
      <alignment horizontal="center" vertical="center"/>
    </xf>
    <xf numFmtId="1" fontId="0" fillId="3" borderId="27" xfId="0" applyNumberFormat="1" applyFill="1" applyBorder="1" applyAlignment="1">
      <alignment horizontal="center" vertical="center"/>
    </xf>
    <xf numFmtId="49" fontId="3" fillId="0" borderId="29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1" fontId="0" fillId="3" borderId="24" xfId="0" applyNumberForma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7" borderId="17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1" fontId="0" fillId="0" borderId="0" xfId="0" applyNumberFormat="1"/>
    <xf numFmtId="0" fontId="0" fillId="8" borderId="0" xfId="0" applyFill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8" borderId="0" xfId="0" applyNumberFormat="1" applyFill="1" applyAlignment="1">
      <alignment horizontal="left" vertical="center"/>
    </xf>
    <xf numFmtId="0" fontId="3" fillId="5" borderId="33" xfId="0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/>
    </xf>
    <xf numFmtId="49" fontId="3" fillId="7" borderId="4" xfId="0" applyNumberFormat="1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7" borderId="6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36" xfId="0" applyNumberFormat="1" applyFont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0" fillId="0" borderId="21" xfId="1" applyNumberFormat="1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/>
    </xf>
    <xf numFmtId="9" fontId="0" fillId="0" borderId="35" xfId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165" fontId="0" fillId="3" borderId="44" xfId="0" applyNumberFormat="1" applyFill="1" applyBorder="1" applyAlignment="1">
      <alignment horizontal="center" vertical="center"/>
    </xf>
    <xf numFmtId="165" fontId="0" fillId="3" borderId="42" xfId="0" applyNumberFormat="1" applyFill="1" applyBorder="1" applyAlignment="1">
      <alignment horizontal="center" vertical="center"/>
    </xf>
    <xf numFmtId="165" fontId="0" fillId="3" borderId="46" xfId="0" applyNumberFormat="1" applyFill="1" applyBorder="1" applyAlignment="1">
      <alignment horizontal="center" vertical="center"/>
    </xf>
    <xf numFmtId="164" fontId="0" fillId="0" borderId="35" xfId="1" applyNumberFormat="1" applyFont="1" applyBorder="1" applyAlignment="1">
      <alignment horizontal="center" vertical="center"/>
    </xf>
    <xf numFmtId="165" fontId="0" fillId="3" borderId="14" xfId="0" applyNumberFormat="1" applyFill="1" applyBorder="1" applyAlignment="1">
      <alignment horizontal="center" vertical="center"/>
    </xf>
    <xf numFmtId="165" fontId="0" fillId="3" borderId="11" xfId="0" applyNumberFormat="1" applyFill="1" applyBorder="1" applyAlignment="1">
      <alignment horizontal="center" vertical="center"/>
    </xf>
    <xf numFmtId="165" fontId="0" fillId="3" borderId="12" xfId="0" applyNumberFormat="1" applyFill="1" applyBorder="1" applyAlignment="1">
      <alignment horizontal="center" vertical="center"/>
    </xf>
    <xf numFmtId="165" fontId="0" fillId="3" borderId="47" xfId="0" applyNumberForma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47" xfId="0" applyNumberFormat="1" applyFill="1" applyBorder="1" applyAlignment="1">
      <alignment horizontal="center" vertical="center"/>
    </xf>
    <xf numFmtId="165" fontId="0" fillId="2" borderId="42" xfId="0" applyNumberFormat="1" applyFill="1" applyBorder="1" applyAlignment="1">
      <alignment horizontal="center" vertical="center"/>
    </xf>
    <xf numFmtId="165" fontId="0" fillId="2" borderId="46" xfId="0" applyNumberForma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5" fontId="0" fillId="2" borderId="14" xfId="0" applyNumberFormat="1" applyFill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165" fontId="0" fillId="2" borderId="44" xfId="0" applyNumberForma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35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65" fontId="0" fillId="3" borderId="13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165" fontId="0" fillId="3" borderId="21" xfId="0" applyNumberFormat="1" applyFill="1" applyBorder="1" applyAlignment="1">
      <alignment horizontal="center" vertical="center"/>
    </xf>
    <xf numFmtId="165" fontId="8" fillId="2" borderId="7" xfId="0" applyNumberFormat="1" applyFont="1" applyFill="1" applyBorder="1" applyAlignment="1">
      <alignment horizontal="center" vertical="center"/>
    </xf>
    <xf numFmtId="165" fontId="8" fillId="2" borderId="8" xfId="0" applyNumberFormat="1" applyFont="1" applyFill="1" applyBorder="1" applyAlignment="1">
      <alignment horizontal="center" vertical="center"/>
    </xf>
    <xf numFmtId="165" fontId="8" fillId="2" borderId="9" xfId="0" applyNumberFormat="1" applyFont="1" applyFill="1" applyBorder="1" applyAlignment="1">
      <alignment horizontal="center" vertical="center"/>
    </xf>
    <xf numFmtId="165" fontId="8" fillId="2" borderId="15" xfId="0" applyNumberFormat="1" applyFont="1" applyFill="1" applyBorder="1" applyAlignment="1">
      <alignment horizontal="center" vertical="center"/>
    </xf>
    <xf numFmtId="165" fontId="8" fillId="2" borderId="35" xfId="0" applyNumberFormat="1" applyFont="1" applyFill="1" applyBorder="1" applyAlignment="1">
      <alignment horizontal="center" vertical="center"/>
    </xf>
    <xf numFmtId="165" fontId="8" fillId="2" borderId="14" xfId="0" applyNumberFormat="1" applyFont="1" applyFill="1" applyBorder="1" applyAlignment="1">
      <alignment horizontal="center" vertical="center"/>
    </xf>
    <xf numFmtId="165" fontId="8" fillId="2" borderId="10" xfId="0" applyNumberFormat="1" applyFont="1" applyFill="1" applyBorder="1" applyAlignment="1">
      <alignment horizontal="center" vertical="center"/>
    </xf>
    <xf numFmtId="165" fontId="8" fillId="2" borderId="23" xfId="0" applyNumberFormat="1" applyFont="1" applyFill="1" applyBorder="1" applyAlignment="1">
      <alignment horizontal="center" vertical="center"/>
    </xf>
    <xf numFmtId="165" fontId="0" fillId="3" borderId="23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1" fontId="0" fillId="3" borderId="23" xfId="0" applyNumberForma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" fontId="8" fillId="2" borderId="13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/>
    </xf>
    <xf numFmtId="1" fontId="8" fillId="2" borderId="21" xfId="0" applyNumberFormat="1" applyFont="1" applyFill="1" applyBorder="1" applyAlignment="1">
      <alignment horizontal="center" vertical="center"/>
    </xf>
    <xf numFmtId="9" fontId="0" fillId="0" borderId="21" xfId="1" applyFont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1" fontId="8" fillId="2" borderId="5" xfId="0" applyNumberFormat="1" applyFon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1" fontId="8" fillId="2" borderId="14" xfId="0" applyNumberFormat="1" applyFont="1" applyFill="1" applyBorder="1" applyAlignment="1">
      <alignment horizontal="center" vertical="center"/>
    </xf>
    <xf numFmtId="1" fontId="8" fillId="2" borderId="11" xfId="0" applyNumberFormat="1" applyFont="1" applyFill="1" applyBorder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21" xfId="0" applyNumberFormat="1" applyFill="1" applyBorder="1" applyAlignment="1">
      <alignment horizontal="center" vertical="center"/>
    </xf>
    <xf numFmtId="1" fontId="8" fillId="2" borderId="15" xfId="0" applyNumberFormat="1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/>
    </xf>
    <xf numFmtId="1" fontId="8" fillId="2" borderId="9" xfId="0" applyNumberFormat="1" applyFont="1" applyFill="1" applyBorder="1" applyAlignment="1">
      <alignment horizontal="center" vertical="center"/>
    </xf>
    <xf numFmtId="1" fontId="8" fillId="2" borderId="7" xfId="0" applyNumberFormat="1" applyFont="1" applyFill="1" applyBorder="1" applyAlignment="1">
      <alignment horizontal="center" vertical="center"/>
    </xf>
    <xf numFmtId="1" fontId="8" fillId="2" borderId="35" xfId="0" applyNumberFormat="1" applyFont="1" applyFill="1" applyBorder="1" applyAlignment="1">
      <alignment horizontal="center" vertical="center"/>
    </xf>
    <xf numFmtId="1" fontId="8" fillId="2" borderId="10" xfId="0" applyNumberFormat="1" applyFont="1" applyFill="1" applyBorder="1" applyAlignment="1">
      <alignment horizontal="center" vertical="center"/>
    </xf>
    <xf numFmtId="1" fontId="8" fillId="2" borderId="23" xfId="0" applyNumberFormat="1" applyFont="1" applyFill="1" applyBorder="1" applyAlignment="1">
      <alignment horizontal="center" vertical="center"/>
    </xf>
    <xf numFmtId="1" fontId="0" fillId="3" borderId="47" xfId="0" applyNumberFormat="1" applyFill="1" applyBorder="1" applyAlignment="1">
      <alignment horizontal="center" vertical="center"/>
    </xf>
    <xf numFmtId="1" fontId="0" fillId="3" borderId="44" xfId="0" applyNumberFormat="1" applyFill="1" applyBorder="1" applyAlignment="1">
      <alignment horizontal="center" vertical="center"/>
    </xf>
    <xf numFmtId="1" fontId="0" fillId="3" borderId="25" xfId="0" applyNumberForma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49" fontId="11" fillId="0" borderId="31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0" fontId="12" fillId="0" borderId="14" xfId="1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49" fontId="11" fillId="9" borderId="29" xfId="0" applyNumberFormat="1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0" fontId="12" fillId="0" borderId="11" xfId="1" applyNumberFormat="1" applyFont="1" applyFill="1" applyBorder="1" applyAlignment="1">
      <alignment horizontal="center" vertical="center"/>
    </xf>
    <xf numFmtId="49" fontId="11" fillId="0" borderId="29" xfId="0" applyNumberFormat="1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10" fontId="12" fillId="0" borderId="50" xfId="1" applyNumberFormat="1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11" fillId="0" borderId="30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0" fontId="12" fillId="0" borderId="12" xfId="1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0" fontId="0" fillId="0" borderId="50" xfId="1" applyNumberFormat="1" applyFont="1" applyBorder="1" applyAlignment="1">
      <alignment horizontal="center" vertical="center"/>
    </xf>
    <xf numFmtId="49" fontId="3" fillId="0" borderId="30" xfId="0" applyNumberFormat="1" applyFont="1" applyBorder="1" applyAlignment="1">
      <alignment horizontal="center" vertical="center"/>
    </xf>
    <xf numFmtId="49" fontId="3" fillId="7" borderId="36" xfId="0" applyNumberFormat="1" applyFont="1" applyFill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166" fontId="1" fillId="0" borderId="47" xfId="0" applyNumberFormat="1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6" fontId="1" fillId="0" borderId="42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29" xfId="0" applyNumberFormat="1" applyFont="1" applyBorder="1" applyAlignment="1">
      <alignment horizontal="center" vertical="center"/>
    </xf>
    <xf numFmtId="166" fontId="1" fillId="0" borderId="51" xfId="0" applyNumberFormat="1" applyFont="1" applyBorder="1" applyAlignment="1">
      <alignment horizontal="center" vertical="center"/>
    </xf>
    <xf numFmtId="49" fontId="3" fillId="7" borderId="5" xfId="0" applyNumberFormat="1" applyFont="1" applyFill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166" fontId="1" fillId="0" borderId="46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30" xfId="0" applyNumberFormat="1" applyFont="1" applyBorder="1" applyAlignment="1">
      <alignment horizontal="center" vertical="center"/>
    </xf>
    <xf numFmtId="166" fontId="1" fillId="0" borderId="52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/>
    </xf>
    <xf numFmtId="0" fontId="3" fillId="6" borderId="35" xfId="0" applyFont="1" applyFill="1" applyBorder="1" applyAlignment="1">
      <alignment horizontal="center" vertic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5DFA-BF12-4EAF-8A52-A900190886BC}">
  <dimension ref="B2:K9"/>
  <sheetViews>
    <sheetView workbookViewId="0"/>
  </sheetViews>
  <sheetFormatPr defaultRowHeight="14.5" x14ac:dyDescent="0.35"/>
  <sheetData>
    <row r="2" spans="2:11" x14ac:dyDescent="0.35">
      <c r="C2" s="10">
        <v>2022</v>
      </c>
      <c r="D2" s="10">
        <v>2023</v>
      </c>
      <c r="E2" s="10">
        <v>2024</v>
      </c>
      <c r="F2" s="10">
        <v>2025</v>
      </c>
      <c r="G2" s="65">
        <v>2026</v>
      </c>
      <c r="H2" s="65">
        <v>2027</v>
      </c>
      <c r="I2" s="65">
        <v>2028</v>
      </c>
      <c r="J2" s="10">
        <v>2029</v>
      </c>
      <c r="K2" s="10">
        <v>2030</v>
      </c>
    </row>
    <row r="3" spans="2:11" x14ac:dyDescent="0.35">
      <c r="B3" s="66"/>
      <c r="C3" s="9"/>
      <c r="D3" s="9">
        <v>1.02</v>
      </c>
      <c r="E3" s="9">
        <v>1.02</v>
      </c>
      <c r="F3" s="9">
        <v>1.02</v>
      </c>
      <c r="G3" s="67">
        <v>1.02</v>
      </c>
      <c r="H3" s="67">
        <v>1.02</v>
      </c>
      <c r="I3" s="67">
        <v>1.02</v>
      </c>
      <c r="J3" s="9">
        <v>1.02</v>
      </c>
      <c r="K3" s="9">
        <v>1.02</v>
      </c>
    </row>
    <row r="4" spans="2:11" x14ac:dyDescent="0.35">
      <c r="B4" t="s">
        <v>70</v>
      </c>
      <c r="C4" s="9">
        <v>3000</v>
      </c>
      <c r="D4" s="9">
        <f>C4*D3</f>
        <v>3060</v>
      </c>
      <c r="E4" s="68">
        <f t="shared" ref="E4:K4" si="0">D4*E3</f>
        <v>3121.2000000000003</v>
      </c>
      <c r="F4" s="68">
        <f t="shared" si="0"/>
        <v>3183.6240000000003</v>
      </c>
      <c r="G4" s="69">
        <f t="shared" si="0"/>
        <v>3247.2964800000004</v>
      </c>
      <c r="H4" s="69">
        <f t="shared" si="0"/>
        <v>3312.2424096000004</v>
      </c>
      <c r="I4" s="69">
        <f t="shared" si="0"/>
        <v>3378.4872577920005</v>
      </c>
      <c r="J4" s="68">
        <f t="shared" si="0"/>
        <v>3446.0570029478404</v>
      </c>
      <c r="K4" s="68">
        <f t="shared" si="0"/>
        <v>3514.9781430067974</v>
      </c>
    </row>
    <row r="5" spans="2:11" x14ac:dyDescent="0.35">
      <c r="B5" t="s">
        <v>71</v>
      </c>
      <c r="C5" s="9">
        <v>9000</v>
      </c>
      <c r="D5" s="9">
        <f>C5*D3</f>
        <v>9180</v>
      </c>
      <c r="E5" s="68">
        <f t="shared" ref="E5:K5" si="1">D5*E3</f>
        <v>9363.6</v>
      </c>
      <c r="F5" s="68">
        <f t="shared" si="1"/>
        <v>9550.8720000000012</v>
      </c>
      <c r="G5" s="69">
        <f t="shared" si="1"/>
        <v>9741.8894400000008</v>
      </c>
      <c r="H5" s="69">
        <f t="shared" si="1"/>
        <v>9936.7272288000004</v>
      </c>
      <c r="I5" s="69">
        <f t="shared" si="1"/>
        <v>10135.461773376001</v>
      </c>
      <c r="J5" s="68">
        <f t="shared" si="1"/>
        <v>10338.171008843521</v>
      </c>
      <c r="K5" s="68">
        <f t="shared" si="1"/>
        <v>10544.934429020392</v>
      </c>
    </row>
    <row r="6" spans="2:11" x14ac:dyDescent="0.35">
      <c r="B6" t="s">
        <v>72</v>
      </c>
      <c r="C6" s="9">
        <v>5560</v>
      </c>
      <c r="D6" s="68">
        <f>C6*D3</f>
        <v>5671.2</v>
      </c>
      <c r="E6" s="68">
        <f t="shared" ref="E6:K6" si="2">D6*E3</f>
        <v>5784.6239999999998</v>
      </c>
      <c r="F6" s="68">
        <f t="shared" si="2"/>
        <v>5900.3164799999995</v>
      </c>
      <c r="G6" s="69">
        <f t="shared" si="2"/>
        <v>6018.3228095999993</v>
      </c>
      <c r="H6" s="69">
        <f t="shared" si="2"/>
        <v>6138.6892657919998</v>
      </c>
      <c r="I6" s="69">
        <f t="shared" si="2"/>
        <v>6261.4630511078403</v>
      </c>
      <c r="J6" s="68">
        <f t="shared" si="2"/>
        <v>6386.6923121299969</v>
      </c>
      <c r="K6" s="68">
        <f t="shared" si="2"/>
        <v>6514.4261583725965</v>
      </c>
    </row>
    <row r="7" spans="2:11" x14ac:dyDescent="0.35">
      <c r="B7" t="s">
        <v>73</v>
      </c>
      <c r="C7" s="9">
        <v>150</v>
      </c>
      <c r="D7" s="68">
        <f>C7*D3</f>
        <v>153</v>
      </c>
      <c r="E7" s="68">
        <f t="shared" ref="E7:K7" si="3">D7*E3</f>
        <v>156.06</v>
      </c>
      <c r="F7" s="68">
        <f t="shared" si="3"/>
        <v>159.18120000000002</v>
      </c>
      <c r="G7" s="69">
        <f t="shared" si="3"/>
        <v>162.36482400000003</v>
      </c>
      <c r="H7" s="69">
        <f t="shared" si="3"/>
        <v>165.61212048000004</v>
      </c>
      <c r="I7" s="69">
        <f t="shared" si="3"/>
        <v>168.92436288960005</v>
      </c>
      <c r="J7" s="68">
        <f t="shared" si="3"/>
        <v>172.30285014739206</v>
      </c>
      <c r="K7" s="68">
        <f t="shared" si="3"/>
        <v>175.7489071503399</v>
      </c>
    </row>
    <row r="8" spans="2:11" x14ac:dyDescent="0.35">
      <c r="B8" t="s">
        <v>74</v>
      </c>
      <c r="C8" s="9">
        <v>5750</v>
      </c>
      <c r="D8" s="68">
        <f>C8*D3</f>
        <v>5865</v>
      </c>
      <c r="E8" s="68">
        <f t="shared" ref="E8:K8" si="4">D8*E3</f>
        <v>5982.3</v>
      </c>
      <c r="F8" s="68">
        <f t="shared" si="4"/>
        <v>6101.9459999999999</v>
      </c>
      <c r="G8" s="69">
        <f t="shared" si="4"/>
        <v>6223.9849199999999</v>
      </c>
      <c r="H8" s="69">
        <f t="shared" si="4"/>
        <v>6348.4646184000003</v>
      </c>
      <c r="I8" s="69">
        <f t="shared" si="4"/>
        <v>6475.4339107680007</v>
      </c>
      <c r="J8" s="68">
        <f t="shared" si="4"/>
        <v>6604.942588983361</v>
      </c>
      <c r="K8" s="68">
        <f t="shared" si="4"/>
        <v>6737.0414407630287</v>
      </c>
    </row>
    <row r="9" spans="2:11" x14ac:dyDescent="0.35">
      <c r="B9" t="s">
        <v>75</v>
      </c>
      <c r="C9" s="9">
        <v>90</v>
      </c>
      <c r="D9" s="68">
        <f>C9*D3</f>
        <v>91.8</v>
      </c>
      <c r="E9" s="68">
        <f t="shared" ref="E9:K9" si="5">D9*E3</f>
        <v>93.635999999999996</v>
      </c>
      <c r="F9" s="68">
        <f t="shared" si="5"/>
        <v>95.508719999999997</v>
      </c>
      <c r="G9" s="69">
        <f t="shared" si="5"/>
        <v>97.418894399999999</v>
      </c>
      <c r="H9" s="69">
        <f t="shared" si="5"/>
        <v>99.367272287999995</v>
      </c>
      <c r="I9" s="69">
        <f t="shared" si="5"/>
        <v>101.35461773375999</v>
      </c>
      <c r="J9" s="68">
        <f t="shared" si="5"/>
        <v>103.3817100884352</v>
      </c>
      <c r="K9" s="68">
        <f t="shared" si="5"/>
        <v>105.44934429020391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64DD-E36E-415B-BEB5-E8207A3ECAF0}">
  <dimension ref="A1:GV125"/>
  <sheetViews>
    <sheetView tabSelected="1" zoomScale="60" zoomScaleNormal="60" workbookViewId="0"/>
  </sheetViews>
  <sheetFormatPr defaultRowHeight="14.5" x14ac:dyDescent="0.35"/>
  <cols>
    <col min="1" max="1" width="8.7265625" style="1"/>
    <col min="2" max="2" width="3.36328125" style="1" bestFit="1" customWidth="1"/>
    <col min="3" max="3" width="21.81640625" style="1" bestFit="1" customWidth="1"/>
    <col min="4" max="5" width="3.36328125" style="1" hidden="1" customWidth="1"/>
    <col min="6" max="7" width="17.1796875" style="1" hidden="1" customWidth="1"/>
    <col min="8" max="8" width="8.36328125" style="1" customWidth="1"/>
    <col min="9" max="9" width="8.08984375" style="1" bestFit="1" customWidth="1"/>
    <col min="10" max="11" width="12.6328125" style="1" customWidth="1"/>
    <col min="12" max="12" width="14.6328125" style="1" customWidth="1"/>
    <col min="13" max="21" width="12.6328125" style="1" customWidth="1"/>
    <col min="22" max="22" width="8.7265625" style="1"/>
    <col min="23" max="23" width="3.36328125" style="1" bestFit="1" customWidth="1"/>
    <col min="24" max="24" width="21.81640625" style="1" bestFit="1" customWidth="1"/>
    <col min="25" max="26" width="3.36328125" style="1" hidden="1" customWidth="1"/>
    <col min="27" max="28" width="17.1796875" style="1" hidden="1" customWidth="1"/>
    <col min="29" max="29" width="8.36328125" style="1" customWidth="1"/>
    <col min="30" max="30" width="8.08984375" style="1" bestFit="1" customWidth="1"/>
    <col min="31" max="42" width="12.6328125" style="1" customWidth="1"/>
    <col min="43" max="43" width="2.08984375" style="1" bestFit="1" customWidth="1"/>
    <col min="44" max="45" width="8.7265625" style="1"/>
    <col min="46" max="69" width="6.6328125" style="1" customWidth="1"/>
    <col min="70" max="72" width="8.7265625" style="1"/>
    <col min="73" max="96" width="6.6328125" style="1" customWidth="1"/>
    <col min="97" max="101" width="8.7265625" style="1"/>
    <col min="102" max="102" width="13.453125" style="1" bestFit="1" customWidth="1"/>
    <col min="103" max="104" width="8.7265625" style="1"/>
    <col min="105" max="105" width="13.453125" style="1" bestFit="1" customWidth="1"/>
    <col min="106" max="107" width="14.453125" style="1" bestFit="1" customWidth="1"/>
    <col min="108" max="108" width="8.7265625" style="1"/>
    <col min="109" max="109" width="43.08984375" style="1" bestFit="1" customWidth="1"/>
    <col min="110" max="110" width="8.7265625" style="1"/>
    <col min="111" max="111" width="10" style="1" bestFit="1" customWidth="1"/>
    <col min="112" max="126" width="8.7265625" style="1"/>
    <col min="127" max="127" width="8.7265625" style="1" customWidth="1"/>
    <col min="128" max="201" width="8.7265625" style="1"/>
    <col min="202" max="202" width="250.54296875" style="1" bestFit="1" customWidth="1"/>
    <col min="203" max="203" width="8.7265625" style="1"/>
    <col min="204" max="204" width="23.36328125" style="1" bestFit="1" customWidth="1"/>
    <col min="205" max="16384" width="8.7265625" style="1"/>
  </cols>
  <sheetData>
    <row r="1" spans="1:204" ht="15" thickBot="1" x14ac:dyDescent="0.4">
      <c r="A1" s="1">
        <v>2</v>
      </c>
    </row>
    <row r="2" spans="1:204" x14ac:dyDescent="0.35">
      <c r="B2" s="238" t="s">
        <v>12</v>
      </c>
      <c r="C2" s="239"/>
      <c r="D2" s="239"/>
      <c r="E2" s="239"/>
      <c r="F2" s="239"/>
      <c r="G2" s="239"/>
      <c r="H2" s="239"/>
      <c r="I2" s="240"/>
      <c r="W2" s="238" t="s">
        <v>13</v>
      </c>
      <c r="X2" s="239"/>
      <c r="Y2" s="239"/>
      <c r="Z2" s="239"/>
      <c r="AA2" s="239"/>
      <c r="AB2" s="239"/>
      <c r="AC2" s="239"/>
      <c r="AD2" s="240"/>
      <c r="AR2" s="238" t="s">
        <v>12</v>
      </c>
      <c r="AS2" s="239"/>
      <c r="AT2" s="239"/>
      <c r="AU2" s="239"/>
      <c r="AV2" s="239"/>
      <c r="AW2" s="239"/>
      <c r="AX2" s="239"/>
      <c r="AY2" s="239"/>
      <c r="AZ2" s="239"/>
      <c r="BA2" s="239"/>
      <c r="BB2" s="239"/>
      <c r="BC2" s="240"/>
      <c r="BD2" s="64"/>
      <c r="BE2" s="64"/>
      <c r="BS2" s="238" t="s">
        <v>13</v>
      </c>
      <c r="BT2" s="239"/>
      <c r="BU2" s="239"/>
      <c r="BV2" s="239"/>
      <c r="BW2" s="239"/>
      <c r="BX2" s="239"/>
      <c r="BY2" s="239"/>
      <c r="BZ2" s="239"/>
      <c r="CA2" s="239"/>
      <c r="CB2" s="239"/>
      <c r="CC2" s="239"/>
      <c r="CD2" s="240"/>
      <c r="CE2" s="64"/>
      <c r="CF2" s="64"/>
    </row>
    <row r="3" spans="1:204" ht="15" thickBot="1" x14ac:dyDescent="0.4">
      <c r="B3" s="241"/>
      <c r="C3" s="242"/>
      <c r="D3" s="242"/>
      <c r="E3" s="242"/>
      <c r="F3" s="242"/>
      <c r="G3" s="242"/>
      <c r="H3" s="242"/>
      <c r="I3" s="243"/>
      <c r="W3" s="241"/>
      <c r="X3" s="242"/>
      <c r="Y3" s="242"/>
      <c r="Z3" s="242"/>
      <c r="AA3" s="242"/>
      <c r="AB3" s="242"/>
      <c r="AC3" s="242"/>
      <c r="AD3" s="243"/>
      <c r="AR3" s="241"/>
      <c r="AS3" s="242"/>
      <c r="AT3" s="242"/>
      <c r="AU3" s="242"/>
      <c r="AV3" s="242"/>
      <c r="AW3" s="242"/>
      <c r="AX3" s="242"/>
      <c r="AY3" s="242"/>
      <c r="AZ3" s="242"/>
      <c r="BA3" s="242"/>
      <c r="BB3" s="242"/>
      <c r="BC3" s="243"/>
      <c r="BD3" s="64"/>
      <c r="BE3" s="64"/>
      <c r="BS3" s="241"/>
      <c r="BT3" s="242"/>
      <c r="BU3" s="242"/>
      <c r="BV3" s="242"/>
      <c r="BW3" s="242"/>
      <c r="BX3" s="242"/>
      <c r="BY3" s="242"/>
      <c r="BZ3" s="242"/>
      <c r="CA3" s="242"/>
      <c r="CB3" s="242"/>
      <c r="CC3" s="242"/>
      <c r="CD3" s="243"/>
      <c r="CE3" s="64"/>
      <c r="CF3" s="64"/>
    </row>
    <row r="4" spans="1:204" ht="29.5" thickBot="1" x14ac:dyDescent="0.4">
      <c r="K4" s="63" t="s">
        <v>66</v>
      </c>
      <c r="L4" s="63" t="s">
        <v>67</v>
      </c>
      <c r="M4" s="63" t="s">
        <v>68</v>
      </c>
      <c r="N4" s="63"/>
      <c r="O4" s="63"/>
      <c r="P4" s="63" t="s">
        <v>69</v>
      </c>
    </row>
    <row r="5" spans="1:204" ht="15" thickBot="1" x14ac:dyDescent="0.4">
      <c r="C5" s="244" t="s">
        <v>14</v>
      </c>
      <c r="H5" s="17" t="s">
        <v>4</v>
      </c>
      <c r="I5" s="18">
        <v>107407</v>
      </c>
      <c r="K5" s="1">
        <f>H43/C7</f>
        <v>1.5498898273323361E-3</v>
      </c>
      <c r="L5" s="1">
        <f>K5*$A$1</f>
        <v>3.0997796546646723E-3</v>
      </c>
      <c r="M5" s="1">
        <f>I5*L5</f>
        <v>332.93803336856848</v>
      </c>
      <c r="P5" s="1">
        <f>I6*L5</f>
        <v>166.47056657411156</v>
      </c>
      <c r="X5" s="244" t="s">
        <v>14</v>
      </c>
      <c r="AC5" s="17" t="s">
        <v>4</v>
      </c>
      <c r="AD5" s="18">
        <f>I5</f>
        <v>107407</v>
      </c>
      <c r="AQ5" s="1" t="s">
        <v>0</v>
      </c>
      <c r="AR5" s="1" t="s">
        <v>25</v>
      </c>
      <c r="AS5" s="6">
        <v>1</v>
      </c>
      <c r="BF5" s="1" t="s">
        <v>25</v>
      </c>
      <c r="BG5" s="6">
        <v>0.8</v>
      </c>
      <c r="BS5" s="1" t="s">
        <v>25</v>
      </c>
      <c r="BT5" s="6">
        <v>1</v>
      </c>
      <c r="CG5" s="1" t="s">
        <v>25</v>
      </c>
      <c r="CH5" s="6">
        <v>0.8</v>
      </c>
    </row>
    <row r="6" spans="1:204" ht="15" thickBot="1" x14ac:dyDescent="0.4">
      <c r="C6" s="245"/>
      <c r="H6" s="19" t="s">
        <v>15</v>
      </c>
      <c r="I6" s="20">
        <v>53704</v>
      </c>
      <c r="X6" s="245"/>
      <c r="AC6" s="19" t="s">
        <v>15</v>
      </c>
      <c r="AD6" s="18">
        <f>I6</f>
        <v>53704</v>
      </c>
      <c r="AR6" s="1" t="s">
        <v>26</v>
      </c>
      <c r="AS6" s="6">
        <v>0</v>
      </c>
      <c r="BF6" s="1" t="s">
        <v>26</v>
      </c>
      <c r="BG6" s="6">
        <v>0.2</v>
      </c>
      <c r="BS6" s="1" t="s">
        <v>26</v>
      </c>
      <c r="BT6" s="6">
        <v>0</v>
      </c>
      <c r="CG6" s="1" t="s">
        <v>26</v>
      </c>
      <c r="CH6" s="6">
        <v>0.2</v>
      </c>
    </row>
    <row r="7" spans="1:204" ht="15" thickBot="1" x14ac:dyDescent="0.4">
      <c r="C7" s="59">
        <v>86182900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204" ht="48" customHeight="1" thickBot="1" x14ac:dyDescent="0.4">
      <c r="J8" s="229" t="s">
        <v>16</v>
      </c>
      <c r="K8" s="230"/>
      <c r="L8" s="230"/>
      <c r="M8" s="230"/>
      <c r="N8" s="230"/>
      <c r="O8" s="231"/>
      <c r="P8" s="252" t="s">
        <v>17</v>
      </c>
      <c r="Q8" s="253"/>
      <c r="R8" s="253"/>
      <c r="S8" s="253"/>
      <c r="T8" s="253"/>
      <c r="U8" s="256"/>
      <c r="AE8" s="229" t="s">
        <v>16</v>
      </c>
      <c r="AF8" s="230"/>
      <c r="AG8" s="230"/>
      <c r="AH8" s="230"/>
      <c r="AI8" s="230"/>
      <c r="AJ8" s="231"/>
      <c r="AK8" s="252" t="s">
        <v>17</v>
      </c>
      <c r="AL8" s="253"/>
      <c r="AM8" s="253"/>
      <c r="AN8" s="253"/>
      <c r="AO8" s="253"/>
      <c r="AP8" s="256"/>
      <c r="AT8" s="229" t="s">
        <v>16</v>
      </c>
      <c r="AU8" s="230"/>
      <c r="AV8" s="230"/>
      <c r="AW8" s="230"/>
      <c r="AX8" s="230"/>
      <c r="AY8" s="230"/>
      <c r="AZ8" s="230"/>
      <c r="BA8" s="230"/>
      <c r="BB8" s="230"/>
      <c r="BC8" s="230"/>
      <c r="BD8" s="230"/>
      <c r="BE8" s="231"/>
      <c r="BF8" s="252" t="s">
        <v>17</v>
      </c>
      <c r="BG8" s="253"/>
      <c r="BH8" s="253"/>
      <c r="BI8" s="253"/>
      <c r="BJ8" s="253"/>
      <c r="BK8" s="253"/>
      <c r="BL8" s="253"/>
      <c r="BM8" s="253"/>
      <c r="BN8" s="253"/>
      <c r="BO8" s="253"/>
      <c r="BP8" s="253"/>
      <c r="BQ8" s="256"/>
      <c r="BU8" s="229" t="s">
        <v>16</v>
      </c>
      <c r="BV8" s="230"/>
      <c r="BW8" s="230"/>
      <c r="BX8" s="230"/>
      <c r="BY8" s="230"/>
      <c r="BZ8" s="230"/>
      <c r="CA8" s="230"/>
      <c r="CB8" s="230"/>
      <c r="CC8" s="230"/>
      <c r="CD8" s="230"/>
      <c r="CE8" s="230"/>
      <c r="CF8" s="231"/>
      <c r="CG8" s="252" t="s">
        <v>17</v>
      </c>
      <c r="CH8" s="253"/>
      <c r="CI8" s="253"/>
      <c r="CJ8" s="253"/>
      <c r="CK8" s="253"/>
      <c r="CL8" s="253"/>
      <c r="CM8" s="253"/>
      <c r="CN8" s="253"/>
      <c r="CO8" s="253"/>
      <c r="CP8" s="253"/>
      <c r="CQ8" s="253"/>
      <c r="CR8" s="256"/>
    </row>
    <row r="9" spans="1:204" ht="15" thickBot="1" x14ac:dyDescent="0.4">
      <c r="H9" s="250" t="s">
        <v>18</v>
      </c>
      <c r="I9" s="251"/>
      <c r="J9" s="83">
        <v>1</v>
      </c>
      <c r="K9" s="83">
        <v>3</v>
      </c>
      <c r="L9" s="83">
        <v>4</v>
      </c>
      <c r="M9" s="83">
        <v>7</v>
      </c>
      <c r="N9" s="83">
        <v>11</v>
      </c>
      <c r="O9" s="21">
        <v>14</v>
      </c>
      <c r="P9" s="23">
        <v>15</v>
      </c>
      <c r="Q9" s="24">
        <v>16</v>
      </c>
      <c r="R9" s="24">
        <v>18</v>
      </c>
      <c r="S9" s="24">
        <v>19</v>
      </c>
      <c r="T9" s="82">
        <v>21</v>
      </c>
      <c r="U9" s="132">
        <v>22</v>
      </c>
      <c r="AC9" s="250" t="s">
        <v>18</v>
      </c>
      <c r="AD9" s="251"/>
      <c r="AE9" s="21">
        <v>1</v>
      </c>
      <c r="AF9" s="21">
        <v>3</v>
      </c>
      <c r="AG9" s="22">
        <v>4</v>
      </c>
      <c r="AH9" s="21">
        <v>7</v>
      </c>
      <c r="AI9" s="83">
        <v>11</v>
      </c>
      <c r="AJ9" s="21">
        <v>14</v>
      </c>
      <c r="AK9" s="23">
        <v>15</v>
      </c>
      <c r="AL9" s="24">
        <v>16</v>
      </c>
      <c r="AM9" s="23">
        <v>18</v>
      </c>
      <c r="AN9" s="82">
        <v>19</v>
      </c>
      <c r="AO9" s="82">
        <v>21</v>
      </c>
      <c r="AP9" s="82">
        <v>22</v>
      </c>
      <c r="AR9" s="56"/>
      <c r="AS9" s="56"/>
      <c r="AT9" s="232">
        <v>1</v>
      </c>
      <c r="AU9" s="233"/>
      <c r="AV9" s="232">
        <v>3</v>
      </c>
      <c r="AW9" s="233"/>
      <c r="AX9" s="232">
        <v>4</v>
      </c>
      <c r="AY9" s="233"/>
      <c r="AZ9" s="232">
        <v>7</v>
      </c>
      <c r="BA9" s="233"/>
      <c r="BB9" s="232">
        <v>11</v>
      </c>
      <c r="BC9" s="233"/>
      <c r="BD9" s="232">
        <v>14</v>
      </c>
      <c r="BE9" s="233"/>
      <c r="BF9" s="257">
        <v>15</v>
      </c>
      <c r="BG9" s="258"/>
      <c r="BH9" s="257">
        <v>16</v>
      </c>
      <c r="BI9" s="258"/>
      <c r="BJ9" s="257">
        <v>18</v>
      </c>
      <c r="BK9" s="258"/>
      <c r="BL9" s="257">
        <v>19</v>
      </c>
      <c r="BM9" s="258"/>
      <c r="BN9" s="236">
        <v>21</v>
      </c>
      <c r="BO9" s="237"/>
      <c r="BP9" s="236">
        <v>22</v>
      </c>
      <c r="BQ9" s="237"/>
      <c r="BS9" s="56"/>
      <c r="BT9" s="56"/>
      <c r="BU9" s="232">
        <v>1</v>
      </c>
      <c r="BV9" s="233"/>
      <c r="BW9" s="232">
        <v>3</v>
      </c>
      <c r="BX9" s="233"/>
      <c r="BY9" s="232">
        <v>4</v>
      </c>
      <c r="BZ9" s="233"/>
      <c r="CA9" s="232">
        <v>7</v>
      </c>
      <c r="CB9" s="233"/>
      <c r="CC9" s="232">
        <v>11</v>
      </c>
      <c r="CD9" s="233"/>
      <c r="CE9" s="232">
        <v>14</v>
      </c>
      <c r="CF9" s="233"/>
      <c r="CG9" s="236">
        <v>15</v>
      </c>
      <c r="CH9" s="237"/>
      <c r="CI9" s="236">
        <v>16</v>
      </c>
      <c r="CJ9" s="237"/>
      <c r="CK9" s="236">
        <v>18</v>
      </c>
      <c r="CL9" s="237"/>
      <c r="CM9" s="236">
        <v>19</v>
      </c>
      <c r="CN9" s="237"/>
      <c r="CO9" s="236">
        <v>21</v>
      </c>
      <c r="CP9" s="237"/>
      <c r="CQ9" s="236">
        <v>22</v>
      </c>
      <c r="CR9" s="237"/>
    </row>
    <row r="10" spans="1:204" ht="29.5" customHeight="1" thickBot="1" x14ac:dyDescent="0.4">
      <c r="H10" s="5" t="s">
        <v>19</v>
      </c>
      <c r="I10" s="16" t="s">
        <v>20</v>
      </c>
      <c r="J10" s="27" t="s">
        <v>9</v>
      </c>
      <c r="K10" s="27" t="s">
        <v>10</v>
      </c>
      <c r="L10" s="27" t="s">
        <v>11</v>
      </c>
      <c r="M10" s="27" t="s">
        <v>65</v>
      </c>
      <c r="N10" s="27" t="s">
        <v>80</v>
      </c>
      <c r="O10" s="25" t="s">
        <v>86</v>
      </c>
      <c r="P10" s="25" t="s">
        <v>5</v>
      </c>
      <c r="Q10" s="28" t="s">
        <v>6</v>
      </c>
      <c r="R10" s="28" t="s">
        <v>7</v>
      </c>
      <c r="S10" s="28" t="s">
        <v>8</v>
      </c>
      <c r="T10" s="25" t="s">
        <v>87</v>
      </c>
      <c r="U10" s="89" t="s">
        <v>81</v>
      </c>
      <c r="AC10" s="5" t="s">
        <v>19</v>
      </c>
      <c r="AD10" s="16" t="s">
        <v>20</v>
      </c>
      <c r="AE10" s="25" t="s">
        <v>9</v>
      </c>
      <c r="AF10" s="25" t="s">
        <v>10</v>
      </c>
      <c r="AG10" s="26" t="s">
        <v>11</v>
      </c>
      <c r="AH10" s="25" t="s">
        <v>65</v>
      </c>
      <c r="AI10" s="27" t="s">
        <v>80</v>
      </c>
      <c r="AJ10" s="25" t="s">
        <v>86</v>
      </c>
      <c r="AK10" s="25" t="s">
        <v>5</v>
      </c>
      <c r="AL10" s="28" t="s">
        <v>6</v>
      </c>
      <c r="AM10" s="25" t="s">
        <v>7</v>
      </c>
      <c r="AN10" s="27" t="s">
        <v>8</v>
      </c>
      <c r="AO10" s="27" t="s">
        <v>87</v>
      </c>
      <c r="AP10" s="86" t="s">
        <v>81</v>
      </c>
      <c r="AT10" s="234" t="s">
        <v>9</v>
      </c>
      <c r="AU10" s="235"/>
      <c r="AV10" s="234" t="s">
        <v>10</v>
      </c>
      <c r="AW10" s="235"/>
      <c r="AX10" s="234" t="s">
        <v>11</v>
      </c>
      <c r="AY10" s="235"/>
      <c r="AZ10" s="234" t="s">
        <v>65</v>
      </c>
      <c r="BA10" s="235"/>
      <c r="BB10" s="234" t="s">
        <v>80</v>
      </c>
      <c r="BC10" s="235"/>
      <c r="BD10" s="234" t="s">
        <v>86</v>
      </c>
      <c r="BE10" s="235"/>
      <c r="BF10" s="234" t="s">
        <v>5</v>
      </c>
      <c r="BG10" s="235"/>
      <c r="BH10" s="234" t="s">
        <v>6</v>
      </c>
      <c r="BI10" s="235"/>
      <c r="BJ10" s="234" t="s">
        <v>7</v>
      </c>
      <c r="BK10" s="235"/>
      <c r="BL10" s="234" t="s">
        <v>8</v>
      </c>
      <c r="BM10" s="235"/>
      <c r="BN10" s="234" t="s">
        <v>87</v>
      </c>
      <c r="BO10" s="235"/>
      <c r="BP10" s="234" t="s">
        <v>81</v>
      </c>
      <c r="BQ10" s="235"/>
      <c r="BU10" s="234" t="s">
        <v>9</v>
      </c>
      <c r="BV10" s="235"/>
      <c r="BW10" s="234" t="s">
        <v>10</v>
      </c>
      <c r="BX10" s="235"/>
      <c r="BY10" s="234" t="s">
        <v>11</v>
      </c>
      <c r="BZ10" s="235"/>
      <c r="CA10" s="234" t="s">
        <v>65</v>
      </c>
      <c r="CB10" s="235"/>
      <c r="CC10" s="234" t="s">
        <v>80</v>
      </c>
      <c r="CD10" s="235"/>
      <c r="CE10" s="234" t="s">
        <v>86</v>
      </c>
      <c r="CF10" s="235"/>
      <c r="CG10" s="234" t="s">
        <v>5</v>
      </c>
      <c r="CH10" s="235"/>
      <c r="CI10" s="234" t="s">
        <v>6</v>
      </c>
      <c r="CJ10" s="235"/>
      <c r="CK10" s="234" t="s">
        <v>7</v>
      </c>
      <c r="CL10" s="235"/>
      <c r="CM10" s="234" t="s">
        <v>8</v>
      </c>
      <c r="CN10" s="235"/>
      <c r="CO10" s="234" t="s">
        <v>87</v>
      </c>
      <c r="CP10" s="235"/>
      <c r="CQ10" s="234" t="s">
        <v>81</v>
      </c>
      <c r="CR10" s="235"/>
      <c r="DE10" s="8" t="s">
        <v>119</v>
      </c>
      <c r="EZ10" s="1" t="s">
        <v>0</v>
      </c>
      <c r="GT10" s="8" t="s">
        <v>120</v>
      </c>
    </row>
    <row r="11" spans="1:204" ht="15" thickBot="1" x14ac:dyDescent="0.4">
      <c r="H11" s="246" t="s">
        <v>21</v>
      </c>
      <c r="I11" s="247"/>
      <c r="J11" s="30" t="s">
        <v>4</v>
      </c>
      <c r="K11" s="30" t="s">
        <v>15</v>
      </c>
      <c r="L11" s="30" t="s">
        <v>15</v>
      </c>
      <c r="M11" s="30" t="s">
        <v>15</v>
      </c>
      <c r="N11" s="30" t="s">
        <v>15</v>
      </c>
      <c r="O11" s="17" t="s">
        <v>15</v>
      </c>
      <c r="P11" s="31" t="s">
        <v>4</v>
      </c>
      <c r="Q11" s="18" t="s">
        <v>4</v>
      </c>
      <c r="R11" s="18" t="s">
        <v>4</v>
      </c>
      <c r="S11" s="18" t="s">
        <v>4</v>
      </c>
      <c r="T11" s="17" t="s">
        <v>4</v>
      </c>
      <c r="U11" s="18" t="s">
        <v>4</v>
      </c>
      <c r="AC11" s="246" t="s">
        <v>21</v>
      </c>
      <c r="AD11" s="247"/>
      <c r="AE11" s="17" t="s">
        <v>4</v>
      </c>
      <c r="AF11" s="17" t="s">
        <v>15</v>
      </c>
      <c r="AG11" s="29" t="s">
        <v>15</v>
      </c>
      <c r="AH11" s="17" t="s">
        <v>15</v>
      </c>
      <c r="AI11" s="30" t="s">
        <v>15</v>
      </c>
      <c r="AJ11" s="17" t="s">
        <v>15</v>
      </c>
      <c r="AK11" s="31" t="s">
        <v>4</v>
      </c>
      <c r="AL11" s="18" t="s">
        <v>4</v>
      </c>
      <c r="AM11" s="17" t="s">
        <v>4</v>
      </c>
      <c r="AN11" s="30" t="s">
        <v>4</v>
      </c>
      <c r="AO11" s="30" t="s">
        <v>4</v>
      </c>
      <c r="AP11" s="17" t="s">
        <v>4</v>
      </c>
      <c r="AR11" s="1" t="s">
        <v>0</v>
      </c>
      <c r="AT11" s="1" t="s">
        <v>27</v>
      </c>
      <c r="AU11" s="1" t="s">
        <v>28</v>
      </c>
      <c r="AV11" s="1" t="s">
        <v>27</v>
      </c>
      <c r="AW11" s="1" t="s">
        <v>28</v>
      </c>
      <c r="AX11" s="1" t="s">
        <v>27</v>
      </c>
      <c r="AY11" s="1" t="s">
        <v>28</v>
      </c>
      <c r="AZ11" s="1" t="s">
        <v>27</v>
      </c>
      <c r="BA11" s="1" t="s">
        <v>28</v>
      </c>
      <c r="BB11" s="1" t="s">
        <v>27</v>
      </c>
      <c r="BC11" s="1" t="s">
        <v>28</v>
      </c>
      <c r="BD11" s="1" t="s">
        <v>27</v>
      </c>
      <c r="BE11" s="1" t="s">
        <v>28</v>
      </c>
      <c r="BF11" s="1" t="s">
        <v>27</v>
      </c>
      <c r="BG11" s="1" t="s">
        <v>28</v>
      </c>
      <c r="BH11" s="1" t="s">
        <v>27</v>
      </c>
      <c r="BI11" s="1" t="s">
        <v>28</v>
      </c>
      <c r="BJ11" s="1" t="s">
        <v>27</v>
      </c>
      <c r="BK11" s="1" t="s">
        <v>28</v>
      </c>
      <c r="BL11" s="1" t="s">
        <v>27</v>
      </c>
      <c r="BM11" s="1" t="s">
        <v>28</v>
      </c>
      <c r="BN11" s="1" t="s">
        <v>27</v>
      </c>
      <c r="BO11" s="1" t="s">
        <v>28</v>
      </c>
      <c r="BP11" s="1" t="s">
        <v>27</v>
      </c>
      <c r="BQ11" s="1" t="s">
        <v>28</v>
      </c>
      <c r="BS11" s="1" t="s">
        <v>0</v>
      </c>
      <c r="BU11" s="1" t="s">
        <v>27</v>
      </c>
      <c r="BV11" s="1" t="s">
        <v>28</v>
      </c>
      <c r="BW11" s="1" t="s">
        <v>27</v>
      </c>
      <c r="BX11" s="1" t="s">
        <v>28</v>
      </c>
      <c r="BY11" s="1" t="s">
        <v>27</v>
      </c>
      <c r="BZ11" s="1" t="s">
        <v>28</v>
      </c>
      <c r="CA11" s="1" t="s">
        <v>27</v>
      </c>
      <c r="CB11" s="1" t="s">
        <v>28</v>
      </c>
      <c r="CC11" s="1" t="s">
        <v>27</v>
      </c>
      <c r="CD11" s="1" t="s">
        <v>28</v>
      </c>
      <c r="CE11" s="1" t="s">
        <v>27</v>
      </c>
      <c r="CF11" s="1" t="s">
        <v>28</v>
      </c>
      <c r="CG11" s="1" t="s">
        <v>27</v>
      </c>
      <c r="CH11" s="1" t="s">
        <v>28</v>
      </c>
      <c r="CI11" s="1" t="s">
        <v>27</v>
      </c>
      <c r="CJ11" s="1" t="s">
        <v>28</v>
      </c>
      <c r="CK11" s="1" t="s">
        <v>27</v>
      </c>
      <c r="CL11" s="1" t="s">
        <v>28</v>
      </c>
      <c r="CM11" s="1" t="s">
        <v>27</v>
      </c>
      <c r="CN11" s="1" t="s">
        <v>28</v>
      </c>
      <c r="CO11" s="1" t="s">
        <v>27</v>
      </c>
      <c r="CP11" s="1" t="s">
        <v>28</v>
      </c>
      <c r="CQ11" s="1" t="s">
        <v>27</v>
      </c>
      <c r="CR11" s="1" t="s">
        <v>28</v>
      </c>
    </row>
    <row r="12" spans="1:204" ht="15" thickBot="1" x14ac:dyDescent="0.4">
      <c r="H12" s="248" t="s">
        <v>22</v>
      </c>
      <c r="I12" s="249"/>
      <c r="J12" s="84">
        <v>2.9990627928772259E-2</v>
      </c>
      <c r="K12" s="84">
        <v>0.35564053537284895</v>
      </c>
      <c r="L12" s="84">
        <v>3.4416826003824091E-2</v>
      </c>
      <c r="M12" s="84">
        <v>7.4569789674952203E-2</v>
      </c>
      <c r="N12" s="84">
        <v>9.5602294455066919E-2</v>
      </c>
      <c r="O12" s="32">
        <v>0.43977055449330782</v>
      </c>
      <c r="P12" s="32">
        <v>4.1237113402061855E-2</v>
      </c>
      <c r="Q12" s="88">
        <v>0.28209934395501407</v>
      </c>
      <c r="R12" s="93">
        <v>0.62136832239925022</v>
      </c>
      <c r="S12" s="93">
        <v>2.8116213683223993E-3</v>
      </c>
      <c r="T12" s="32">
        <v>1.8744142455482662E-3</v>
      </c>
      <c r="U12" s="126">
        <v>2.0618556701030927E-2</v>
      </c>
      <c r="AC12" s="248" t="s">
        <v>22</v>
      </c>
      <c r="AD12" s="249"/>
      <c r="AE12" s="32">
        <v>2.9990627928772259E-2</v>
      </c>
      <c r="AF12" s="32">
        <v>0.35564053537284895</v>
      </c>
      <c r="AG12" s="33">
        <v>3.4416826003824091E-2</v>
      </c>
      <c r="AH12" s="32">
        <v>7.4569789674952203E-2</v>
      </c>
      <c r="AI12" s="32">
        <v>9.5602294455066919E-2</v>
      </c>
      <c r="AJ12" s="32">
        <v>0.43977055449330782</v>
      </c>
      <c r="AK12" s="32">
        <v>4.1237113402061855E-2</v>
      </c>
      <c r="AL12" s="88">
        <v>0.28209934395501407</v>
      </c>
      <c r="AM12" s="32">
        <v>0.62136832239925022</v>
      </c>
      <c r="AN12" s="84">
        <v>2.8116213683223993E-3</v>
      </c>
      <c r="AO12" s="84">
        <v>1.8744142455482662E-3</v>
      </c>
      <c r="AP12" s="87">
        <v>2.0618556701030927E-2</v>
      </c>
      <c r="BU12" s="11">
        <v>0.53</v>
      </c>
      <c r="BV12" s="11">
        <v>0</v>
      </c>
      <c r="BW12" s="11">
        <v>1.78</v>
      </c>
      <c r="BX12" s="11">
        <v>0</v>
      </c>
      <c r="BY12" s="11">
        <v>1.4</v>
      </c>
      <c r="BZ12" s="11">
        <v>0</v>
      </c>
      <c r="CA12" s="71">
        <v>0.94594594594594594</v>
      </c>
      <c r="CB12" s="11">
        <v>0</v>
      </c>
      <c r="CC12" s="1">
        <v>1.58</v>
      </c>
      <c r="CD12" s="1">
        <v>0</v>
      </c>
      <c r="CE12" s="1">
        <v>1.89</v>
      </c>
      <c r="CF12" s="1">
        <v>0</v>
      </c>
      <c r="CG12" s="11">
        <v>2.75</v>
      </c>
      <c r="CH12" s="11">
        <v>0.61</v>
      </c>
      <c r="CI12" s="11">
        <v>2.41</v>
      </c>
      <c r="CJ12" s="11">
        <v>0.54</v>
      </c>
      <c r="CK12" s="11">
        <v>4.709090909090909</v>
      </c>
      <c r="CL12" s="11">
        <v>0.51800000000000002</v>
      </c>
      <c r="CM12" s="11">
        <v>2.86</v>
      </c>
      <c r="CN12" s="11">
        <v>0.32</v>
      </c>
      <c r="CO12" s="11">
        <v>2.37</v>
      </c>
      <c r="CP12" s="11">
        <v>0.31</v>
      </c>
      <c r="CQ12" s="1">
        <v>3.02</v>
      </c>
      <c r="CR12" s="1">
        <v>0.36</v>
      </c>
      <c r="CT12" s="1" t="s">
        <v>29</v>
      </c>
      <c r="CU12" s="1" t="s">
        <v>27</v>
      </c>
      <c r="CV12" s="1" t="s">
        <v>28</v>
      </c>
      <c r="DA12" s="1" t="s">
        <v>1</v>
      </c>
      <c r="DB12" s="1" t="s">
        <v>2</v>
      </c>
      <c r="DC12" s="1" t="s">
        <v>3</v>
      </c>
      <c r="DH12" s="79" t="s">
        <v>45</v>
      </c>
      <c r="DI12" s="210" t="s">
        <v>46</v>
      </c>
      <c r="DJ12" s="75" t="s">
        <v>47</v>
      </c>
      <c r="DK12" s="77" t="s">
        <v>48</v>
      </c>
      <c r="DL12" s="75" t="s">
        <v>49</v>
      </c>
      <c r="DM12" s="77" t="s">
        <v>50</v>
      </c>
      <c r="DN12" s="75" t="s">
        <v>51</v>
      </c>
      <c r="DO12" s="77" t="s">
        <v>52</v>
      </c>
      <c r="DP12" s="75" t="s">
        <v>53</v>
      </c>
      <c r="DQ12" s="77" t="s">
        <v>54</v>
      </c>
      <c r="DR12" s="75" t="s">
        <v>55</v>
      </c>
      <c r="DS12" s="77" t="s">
        <v>56</v>
      </c>
      <c r="DT12" s="75" t="s">
        <v>57</v>
      </c>
      <c r="DU12" s="77" t="s">
        <v>58</v>
      </c>
      <c r="DV12" s="75" t="s">
        <v>59</v>
      </c>
      <c r="DW12" s="77" t="s">
        <v>60</v>
      </c>
      <c r="DX12" s="75" t="s">
        <v>61</v>
      </c>
      <c r="DY12" s="77" t="s">
        <v>62</v>
      </c>
      <c r="DZ12" s="75" t="s">
        <v>63</v>
      </c>
      <c r="EA12" s="77" t="s">
        <v>64</v>
      </c>
      <c r="EB12" s="79" t="s">
        <v>76</v>
      </c>
      <c r="EC12" s="76" t="s">
        <v>77</v>
      </c>
      <c r="ED12" s="78" t="s">
        <v>78</v>
      </c>
      <c r="EE12" s="76" t="s">
        <v>79</v>
      </c>
      <c r="EF12" s="78" t="s">
        <v>82</v>
      </c>
      <c r="EG12" s="76" t="s">
        <v>83</v>
      </c>
      <c r="EH12" s="78" t="s">
        <v>84</v>
      </c>
      <c r="EI12" s="76" t="s">
        <v>85</v>
      </c>
      <c r="EJ12" s="78" t="s">
        <v>88</v>
      </c>
      <c r="EK12" s="76" t="s">
        <v>89</v>
      </c>
      <c r="EL12" s="78" t="s">
        <v>90</v>
      </c>
      <c r="EM12" s="76" t="s">
        <v>91</v>
      </c>
      <c r="EN12" s="78" t="s">
        <v>107</v>
      </c>
      <c r="EO12" s="76" t="s">
        <v>108</v>
      </c>
      <c r="EP12" s="78" t="s">
        <v>109</v>
      </c>
      <c r="EQ12" s="76" t="s">
        <v>110</v>
      </c>
      <c r="ER12" s="78" t="s">
        <v>111</v>
      </c>
      <c r="ES12" s="76" t="s">
        <v>112</v>
      </c>
      <c r="ET12" s="78" t="s">
        <v>113</v>
      </c>
      <c r="EU12" s="76" t="s">
        <v>114</v>
      </c>
      <c r="EV12" s="78" t="s">
        <v>115</v>
      </c>
      <c r="EW12" s="76" t="s">
        <v>116</v>
      </c>
      <c r="EX12" s="78" t="s">
        <v>117</v>
      </c>
      <c r="EY12" s="76" t="s">
        <v>118</v>
      </c>
      <c r="FA12" s="60" t="s">
        <v>45</v>
      </c>
      <c r="FB12" s="61" t="s">
        <v>46</v>
      </c>
      <c r="FC12" s="60" t="s">
        <v>47</v>
      </c>
      <c r="FD12" s="61" t="s">
        <v>48</v>
      </c>
      <c r="FE12" s="60" t="s">
        <v>49</v>
      </c>
      <c r="FF12" s="61" t="s">
        <v>50</v>
      </c>
      <c r="FG12" s="60" t="s">
        <v>51</v>
      </c>
      <c r="FH12" s="61" t="s">
        <v>52</v>
      </c>
      <c r="FI12" s="60" t="s">
        <v>53</v>
      </c>
      <c r="FJ12" s="61" t="s">
        <v>54</v>
      </c>
      <c r="FK12" s="60" t="s">
        <v>55</v>
      </c>
      <c r="FL12" s="61" t="s">
        <v>56</v>
      </c>
      <c r="FM12" s="60" t="s">
        <v>57</v>
      </c>
      <c r="FN12" s="61" t="s">
        <v>58</v>
      </c>
      <c r="FO12" s="60" t="s">
        <v>59</v>
      </c>
      <c r="FP12" s="61" t="s">
        <v>60</v>
      </c>
      <c r="FQ12" s="60" t="s">
        <v>61</v>
      </c>
      <c r="FR12" s="61" t="s">
        <v>62</v>
      </c>
      <c r="FS12" s="75" t="s">
        <v>63</v>
      </c>
      <c r="FT12" s="81" t="s">
        <v>64</v>
      </c>
      <c r="FU12" s="80" t="s">
        <v>76</v>
      </c>
      <c r="FV12" s="81" t="s">
        <v>77</v>
      </c>
      <c r="FW12" s="79" t="s">
        <v>78</v>
      </c>
      <c r="FX12" s="76" t="s">
        <v>79</v>
      </c>
      <c r="FY12" s="78" t="s">
        <v>82</v>
      </c>
      <c r="FZ12" s="76" t="s">
        <v>83</v>
      </c>
      <c r="GA12" s="78" t="s">
        <v>84</v>
      </c>
      <c r="GB12" s="78" t="s">
        <v>85</v>
      </c>
      <c r="GC12" s="79" t="s">
        <v>88</v>
      </c>
      <c r="GD12" s="76" t="s">
        <v>89</v>
      </c>
      <c r="GE12" s="78" t="s">
        <v>90</v>
      </c>
      <c r="GF12" s="76" t="s">
        <v>91</v>
      </c>
      <c r="GG12" s="78" t="s">
        <v>107</v>
      </c>
      <c r="GH12" s="76" t="s">
        <v>108</v>
      </c>
      <c r="GI12" s="78" t="s">
        <v>109</v>
      </c>
      <c r="GJ12" s="76" t="s">
        <v>110</v>
      </c>
      <c r="GK12" s="78" t="s">
        <v>111</v>
      </c>
      <c r="GL12" s="76" t="s">
        <v>112</v>
      </c>
      <c r="GM12" s="78" t="s">
        <v>113</v>
      </c>
      <c r="GN12" s="76" t="s">
        <v>114</v>
      </c>
      <c r="GO12" s="78" t="s">
        <v>115</v>
      </c>
      <c r="GP12" s="76" t="s">
        <v>116</v>
      </c>
      <c r="GQ12" s="78" t="s">
        <v>117</v>
      </c>
      <c r="GR12" s="76" t="s">
        <v>118</v>
      </c>
      <c r="GV12" s="8"/>
    </row>
    <row r="13" spans="1:204" x14ac:dyDescent="0.35">
      <c r="B13" s="182">
        <v>1</v>
      </c>
      <c r="C13" s="183" t="s">
        <v>30</v>
      </c>
      <c r="D13" s="184"/>
      <c r="E13" s="184"/>
      <c r="F13" s="184"/>
      <c r="G13" s="185"/>
      <c r="H13" s="186">
        <v>3496</v>
      </c>
      <c r="I13" s="187">
        <v>2.6172758171500443E-2</v>
      </c>
      <c r="J13" s="123">
        <f t="shared" ref="J13:U21" si="0">IF(J$11="EV",$I$5*($H$43/$C$7)*$A$1*J$12*$I13,IF(J$11="PHEV",$I$6*($H$43/$C$7)*$A$1*J$12*$I13))</f>
        <v>0.26133553164987405</v>
      </c>
      <c r="K13" s="123">
        <f t="shared" si="0"/>
        <v>1.5495236366744569</v>
      </c>
      <c r="L13" s="123">
        <f t="shared" si="0"/>
        <v>0.14995390032333453</v>
      </c>
      <c r="M13" s="123">
        <f t="shared" si="0"/>
        <v>0.32490011736722485</v>
      </c>
      <c r="N13" s="123">
        <f t="shared" si="0"/>
        <v>0.41653861200926257</v>
      </c>
      <c r="O13" s="94">
        <f t="shared" si="0"/>
        <v>1.9160776152426078</v>
      </c>
      <c r="P13" s="139">
        <f t="shared" si="0"/>
        <v>0.35933635601857683</v>
      </c>
      <c r="Q13" s="137">
        <f t="shared" si="0"/>
        <v>2.4581873445816278</v>
      </c>
      <c r="R13" s="137">
        <f t="shared" si="0"/>
        <v>5.4145455463708272</v>
      </c>
      <c r="S13" s="131">
        <f t="shared" si="0"/>
        <v>2.4500206092175691E-2</v>
      </c>
      <c r="T13" s="131">
        <f t="shared" si="0"/>
        <v>1.6333470728117128E-2</v>
      </c>
      <c r="U13" s="131">
        <f t="shared" si="0"/>
        <v>0.17966817800928842</v>
      </c>
      <c r="W13" s="182">
        <v>1</v>
      </c>
      <c r="X13" s="183" t="s">
        <v>30</v>
      </c>
      <c r="Y13" s="57"/>
      <c r="Z13" s="35"/>
      <c r="AA13" s="35"/>
      <c r="AB13" s="36"/>
      <c r="AC13" s="186">
        <v>3496</v>
      </c>
      <c r="AD13" s="37">
        <f t="shared" ref="AD13:AD42" si="1">I13</f>
        <v>2.6172758171500443E-2</v>
      </c>
      <c r="AE13" s="117">
        <f t="shared" ref="AE13:AE42" si="2">ROUND(J13,0)</f>
        <v>0</v>
      </c>
      <c r="AF13" s="117">
        <f t="shared" ref="AF13:AF42" si="3">ROUND(K13,0)</f>
        <v>2</v>
      </c>
      <c r="AG13" s="117">
        <f t="shared" ref="AG13:AG42" si="4">ROUND(L13,0)</f>
        <v>0</v>
      </c>
      <c r="AH13" s="117">
        <f t="shared" ref="AH13:AH42" si="5">ROUND(M13,0)</f>
        <v>0</v>
      </c>
      <c r="AI13" s="117">
        <f t="shared" ref="AI13:AJ42" si="6">ROUND(N13,0)</f>
        <v>0</v>
      </c>
      <c r="AJ13" s="38">
        <f t="shared" si="6"/>
        <v>2</v>
      </c>
      <c r="AK13" s="161">
        <f t="shared" ref="AK13:AK42" si="7">ROUND(P13,0)</f>
        <v>0</v>
      </c>
      <c r="AL13" s="166">
        <f t="shared" ref="AL13:AL42" si="8">ROUND(Q13,0)</f>
        <v>2</v>
      </c>
      <c r="AM13" s="166">
        <f t="shared" ref="AM13:AM42" si="9">ROUND(R13,0)</f>
        <v>5</v>
      </c>
      <c r="AN13" s="160">
        <f t="shared" ref="AN13:AO42" si="10">ROUND(S13,0)</f>
        <v>0</v>
      </c>
      <c r="AO13" s="160">
        <f t="shared" si="10"/>
        <v>0</v>
      </c>
      <c r="AP13" s="160">
        <f t="shared" ref="AP13:AP42" si="11">ROUND(U13,0)</f>
        <v>0</v>
      </c>
      <c r="AT13" s="7">
        <f t="shared" ref="AT13:AT21" si="12">AE13*$AS$5</f>
        <v>0</v>
      </c>
      <c r="AU13" s="7">
        <f t="shared" ref="AU13:AU21" si="13">AE13*$AS$6</f>
        <v>0</v>
      </c>
      <c r="AV13" s="7">
        <f t="shared" ref="AV13:AV21" si="14">AF13*$AS$5</f>
        <v>2</v>
      </c>
      <c r="AW13" s="7">
        <f t="shared" ref="AW13:AW21" si="15">AF13*$AS$6</f>
        <v>0</v>
      </c>
      <c r="AX13" s="7">
        <f t="shared" ref="AX13:AX21" si="16">AG13*$AS$5</f>
        <v>0</v>
      </c>
      <c r="AY13" s="7">
        <f t="shared" ref="AY13:AY21" si="17">AG13*$AS$6</f>
        <v>0</v>
      </c>
      <c r="AZ13" s="7">
        <f>AH13*$AS$5</f>
        <v>0</v>
      </c>
      <c r="BA13" s="7">
        <f>AH13*$AS$6</f>
        <v>0</v>
      </c>
      <c r="BB13" s="7">
        <f>AI13*$AS$5</f>
        <v>0</v>
      </c>
      <c r="BC13" s="7">
        <f>AI13*$AS$6</f>
        <v>0</v>
      </c>
      <c r="BD13" s="7">
        <f>AJ13*$AS$5</f>
        <v>2</v>
      </c>
      <c r="BE13" s="7">
        <f>AJ13*$AS$6</f>
        <v>0</v>
      </c>
      <c r="BF13" s="1">
        <f t="shared" ref="BF13:BF21" si="18">AK13*$BG$5</f>
        <v>0</v>
      </c>
      <c r="BG13" s="1">
        <f t="shared" ref="BG13:BG21" si="19">AK13*$BG$6</f>
        <v>0</v>
      </c>
      <c r="BH13" s="1">
        <f t="shared" ref="BH13:BH21" si="20">AL13*$BG$5</f>
        <v>1.6</v>
      </c>
      <c r="BI13" s="1">
        <f t="shared" ref="BI13:BI21" si="21">AL13*$BG$6</f>
        <v>0.4</v>
      </c>
      <c r="BJ13" s="1">
        <f>AM13*$BG$5</f>
        <v>4</v>
      </c>
      <c r="BK13" s="1">
        <f>AM13*$BG$6</f>
        <v>1</v>
      </c>
      <c r="BL13" s="1">
        <f t="shared" ref="BL13:BL21" si="22">AN13*$BG$5</f>
        <v>0</v>
      </c>
      <c r="BM13" s="1">
        <f t="shared" ref="BM13:BM21" si="23">AN13*$BG$6</f>
        <v>0</v>
      </c>
      <c r="BN13" s="1">
        <f>AO13*$BG$5</f>
        <v>0</v>
      </c>
      <c r="BO13" s="1">
        <f>AO13*$BG$6</f>
        <v>0</v>
      </c>
      <c r="BP13" s="1">
        <f>AP13*$BG$5</f>
        <v>0</v>
      </c>
      <c r="BQ13" s="1">
        <f>AP13*$BG$6</f>
        <v>0</v>
      </c>
      <c r="BU13" s="7">
        <f t="shared" ref="BU13:BU21" si="24">ROUND(AT13,0)</f>
        <v>0</v>
      </c>
      <c r="BV13" s="7">
        <f t="shared" ref="BV13:BV21" si="25">ROUND(AU13,0)</f>
        <v>0</v>
      </c>
      <c r="BW13" s="7">
        <f t="shared" ref="BW13:BW21" si="26">ROUND(AV13,0)</f>
        <v>2</v>
      </c>
      <c r="BX13" s="7">
        <f t="shared" ref="BX13:BX21" si="27">ROUND(AW13,0)</f>
        <v>0</v>
      </c>
      <c r="BY13" s="7">
        <f t="shared" ref="BY13:BY21" si="28">ROUND(AX13,0)</f>
        <v>0</v>
      </c>
      <c r="BZ13" s="7">
        <f t="shared" ref="BZ13:BZ21" si="29">ROUND(AY13,0)</f>
        <v>0</v>
      </c>
      <c r="CA13" s="7">
        <f t="shared" ref="CA13:CA21" si="30">ROUND(AZ13,0)</f>
        <v>0</v>
      </c>
      <c r="CB13" s="7">
        <f t="shared" ref="CB13:CB21" si="31">ROUND(BA13,0)</f>
        <v>0</v>
      </c>
      <c r="CC13" s="7">
        <f t="shared" ref="CC13" si="32">ROUND(BB13,0)</f>
        <v>0</v>
      </c>
      <c r="CD13" s="7">
        <f t="shared" ref="CD13" si="33">ROUND(BC13,0)</f>
        <v>0</v>
      </c>
      <c r="CE13" s="7">
        <f t="shared" ref="CE13" si="34">ROUND(BD13,0)</f>
        <v>2</v>
      </c>
      <c r="CF13" s="7">
        <f t="shared" ref="CF13" si="35">ROUND(BE13,0)</f>
        <v>0</v>
      </c>
      <c r="CG13" s="7">
        <f t="shared" ref="CG13:CG21" si="36">ROUND(BF13,0)</f>
        <v>0</v>
      </c>
      <c r="CH13" s="7">
        <f t="shared" ref="CH13:CH21" si="37">ROUND(BG13,0)</f>
        <v>0</v>
      </c>
      <c r="CI13" s="7">
        <f t="shared" ref="CI13:CI21" si="38">ROUND(BH13,0)</f>
        <v>2</v>
      </c>
      <c r="CJ13" s="7">
        <f t="shared" ref="CJ13:CJ21" si="39">ROUND(BI13,0)</f>
        <v>0</v>
      </c>
      <c r="CK13" s="7">
        <f t="shared" ref="CK13:CK21" si="40">ROUND(BJ13,0)</f>
        <v>4</v>
      </c>
      <c r="CL13" s="7">
        <f t="shared" ref="CL13:CL21" si="41">ROUND(BK13,0)</f>
        <v>1</v>
      </c>
      <c r="CM13" s="7">
        <f t="shared" ref="CM13:CM21" si="42">ROUND(BL13,0)</f>
        <v>0</v>
      </c>
      <c r="CN13" s="7">
        <f t="shared" ref="CN13:CN21" si="43">ROUND(BM13,0)</f>
        <v>0</v>
      </c>
      <c r="CO13" s="7">
        <f t="shared" ref="CO13" si="44">ROUND(BN13,0)</f>
        <v>0</v>
      </c>
      <c r="CP13" s="7">
        <f t="shared" ref="CP13" si="45">ROUND(BO13,0)</f>
        <v>0</v>
      </c>
      <c r="CQ13" s="7">
        <f t="shared" ref="CQ13" si="46">ROUND(BP13,0)</f>
        <v>0</v>
      </c>
      <c r="CR13" s="7">
        <f t="shared" ref="CR13" si="47">ROUND(BQ13,0)</f>
        <v>0</v>
      </c>
      <c r="CT13" s="1">
        <v>1</v>
      </c>
      <c r="CU13" s="11">
        <f>SUM($BU$12*BU13,$BW$12*BW13,$BY$12*BY13,$CA$12*CA13,$CC$12*CC13,$CE$12*CE13,$CG$12*CG13,$CI$12*CI13,$CK$12*CK13,$CM$12*CM13,$CO$12*CO13,$CQ$12*CQ13)</f>
        <v>30.996363636363636</v>
      </c>
      <c r="CV13" s="11">
        <f>SUM($BV$12*BV13,$BX$12*BX13,$BZ$12*BZ13,$CB$12*CB13,$CD$12*CD13,$CF$12*CF13,$CH$12*CH13,$CJ$12*CJ13,$CL$12*CL13,$CN$12*CN13,$CP$12*CP13,$CR$12*CR13)</f>
        <v>0.51800000000000002</v>
      </c>
      <c r="CX13" s="1" t="str">
        <f>"["&amp;ROUND(CU13,2)&amp;", "&amp;ROUND(CV13,2)&amp;"]"</f>
        <v>[31, 0.52]</v>
      </c>
      <c r="DA13" s="1" t="str">
        <f>CX13</f>
        <v>[31, 0.52]</v>
      </c>
      <c r="DB13" s="1" t="str">
        <f>CX54</f>
        <v>[56.48, 1.58]</v>
      </c>
      <c r="DC13" s="1" t="str">
        <f>CX95</f>
        <v>[110.85, 3.15]</v>
      </c>
      <c r="DE13" s="1" t="str">
        <f>"["&amp;DA13&amp;", "&amp;DB13&amp;", "&amp;DC13&amp;"]"&amp;", "</f>
        <v xml:space="preserve">[[31, 0.52], [56.48, 1.58], [110.85, 3.15]], </v>
      </c>
      <c r="DG13" s="72" t="s">
        <v>30</v>
      </c>
      <c r="DH13" s="211">
        <v>1.3601118666396272</v>
      </c>
      <c r="DI13" s="212">
        <v>9.8441805090929169</v>
      </c>
      <c r="DJ13" s="213">
        <v>3.2637960295067217</v>
      </c>
      <c r="DK13" s="213">
        <v>6.9994076769828526</v>
      </c>
      <c r="DL13" s="213">
        <v>6.8713618281504472</v>
      </c>
      <c r="DM13" s="213">
        <v>5.9511558566494083</v>
      </c>
      <c r="DN13" s="213">
        <v>5.9565561502558664</v>
      </c>
      <c r="DO13" s="213">
        <v>7.1255068254391363</v>
      </c>
      <c r="DP13" s="213">
        <v>3.4271438772287635</v>
      </c>
      <c r="DQ13" s="213">
        <v>8.2081164703856242</v>
      </c>
      <c r="DR13" s="213">
        <v>4.165469674079036</v>
      </c>
      <c r="DS13" s="213">
        <v>4.1302381867337505</v>
      </c>
      <c r="DT13" s="213">
        <v>3.6277624530996819</v>
      </c>
      <c r="DU13" s="213">
        <v>3.186846218133609</v>
      </c>
      <c r="DV13" s="213">
        <v>6.4537923304745926</v>
      </c>
      <c r="DW13" s="213">
        <v>9.1266762533436765</v>
      </c>
      <c r="DX13" s="213">
        <v>3.5702041422923738</v>
      </c>
      <c r="DY13" s="213">
        <v>7.3389242981290428</v>
      </c>
      <c r="DZ13" s="213">
        <v>0.9814064627511232</v>
      </c>
      <c r="EA13" s="213">
        <v>4.0435409740764294</v>
      </c>
      <c r="EB13" s="211">
        <v>6.883</v>
      </c>
      <c r="EC13" s="214">
        <v>6.7530000000000001</v>
      </c>
      <c r="ED13" s="214">
        <v>1.9650000000000001</v>
      </c>
      <c r="EE13" s="214">
        <v>5.5780000000000003</v>
      </c>
      <c r="EF13" s="214">
        <v>2.9830000000000001</v>
      </c>
      <c r="EG13" s="214">
        <v>5.5510000000000002</v>
      </c>
      <c r="EH13" s="214">
        <v>2.71</v>
      </c>
      <c r="EI13" s="214">
        <v>2.1419999999999999</v>
      </c>
      <c r="EJ13" s="214">
        <v>3.9169999999999998</v>
      </c>
      <c r="EK13" s="214">
        <v>5.9089999999999998</v>
      </c>
      <c r="EL13" s="214">
        <v>8.5869999999999997</v>
      </c>
      <c r="EM13" s="214">
        <v>1.9219999999999999</v>
      </c>
      <c r="EN13" s="214">
        <v>8.9890000000000008</v>
      </c>
      <c r="EO13" s="214">
        <v>8.7569999999999997</v>
      </c>
      <c r="EP13" s="214">
        <v>0.628</v>
      </c>
      <c r="EQ13" s="214">
        <v>1.371</v>
      </c>
      <c r="ER13" s="214">
        <v>6.2990000000000004</v>
      </c>
      <c r="ES13" s="214">
        <v>9.2989999999999995</v>
      </c>
      <c r="ET13" s="214">
        <v>3.8639999999999999</v>
      </c>
      <c r="EU13" s="214">
        <v>6.5709999999999997</v>
      </c>
      <c r="EV13" s="214">
        <v>7.1420000000000003</v>
      </c>
      <c r="EW13" s="214">
        <v>9.5890000000000004</v>
      </c>
      <c r="EX13" s="214">
        <v>1.663</v>
      </c>
      <c r="EY13" s="214">
        <v>3.6259999999999999</v>
      </c>
      <c r="FA13" s="62">
        <f>ROUND(DH13,3)</f>
        <v>1.36</v>
      </c>
      <c r="FB13" s="62">
        <f t="shared" ref="FB13:GR13" si="48">ROUND(DI13,3)</f>
        <v>9.8439999999999994</v>
      </c>
      <c r="FC13" s="62">
        <f t="shared" si="48"/>
        <v>3.2639999999999998</v>
      </c>
      <c r="FD13" s="62">
        <f t="shared" si="48"/>
        <v>6.9989999999999997</v>
      </c>
      <c r="FE13" s="62">
        <f t="shared" si="48"/>
        <v>6.8710000000000004</v>
      </c>
      <c r="FF13" s="62">
        <f t="shared" si="48"/>
        <v>5.9509999999999996</v>
      </c>
      <c r="FG13" s="62">
        <f t="shared" si="48"/>
        <v>5.9569999999999999</v>
      </c>
      <c r="FH13" s="62">
        <f t="shared" si="48"/>
        <v>7.1260000000000003</v>
      </c>
      <c r="FI13" s="62">
        <f t="shared" si="48"/>
        <v>3.427</v>
      </c>
      <c r="FJ13" s="62">
        <f t="shared" si="48"/>
        <v>8.2080000000000002</v>
      </c>
      <c r="FK13" s="62">
        <f t="shared" si="48"/>
        <v>4.165</v>
      </c>
      <c r="FL13" s="62">
        <f t="shared" si="48"/>
        <v>4.13</v>
      </c>
      <c r="FM13" s="62">
        <f t="shared" si="48"/>
        <v>3.6280000000000001</v>
      </c>
      <c r="FN13" s="62">
        <f t="shared" si="48"/>
        <v>3.1869999999999998</v>
      </c>
      <c r="FO13" s="62">
        <f t="shared" si="48"/>
        <v>6.4539999999999997</v>
      </c>
      <c r="FP13" s="62">
        <f t="shared" si="48"/>
        <v>9.1270000000000007</v>
      </c>
      <c r="FQ13" s="62">
        <f t="shared" si="48"/>
        <v>3.57</v>
      </c>
      <c r="FR13" s="62">
        <f t="shared" si="48"/>
        <v>7.3390000000000004</v>
      </c>
      <c r="FS13" s="62">
        <f t="shared" si="48"/>
        <v>0.98099999999999998</v>
      </c>
      <c r="FT13" s="62">
        <f t="shared" si="48"/>
        <v>4.0439999999999996</v>
      </c>
      <c r="FU13" s="62">
        <f t="shared" si="48"/>
        <v>6.883</v>
      </c>
      <c r="FV13" s="62">
        <f t="shared" si="48"/>
        <v>6.7530000000000001</v>
      </c>
      <c r="FW13" s="62">
        <f t="shared" si="48"/>
        <v>1.9650000000000001</v>
      </c>
      <c r="FX13" s="62">
        <f t="shared" si="48"/>
        <v>5.5780000000000003</v>
      </c>
      <c r="FY13" s="62">
        <f t="shared" si="48"/>
        <v>2.9830000000000001</v>
      </c>
      <c r="FZ13" s="62">
        <f t="shared" si="48"/>
        <v>5.5510000000000002</v>
      </c>
      <c r="GA13" s="62">
        <f t="shared" si="48"/>
        <v>2.71</v>
      </c>
      <c r="GB13" s="62">
        <f t="shared" si="48"/>
        <v>2.1419999999999999</v>
      </c>
      <c r="GC13" s="62">
        <f t="shared" si="48"/>
        <v>3.9169999999999998</v>
      </c>
      <c r="GD13" s="62">
        <f t="shared" si="48"/>
        <v>5.9089999999999998</v>
      </c>
      <c r="GE13" s="62">
        <f t="shared" si="48"/>
        <v>8.5869999999999997</v>
      </c>
      <c r="GF13" s="62">
        <f t="shared" si="48"/>
        <v>1.9219999999999999</v>
      </c>
      <c r="GG13" s="62">
        <f t="shared" si="48"/>
        <v>8.9890000000000008</v>
      </c>
      <c r="GH13" s="62">
        <f t="shared" si="48"/>
        <v>8.7569999999999997</v>
      </c>
      <c r="GI13" s="62">
        <f t="shared" si="48"/>
        <v>0.628</v>
      </c>
      <c r="GJ13" s="62">
        <f t="shared" si="48"/>
        <v>1.371</v>
      </c>
      <c r="GK13" s="62">
        <f t="shared" si="48"/>
        <v>6.2990000000000004</v>
      </c>
      <c r="GL13" s="62">
        <f t="shared" si="48"/>
        <v>9.2989999999999995</v>
      </c>
      <c r="GM13" s="62">
        <f t="shared" si="48"/>
        <v>3.8639999999999999</v>
      </c>
      <c r="GN13" s="62">
        <f t="shared" si="48"/>
        <v>6.5709999999999997</v>
      </c>
      <c r="GO13" s="62">
        <f t="shared" si="48"/>
        <v>7.1420000000000003</v>
      </c>
      <c r="GP13" s="62">
        <f t="shared" si="48"/>
        <v>9.5890000000000004</v>
      </c>
      <c r="GQ13" s="62">
        <f t="shared" si="48"/>
        <v>1.663</v>
      </c>
      <c r="GR13" s="62">
        <f t="shared" si="48"/>
        <v>3.6259999999999999</v>
      </c>
      <c r="GT13" s="1" t="str">
        <f>"["&amp;FA13&amp;$EZ$10&amp;FB13&amp;$EZ$10&amp;FC13&amp;$EZ$10&amp;FD13&amp;$EZ$10&amp;FE13&amp;$EZ$10&amp;FF13&amp;$EZ$10&amp;FG13&amp;$EZ$10&amp;FH13&amp;$EZ$10&amp;FI13&amp;$EZ$10&amp;FJ13&amp;$EZ$10&amp;FK13&amp;$EZ$10&amp;FL13&amp;$EZ$10&amp;FM13&amp;$EZ$10&amp;FN13&amp;$EZ$10&amp;FO13&amp;$EZ$10&amp;FP13&amp;$EZ$10&amp;FQ13&amp;$EZ$10&amp;FR13&amp;$EZ$10&amp;FS13&amp;$EZ$10&amp;FT13&amp;$EZ$10&amp;FU13&amp;$EZ$10&amp;FV13&amp;$EZ$10&amp;FW13&amp;$EZ$10&amp;FX13&amp;$EZ$10&amp;FY13&amp;$EZ$10&amp;FZ13&amp;$EZ$10&amp;GA13&amp;$EZ$10&amp;GB13&amp;$EZ$10&amp;GC13&amp;$EZ$10&amp;GD13&amp;$EZ$10&amp;GE13&amp;$EZ$10&amp;GF13&amp;$EZ$10&amp;GG13&amp;$EZ$10&amp;GH13&amp;$EZ$10&amp;GI13&amp;$EZ$10&amp;GJ13&amp;$EZ$10&amp;GK13&amp;$EZ$10&amp;GL13&amp;$EZ$10&amp;GM13&amp;$EZ$10&amp;GN13&amp;$EZ$10&amp;GO13&amp;$EZ$10&amp;GP13&amp;$EZ$10&amp;GQ13&amp;$EZ$10&amp;GR13&amp;"]"&amp;","</f>
        <v>[1.36, 9.844, 3.264, 6.999, 6.871, 5.951, 5.957, 7.126, 3.427, 8.208, 4.165, 4.13, 3.628, 3.187, 6.454, 9.127, 3.57, 7.339, 0.981, 4.044, 6.883, 6.753, 1.965, 5.578, 2.983, 5.551, 2.71, 2.142, 3.917, 5.909, 8.587, 1.922, 8.989, 8.757, 0.628, 1.371, 6.299, 9.299, 3.864, 6.571, 7.142, 9.589, 1.663, 3.626],</v>
      </c>
    </row>
    <row r="14" spans="1:204" x14ac:dyDescent="0.35">
      <c r="B14" s="188">
        <v>2</v>
      </c>
      <c r="C14" s="189" t="s">
        <v>31</v>
      </c>
      <c r="D14" s="190"/>
      <c r="E14" s="190"/>
      <c r="F14" s="190"/>
      <c r="G14" s="191"/>
      <c r="H14" s="192">
        <v>3100</v>
      </c>
      <c r="I14" s="193">
        <v>2.3208109362600506E-2</v>
      </c>
      <c r="J14" s="130">
        <f t="shared" si="0"/>
        <v>0.23173345197786313</v>
      </c>
      <c r="K14" s="130">
        <f t="shared" si="0"/>
        <v>1.3740055130694555</v>
      </c>
      <c r="L14" s="130">
        <f t="shared" si="0"/>
        <v>0.1329682754583344</v>
      </c>
      <c r="M14" s="130">
        <f t="shared" si="0"/>
        <v>0.28809793015972451</v>
      </c>
      <c r="N14" s="130">
        <f t="shared" si="0"/>
        <v>0.3693563207175955</v>
      </c>
      <c r="O14" s="98">
        <f t="shared" si="0"/>
        <v>1.6990390753009392</v>
      </c>
      <c r="P14" s="140">
        <f t="shared" si="0"/>
        <v>0.31863349646956179</v>
      </c>
      <c r="Q14" s="134">
        <f t="shared" si="0"/>
        <v>2.179742782666775</v>
      </c>
      <c r="R14" s="135">
        <f t="shared" si="0"/>
        <v>4.8012274581663519</v>
      </c>
      <c r="S14" s="128">
        <f t="shared" si="0"/>
        <v>2.1725011122924669E-2</v>
      </c>
      <c r="T14" s="128">
        <f t="shared" si="0"/>
        <v>1.4483340748616446E-2</v>
      </c>
      <c r="U14" s="128">
        <f t="shared" si="0"/>
        <v>0.1593167482347809</v>
      </c>
      <c r="W14" s="188">
        <v>2</v>
      </c>
      <c r="X14" s="189" t="s">
        <v>31</v>
      </c>
      <c r="Y14" s="58"/>
      <c r="Z14" s="41"/>
      <c r="AA14" s="41"/>
      <c r="AB14" s="42"/>
      <c r="AC14" s="192">
        <v>3100</v>
      </c>
      <c r="AD14" s="43">
        <f t="shared" si="1"/>
        <v>2.3208109362600506E-2</v>
      </c>
      <c r="AE14" s="164">
        <f t="shared" si="2"/>
        <v>0</v>
      </c>
      <c r="AF14" s="164">
        <f t="shared" si="3"/>
        <v>1</v>
      </c>
      <c r="AG14" s="164">
        <f t="shared" si="4"/>
        <v>0</v>
      </c>
      <c r="AH14" s="164">
        <f t="shared" si="5"/>
        <v>0</v>
      </c>
      <c r="AI14" s="164">
        <f t="shared" si="6"/>
        <v>0</v>
      </c>
      <c r="AJ14" s="44">
        <f t="shared" si="6"/>
        <v>2</v>
      </c>
      <c r="AK14" s="171">
        <f t="shared" si="7"/>
        <v>0</v>
      </c>
      <c r="AL14" s="169">
        <f t="shared" si="8"/>
        <v>2</v>
      </c>
      <c r="AM14" s="167">
        <f t="shared" si="9"/>
        <v>5</v>
      </c>
      <c r="AN14" s="144">
        <f t="shared" si="10"/>
        <v>0</v>
      </c>
      <c r="AO14" s="144">
        <f t="shared" si="10"/>
        <v>0</v>
      </c>
      <c r="AP14" s="144">
        <f t="shared" si="11"/>
        <v>0</v>
      </c>
      <c r="AT14" s="7">
        <f t="shared" si="12"/>
        <v>0</v>
      </c>
      <c r="AU14" s="7">
        <f t="shared" si="13"/>
        <v>0</v>
      </c>
      <c r="AV14" s="7">
        <f t="shared" si="14"/>
        <v>1</v>
      </c>
      <c r="AW14" s="7">
        <f t="shared" si="15"/>
        <v>0</v>
      </c>
      <c r="AX14" s="7">
        <f t="shared" si="16"/>
        <v>0</v>
      </c>
      <c r="AY14" s="7">
        <f t="shared" si="17"/>
        <v>0</v>
      </c>
      <c r="AZ14" s="7">
        <f t="shared" ref="AZ14:AZ21" si="49">AH14*$AS$5</f>
        <v>0</v>
      </c>
      <c r="BA14" s="7">
        <f t="shared" ref="BA14:BA21" si="50">AH14*$AS$6</f>
        <v>0</v>
      </c>
      <c r="BB14" s="7">
        <f t="shared" ref="BB14:BB21" si="51">AI14*$AS$5</f>
        <v>0</v>
      </c>
      <c r="BC14" s="7">
        <f t="shared" ref="BC14:BC21" si="52">AI14*$AS$6</f>
        <v>0</v>
      </c>
      <c r="BD14" s="7">
        <f t="shared" ref="BD14:BD21" si="53">AJ14*$AS$5</f>
        <v>2</v>
      </c>
      <c r="BE14" s="7">
        <f t="shared" ref="BE14:BE21" si="54">AJ14*$AS$6</f>
        <v>0</v>
      </c>
      <c r="BF14" s="1">
        <f t="shared" si="18"/>
        <v>0</v>
      </c>
      <c r="BG14" s="1">
        <f t="shared" si="19"/>
        <v>0</v>
      </c>
      <c r="BH14" s="1">
        <f t="shared" si="20"/>
        <v>1.6</v>
      </c>
      <c r="BI14" s="1">
        <f t="shared" si="21"/>
        <v>0.4</v>
      </c>
      <c r="BJ14" s="1">
        <f t="shared" ref="BJ14:BJ21" si="55">AM14*$BG$5</f>
        <v>4</v>
      </c>
      <c r="BK14" s="1">
        <f t="shared" ref="BK14:BK21" si="56">AM14*$BG$6</f>
        <v>1</v>
      </c>
      <c r="BL14" s="1">
        <f t="shared" si="22"/>
        <v>0</v>
      </c>
      <c r="BM14" s="1">
        <f t="shared" si="23"/>
        <v>0</v>
      </c>
      <c r="BN14" s="1">
        <f t="shared" ref="BN14:BN21" si="57">AO14*$BG$5</f>
        <v>0</v>
      </c>
      <c r="BO14" s="1">
        <f t="shared" ref="BO14:BO21" si="58">AO14*$BG$6</f>
        <v>0</v>
      </c>
      <c r="BP14" s="1">
        <f t="shared" ref="BP14:BP21" si="59">AP14*$BG$5</f>
        <v>0</v>
      </c>
      <c r="BQ14" s="1">
        <f t="shared" ref="BQ14:BQ21" si="60">AP14*$BG$6</f>
        <v>0</v>
      </c>
      <c r="BU14" s="7">
        <f t="shared" si="24"/>
        <v>0</v>
      </c>
      <c r="BV14" s="7">
        <f t="shared" si="25"/>
        <v>0</v>
      </c>
      <c r="BW14" s="7">
        <f t="shared" si="26"/>
        <v>1</v>
      </c>
      <c r="BX14" s="7">
        <f t="shared" si="27"/>
        <v>0</v>
      </c>
      <c r="BY14" s="7">
        <f t="shared" si="28"/>
        <v>0</v>
      </c>
      <c r="BZ14" s="7">
        <f t="shared" si="29"/>
        <v>0</v>
      </c>
      <c r="CA14" s="7">
        <f t="shared" si="30"/>
        <v>0</v>
      </c>
      <c r="CB14" s="7">
        <f t="shared" si="31"/>
        <v>0</v>
      </c>
      <c r="CC14" s="7">
        <f t="shared" ref="CC14:CC21" si="61">ROUND(BB14,0)</f>
        <v>0</v>
      </c>
      <c r="CD14" s="7">
        <f t="shared" ref="CD14:CD21" si="62">ROUND(BC14,0)</f>
        <v>0</v>
      </c>
      <c r="CE14" s="7">
        <f t="shared" ref="CE14:CE21" si="63">ROUND(BD14,0)</f>
        <v>2</v>
      </c>
      <c r="CF14" s="7">
        <f t="shared" ref="CF14:CF21" si="64">ROUND(BE14,0)</f>
        <v>0</v>
      </c>
      <c r="CG14" s="7">
        <f t="shared" si="36"/>
        <v>0</v>
      </c>
      <c r="CH14" s="7">
        <f t="shared" si="37"/>
        <v>0</v>
      </c>
      <c r="CI14" s="7">
        <f t="shared" si="38"/>
        <v>2</v>
      </c>
      <c r="CJ14" s="7">
        <f t="shared" si="39"/>
        <v>0</v>
      </c>
      <c r="CK14" s="7">
        <f t="shared" si="40"/>
        <v>4</v>
      </c>
      <c r="CL14" s="7">
        <f t="shared" si="41"/>
        <v>1</v>
      </c>
      <c r="CM14" s="7">
        <f t="shared" si="42"/>
        <v>0</v>
      </c>
      <c r="CN14" s="7">
        <f t="shared" si="43"/>
        <v>0</v>
      </c>
      <c r="CO14" s="7">
        <f t="shared" ref="CO14:CO21" si="65">ROUND(BN14,0)</f>
        <v>0</v>
      </c>
      <c r="CP14" s="7">
        <f t="shared" ref="CP14:CP21" si="66">ROUND(BO14,0)</f>
        <v>0</v>
      </c>
      <c r="CQ14" s="7">
        <f t="shared" ref="CQ14:CQ21" si="67">ROUND(BP14,0)</f>
        <v>0</v>
      </c>
      <c r="CR14" s="7">
        <f t="shared" ref="CR14:CR21" si="68">ROUND(BQ14,0)</f>
        <v>0</v>
      </c>
      <c r="CT14" s="1">
        <v>2</v>
      </c>
      <c r="CU14" s="11">
        <f t="shared" ref="CU14:CU42" si="69">SUM($BU$12*BU14,$BW$12*BW14,$BY$12*BY14,$CA$12*CA14,$CC$12*CC14,$CE$12*CE14,$CG$12*CG14,$CI$12*CI14,$CK$12*CK14,$CM$12*CM14,$CO$12*CO14,$CQ$12*CQ14)</f>
        <v>29.216363636363635</v>
      </c>
      <c r="CV14" s="11">
        <f t="shared" ref="CV14:CV42" si="70">SUM($BV$12*BV14,$BX$12*BX14,$BZ$12*BZ14,$CB$12*CB14,$CD$12*CD14,$CF$12*CF14,$CH$12*CH14,$CJ$12*CJ14,$CL$12*CL14,$CN$12*CN14,$CP$12*CP14,$CR$12*CR14)</f>
        <v>0.51800000000000002</v>
      </c>
      <c r="CX14" s="1" t="str">
        <f t="shared" ref="CX14:CX42" si="71">"["&amp;ROUND(CU14,2)&amp;", "&amp;ROUND(CV14,2)&amp;"]"</f>
        <v>[29.22, 0.52]</v>
      </c>
      <c r="DA14" s="1" t="str">
        <f t="shared" ref="DA14:DA42" si="72">CX14</f>
        <v>[29.22, 0.52]</v>
      </c>
      <c r="DB14" s="1" t="str">
        <f t="shared" ref="DB14:DB42" si="73">CX55</f>
        <v>[49.04, 1.58]</v>
      </c>
      <c r="DC14" s="1" t="str">
        <f t="shared" ref="DC14:DC42" si="74">CX96</f>
        <v>[104.74, 2.09]</v>
      </c>
      <c r="DE14" s="1" t="str">
        <f t="shared" ref="DE14:DE42" si="75">"["&amp;DA14&amp;", "&amp;DB14&amp;", "&amp;DC14&amp;"]"&amp;", "</f>
        <v xml:space="preserve">[[29.22, 0.52], [49.04, 1.58], [104.74, 2.09]], </v>
      </c>
      <c r="DG14" s="73" t="s">
        <v>31</v>
      </c>
      <c r="DH14" s="215">
        <v>8.7189341366308124</v>
      </c>
      <c r="DI14" s="216">
        <v>8.7198681627362191</v>
      </c>
      <c r="DJ14" s="217">
        <v>7.5703545243575832</v>
      </c>
      <c r="DK14" s="217">
        <v>6.8247052461031386</v>
      </c>
      <c r="DL14" s="217">
        <v>6.2015767791610656</v>
      </c>
      <c r="DM14" s="217">
        <v>7.4497288485640754</v>
      </c>
      <c r="DN14" s="217">
        <v>2.4292570358589938</v>
      </c>
      <c r="DO14" s="217">
        <v>7.9202977499639253</v>
      </c>
      <c r="DP14" s="217">
        <v>1.843091355531834</v>
      </c>
      <c r="DQ14" s="217">
        <v>6.9725463422589007</v>
      </c>
      <c r="DR14" s="217">
        <v>0.78738024540476181</v>
      </c>
      <c r="DS14" s="217">
        <v>0.45147510187239837</v>
      </c>
      <c r="DT14" s="217">
        <v>9.5190323023020191</v>
      </c>
      <c r="DU14" s="217">
        <v>5.8569017810501833</v>
      </c>
      <c r="DV14" s="217">
        <v>7.536505884978558</v>
      </c>
      <c r="DW14" s="217">
        <v>0.30132807674345341</v>
      </c>
      <c r="DX14" s="217">
        <v>3.5558514153826373</v>
      </c>
      <c r="DY14" s="217">
        <v>7.9320009939082166</v>
      </c>
      <c r="DZ14" s="217">
        <v>0.76629705925294167</v>
      </c>
      <c r="EA14" s="217">
        <v>3.1302430780782595</v>
      </c>
      <c r="EB14" s="215">
        <v>2.8069999999999999</v>
      </c>
      <c r="EC14" s="218">
        <v>2.7730000000000001</v>
      </c>
      <c r="ED14" s="218">
        <v>5.9059999999999997</v>
      </c>
      <c r="EE14" s="218">
        <v>7.8550000000000004</v>
      </c>
      <c r="EF14" s="218">
        <v>6.3109999999999999</v>
      </c>
      <c r="EG14" s="218">
        <v>0.71199999999999997</v>
      </c>
      <c r="EH14" s="218">
        <v>2.9740000000000002</v>
      </c>
      <c r="EI14" s="218">
        <v>9.5250000000000004</v>
      </c>
      <c r="EJ14" s="218">
        <v>0.85</v>
      </c>
      <c r="EK14" s="218">
        <v>4.8029999999999999</v>
      </c>
      <c r="EL14" s="218">
        <v>9.4960000000000004</v>
      </c>
      <c r="EM14" s="218">
        <v>7.8159999999999998</v>
      </c>
      <c r="EN14" s="218">
        <v>9.3979999999999997</v>
      </c>
      <c r="EO14" s="218">
        <v>6.6159999999999997</v>
      </c>
      <c r="EP14" s="218">
        <v>5.407</v>
      </c>
      <c r="EQ14" s="218">
        <v>8.8829999999999991</v>
      </c>
      <c r="ER14" s="218">
        <v>5.1920000000000002</v>
      </c>
      <c r="ES14" s="218">
        <v>6.8090000000000002</v>
      </c>
      <c r="ET14" s="218">
        <v>6.8540000000000001</v>
      </c>
      <c r="EU14" s="218">
        <v>3.895</v>
      </c>
      <c r="EV14" s="218">
        <v>1.7210000000000001</v>
      </c>
      <c r="EW14" s="218">
        <v>5.8730000000000002</v>
      </c>
      <c r="EX14" s="218">
        <v>4.0999999999999996</v>
      </c>
      <c r="EY14" s="218">
        <v>1.524</v>
      </c>
      <c r="FA14" s="62">
        <f t="shared" ref="FA14:FA42" si="76">ROUND(DH14,3)</f>
        <v>8.7189999999999994</v>
      </c>
      <c r="FB14" s="62">
        <f t="shared" ref="FB14:FB42" si="77">ROUND(DI14,3)</f>
        <v>8.7200000000000006</v>
      </c>
      <c r="FC14" s="62">
        <f t="shared" ref="FC14:FC42" si="78">ROUND(DJ14,3)</f>
        <v>7.57</v>
      </c>
      <c r="FD14" s="62">
        <f t="shared" ref="FD14:FD42" si="79">ROUND(DK14,3)</f>
        <v>6.8250000000000002</v>
      </c>
      <c r="FE14" s="62">
        <f t="shared" ref="FE14:FE42" si="80">ROUND(DL14,3)</f>
        <v>6.202</v>
      </c>
      <c r="FF14" s="62">
        <f t="shared" ref="FF14:FF42" si="81">ROUND(DM14,3)</f>
        <v>7.45</v>
      </c>
      <c r="FG14" s="62">
        <f t="shared" ref="FG14:FG42" si="82">ROUND(DN14,3)</f>
        <v>2.4289999999999998</v>
      </c>
      <c r="FH14" s="62">
        <f t="shared" ref="FH14:FH42" si="83">ROUND(DO14,3)</f>
        <v>7.92</v>
      </c>
      <c r="FI14" s="62">
        <f t="shared" ref="FI14:FI42" si="84">ROUND(DP14,3)</f>
        <v>1.843</v>
      </c>
      <c r="FJ14" s="62">
        <f t="shared" ref="FJ14:FJ42" si="85">ROUND(DQ14,3)</f>
        <v>6.9729999999999999</v>
      </c>
      <c r="FK14" s="62">
        <f t="shared" ref="FK14:FK42" si="86">ROUND(DR14,3)</f>
        <v>0.78700000000000003</v>
      </c>
      <c r="FL14" s="62">
        <f t="shared" ref="FL14:FL42" si="87">ROUND(DS14,3)</f>
        <v>0.45100000000000001</v>
      </c>
      <c r="FM14" s="62">
        <f t="shared" ref="FM14:FM42" si="88">ROUND(DT14,3)</f>
        <v>9.5190000000000001</v>
      </c>
      <c r="FN14" s="62">
        <f t="shared" ref="FN14:FN42" si="89">ROUND(DU14,3)</f>
        <v>5.8570000000000002</v>
      </c>
      <c r="FO14" s="62">
        <f t="shared" ref="FO14:FO42" si="90">ROUND(DV14,3)</f>
        <v>7.5369999999999999</v>
      </c>
      <c r="FP14" s="62">
        <f t="shared" ref="FP14:FP42" si="91">ROUND(DW14,3)</f>
        <v>0.30099999999999999</v>
      </c>
      <c r="FQ14" s="62">
        <f t="shared" ref="FQ14:FQ42" si="92">ROUND(DX14,3)</f>
        <v>3.556</v>
      </c>
      <c r="FR14" s="62">
        <f t="shared" ref="FR14:FR42" si="93">ROUND(DY14,3)</f>
        <v>7.9320000000000004</v>
      </c>
      <c r="FS14" s="62">
        <f t="shared" ref="FS14:FS42" si="94">ROUND(DZ14,3)</f>
        <v>0.76600000000000001</v>
      </c>
      <c r="FT14" s="62">
        <f t="shared" ref="FT14:FT42" si="95">ROUND(EA14,3)</f>
        <v>3.13</v>
      </c>
      <c r="FU14" s="62">
        <f t="shared" ref="FU14:FU42" si="96">ROUND(EB14,3)</f>
        <v>2.8069999999999999</v>
      </c>
      <c r="FV14" s="62">
        <f t="shared" ref="FV14:FV42" si="97">ROUND(EC14,3)</f>
        <v>2.7730000000000001</v>
      </c>
      <c r="FW14" s="62">
        <f t="shared" ref="FW14:FW42" si="98">ROUND(ED14,3)</f>
        <v>5.9059999999999997</v>
      </c>
      <c r="FX14" s="62">
        <f t="shared" ref="FX14:FX42" si="99">ROUND(EE14,3)</f>
        <v>7.8550000000000004</v>
      </c>
      <c r="FY14" s="62">
        <f t="shared" ref="FY14:FY42" si="100">ROUND(EF14,3)</f>
        <v>6.3109999999999999</v>
      </c>
      <c r="FZ14" s="62">
        <f t="shared" ref="FZ14:FZ42" si="101">ROUND(EG14,3)</f>
        <v>0.71199999999999997</v>
      </c>
      <c r="GA14" s="62">
        <f t="shared" ref="GA14:GA42" si="102">ROUND(EH14,3)</f>
        <v>2.9740000000000002</v>
      </c>
      <c r="GB14" s="62">
        <f t="shared" ref="GB14:GB42" si="103">ROUND(EI14,3)</f>
        <v>9.5250000000000004</v>
      </c>
      <c r="GC14" s="62">
        <f t="shared" ref="GC14:GC42" si="104">ROUND(EJ14,3)</f>
        <v>0.85</v>
      </c>
      <c r="GD14" s="62">
        <f t="shared" ref="GD14:GD42" si="105">ROUND(EK14,3)</f>
        <v>4.8029999999999999</v>
      </c>
      <c r="GE14" s="62">
        <f t="shared" ref="GE14:GE42" si="106">ROUND(EL14,3)</f>
        <v>9.4960000000000004</v>
      </c>
      <c r="GF14" s="62">
        <f t="shared" ref="GF14:GF42" si="107">ROUND(EM14,3)</f>
        <v>7.8159999999999998</v>
      </c>
      <c r="GG14" s="62">
        <f t="shared" ref="GG14:GG42" si="108">ROUND(EN14,3)</f>
        <v>9.3979999999999997</v>
      </c>
      <c r="GH14" s="62">
        <f t="shared" ref="GH14:GH42" si="109">ROUND(EO14,3)</f>
        <v>6.6159999999999997</v>
      </c>
      <c r="GI14" s="62">
        <f t="shared" ref="GI14:GI42" si="110">ROUND(EP14,3)</f>
        <v>5.407</v>
      </c>
      <c r="GJ14" s="62">
        <f t="shared" ref="GJ14:GJ42" si="111">ROUND(EQ14,3)</f>
        <v>8.8829999999999991</v>
      </c>
      <c r="GK14" s="62">
        <f t="shared" ref="GK14:GK42" si="112">ROUND(ER14,3)</f>
        <v>5.1920000000000002</v>
      </c>
      <c r="GL14" s="62">
        <f t="shared" ref="GL14:GL42" si="113">ROUND(ES14,3)</f>
        <v>6.8090000000000002</v>
      </c>
      <c r="GM14" s="62">
        <f t="shared" ref="GM14:GM42" si="114">ROUND(ET14,3)</f>
        <v>6.8540000000000001</v>
      </c>
      <c r="GN14" s="62">
        <f t="shared" ref="GN14:GN42" si="115">ROUND(EU14,3)</f>
        <v>3.895</v>
      </c>
      <c r="GO14" s="62">
        <f t="shared" ref="GO14:GO42" si="116">ROUND(EV14,3)</f>
        <v>1.7210000000000001</v>
      </c>
      <c r="GP14" s="62">
        <f t="shared" ref="GP14:GP42" si="117">ROUND(EW14,3)</f>
        <v>5.8730000000000002</v>
      </c>
      <c r="GQ14" s="62">
        <f t="shared" ref="GQ14:GQ42" si="118">ROUND(EX14,3)</f>
        <v>4.0999999999999996</v>
      </c>
      <c r="GR14" s="62">
        <f t="shared" ref="GR14:GR42" si="119">ROUND(EY14,3)</f>
        <v>1.524</v>
      </c>
      <c r="GT14" s="1" t="str">
        <f t="shared" ref="GT14:GT42" si="120">"["&amp;FA14&amp;$EZ$10&amp;FB14&amp;$EZ$10&amp;FC14&amp;$EZ$10&amp;FD14&amp;$EZ$10&amp;FE14&amp;$EZ$10&amp;FF14&amp;$EZ$10&amp;FG14&amp;$EZ$10&amp;FH14&amp;$EZ$10&amp;FI14&amp;$EZ$10&amp;FJ14&amp;$EZ$10&amp;FK14&amp;$EZ$10&amp;FL14&amp;$EZ$10&amp;FM14&amp;$EZ$10&amp;FN14&amp;$EZ$10&amp;FO14&amp;$EZ$10&amp;FP14&amp;$EZ$10&amp;FQ14&amp;$EZ$10&amp;FR14&amp;$EZ$10&amp;FS14&amp;$EZ$10&amp;FT14&amp;$EZ$10&amp;FU14&amp;$EZ$10&amp;FV14&amp;$EZ$10&amp;FW14&amp;$EZ$10&amp;FX14&amp;$EZ$10&amp;FY14&amp;$EZ$10&amp;FZ14&amp;$EZ$10&amp;GA14&amp;$EZ$10&amp;GB14&amp;$EZ$10&amp;GC14&amp;$EZ$10&amp;GD14&amp;$EZ$10&amp;GE14&amp;$EZ$10&amp;GF14&amp;$EZ$10&amp;GG14&amp;$EZ$10&amp;GH14&amp;$EZ$10&amp;GI14&amp;$EZ$10&amp;GJ14&amp;$EZ$10&amp;GK14&amp;$EZ$10&amp;GL14&amp;$EZ$10&amp;GM14&amp;$EZ$10&amp;GN14&amp;$EZ$10&amp;GO14&amp;$EZ$10&amp;GP14&amp;$EZ$10&amp;GQ14&amp;$EZ$10&amp;GR14&amp;"]"&amp;","</f>
        <v>[8.719, 8.72, 7.57, 6.825, 6.202, 7.45, 2.429, 7.92, 1.843, 6.973, 0.787, 0.451, 9.519, 5.857, 7.537, 0.301, 3.556, 7.932, 0.766, 3.13, 2.807, 2.773, 5.906, 7.855, 6.311, 0.712, 2.974, 9.525, 0.85, 4.803, 9.496, 7.816, 9.398, 6.616, 5.407, 8.883, 5.192, 6.809, 6.854, 3.895, 1.721, 5.873, 4.1, 1.524],</v>
      </c>
    </row>
    <row r="15" spans="1:204" x14ac:dyDescent="0.35">
      <c r="B15" s="188">
        <v>3</v>
      </c>
      <c r="C15" s="194" t="s">
        <v>32</v>
      </c>
      <c r="D15" s="190"/>
      <c r="E15" s="190"/>
      <c r="F15" s="190"/>
      <c r="G15" s="191"/>
      <c r="H15" s="192">
        <v>3237</v>
      </c>
      <c r="I15" s="193">
        <v>2.4233758066689624E-2</v>
      </c>
      <c r="J15" s="130">
        <f t="shared" si="0"/>
        <v>0.24197457550075577</v>
      </c>
      <c r="K15" s="130">
        <f t="shared" si="0"/>
        <v>1.4347276921954282</v>
      </c>
      <c r="L15" s="130">
        <f t="shared" si="0"/>
        <v>0.13884461537375109</v>
      </c>
      <c r="M15" s="130">
        <f t="shared" si="0"/>
        <v>0.3008299999764607</v>
      </c>
      <c r="N15" s="130">
        <f t="shared" si="0"/>
        <v>0.38567948714930861</v>
      </c>
      <c r="O15" s="98">
        <f t="shared" si="0"/>
        <v>1.7741256408868193</v>
      </c>
      <c r="P15" s="140">
        <f t="shared" si="0"/>
        <v>0.33271504131353918</v>
      </c>
      <c r="Q15" s="134">
        <f t="shared" si="0"/>
        <v>2.2760733508039839</v>
      </c>
      <c r="R15" s="135">
        <f t="shared" si="0"/>
        <v>5.013410736156283</v>
      </c>
      <c r="S15" s="128">
        <f t="shared" si="0"/>
        <v>2.2685116453195854E-2</v>
      </c>
      <c r="T15" s="128">
        <f t="shared" si="0"/>
        <v>1.5123410968797235E-2</v>
      </c>
      <c r="U15" s="128">
        <f t="shared" si="0"/>
        <v>0.16635752065676959</v>
      </c>
      <c r="W15" s="188">
        <v>3</v>
      </c>
      <c r="X15" s="194" t="s">
        <v>32</v>
      </c>
      <c r="Y15" s="58"/>
      <c r="Z15" s="41"/>
      <c r="AA15" s="41"/>
      <c r="AB15" s="42"/>
      <c r="AC15" s="192">
        <v>3237</v>
      </c>
      <c r="AD15" s="43">
        <f t="shared" si="1"/>
        <v>2.4233758066689624E-2</v>
      </c>
      <c r="AE15" s="164">
        <f t="shared" si="2"/>
        <v>0</v>
      </c>
      <c r="AF15" s="164">
        <f t="shared" si="3"/>
        <v>1</v>
      </c>
      <c r="AG15" s="164">
        <f t="shared" si="4"/>
        <v>0</v>
      </c>
      <c r="AH15" s="164">
        <f t="shared" si="5"/>
        <v>0</v>
      </c>
      <c r="AI15" s="164">
        <f t="shared" si="6"/>
        <v>0</v>
      </c>
      <c r="AJ15" s="44">
        <f t="shared" si="6"/>
        <v>2</v>
      </c>
      <c r="AK15" s="171">
        <f t="shared" si="7"/>
        <v>0</v>
      </c>
      <c r="AL15" s="169">
        <f t="shared" si="8"/>
        <v>2</v>
      </c>
      <c r="AM15" s="167">
        <f t="shared" si="9"/>
        <v>5</v>
      </c>
      <c r="AN15" s="144">
        <f t="shared" si="10"/>
        <v>0</v>
      </c>
      <c r="AO15" s="144">
        <f t="shared" si="10"/>
        <v>0</v>
      </c>
      <c r="AP15" s="144">
        <f t="shared" si="11"/>
        <v>0</v>
      </c>
      <c r="AT15" s="7">
        <f t="shared" si="12"/>
        <v>0</v>
      </c>
      <c r="AU15" s="7">
        <f t="shared" si="13"/>
        <v>0</v>
      </c>
      <c r="AV15" s="7">
        <f t="shared" si="14"/>
        <v>1</v>
      </c>
      <c r="AW15" s="7">
        <f t="shared" si="15"/>
        <v>0</v>
      </c>
      <c r="AX15" s="7">
        <f t="shared" si="16"/>
        <v>0</v>
      </c>
      <c r="AY15" s="7">
        <f t="shared" si="17"/>
        <v>0</v>
      </c>
      <c r="AZ15" s="7">
        <f t="shared" si="49"/>
        <v>0</v>
      </c>
      <c r="BA15" s="7">
        <f t="shared" si="50"/>
        <v>0</v>
      </c>
      <c r="BB15" s="7">
        <f t="shared" si="51"/>
        <v>0</v>
      </c>
      <c r="BC15" s="7">
        <f t="shared" si="52"/>
        <v>0</v>
      </c>
      <c r="BD15" s="7">
        <f t="shared" si="53"/>
        <v>2</v>
      </c>
      <c r="BE15" s="7">
        <f t="shared" si="54"/>
        <v>0</v>
      </c>
      <c r="BF15" s="1">
        <f t="shared" si="18"/>
        <v>0</v>
      </c>
      <c r="BG15" s="1">
        <f t="shared" si="19"/>
        <v>0</v>
      </c>
      <c r="BH15" s="1">
        <f t="shared" si="20"/>
        <v>1.6</v>
      </c>
      <c r="BI15" s="1">
        <f t="shared" si="21"/>
        <v>0.4</v>
      </c>
      <c r="BJ15" s="1">
        <f t="shared" si="55"/>
        <v>4</v>
      </c>
      <c r="BK15" s="1">
        <f t="shared" si="56"/>
        <v>1</v>
      </c>
      <c r="BL15" s="1">
        <f t="shared" si="22"/>
        <v>0</v>
      </c>
      <c r="BM15" s="1">
        <f t="shared" si="23"/>
        <v>0</v>
      </c>
      <c r="BN15" s="1">
        <f t="shared" si="57"/>
        <v>0</v>
      </c>
      <c r="BO15" s="1">
        <f t="shared" si="58"/>
        <v>0</v>
      </c>
      <c r="BP15" s="1">
        <f t="shared" si="59"/>
        <v>0</v>
      </c>
      <c r="BQ15" s="1">
        <f t="shared" si="60"/>
        <v>0</v>
      </c>
      <c r="BU15" s="7">
        <f t="shared" si="24"/>
        <v>0</v>
      </c>
      <c r="BV15" s="7">
        <f t="shared" si="25"/>
        <v>0</v>
      </c>
      <c r="BW15" s="7">
        <f t="shared" si="26"/>
        <v>1</v>
      </c>
      <c r="BX15" s="7">
        <f t="shared" si="27"/>
        <v>0</v>
      </c>
      <c r="BY15" s="7">
        <f t="shared" si="28"/>
        <v>0</v>
      </c>
      <c r="BZ15" s="7">
        <f t="shared" si="29"/>
        <v>0</v>
      </c>
      <c r="CA15" s="7">
        <f t="shared" si="30"/>
        <v>0</v>
      </c>
      <c r="CB15" s="7">
        <f t="shared" si="31"/>
        <v>0</v>
      </c>
      <c r="CC15" s="7">
        <f t="shared" si="61"/>
        <v>0</v>
      </c>
      <c r="CD15" s="7">
        <f t="shared" si="62"/>
        <v>0</v>
      </c>
      <c r="CE15" s="7">
        <f t="shared" si="63"/>
        <v>2</v>
      </c>
      <c r="CF15" s="7">
        <f t="shared" si="64"/>
        <v>0</v>
      </c>
      <c r="CG15" s="7">
        <f t="shared" si="36"/>
        <v>0</v>
      </c>
      <c r="CH15" s="7">
        <f t="shared" si="37"/>
        <v>0</v>
      </c>
      <c r="CI15" s="7">
        <f t="shared" si="38"/>
        <v>2</v>
      </c>
      <c r="CJ15" s="7">
        <f t="shared" si="39"/>
        <v>0</v>
      </c>
      <c r="CK15" s="7">
        <f t="shared" si="40"/>
        <v>4</v>
      </c>
      <c r="CL15" s="7">
        <f t="shared" si="41"/>
        <v>1</v>
      </c>
      <c r="CM15" s="7">
        <f t="shared" si="42"/>
        <v>0</v>
      </c>
      <c r="CN15" s="7">
        <f t="shared" si="43"/>
        <v>0</v>
      </c>
      <c r="CO15" s="7">
        <f t="shared" si="65"/>
        <v>0</v>
      </c>
      <c r="CP15" s="7">
        <f t="shared" si="66"/>
        <v>0</v>
      </c>
      <c r="CQ15" s="7">
        <f t="shared" si="67"/>
        <v>0</v>
      </c>
      <c r="CR15" s="7">
        <f t="shared" si="68"/>
        <v>0</v>
      </c>
      <c r="CT15" s="1">
        <v>3</v>
      </c>
      <c r="CU15" s="11">
        <f t="shared" si="69"/>
        <v>29.216363636363635</v>
      </c>
      <c r="CV15" s="11">
        <f t="shared" si="70"/>
        <v>0.51800000000000002</v>
      </c>
      <c r="CX15" s="1" t="str">
        <f t="shared" si="71"/>
        <v>[29.22, 0.52]</v>
      </c>
      <c r="DA15" s="1" t="str">
        <f t="shared" si="72"/>
        <v>[29.22, 0.52]</v>
      </c>
      <c r="DB15" s="1" t="str">
        <f t="shared" si="73"/>
        <v>[49.99, 1.58]</v>
      </c>
      <c r="DC15" s="1" t="str">
        <f t="shared" si="74"/>
        <v>[109.45, 2.63]</v>
      </c>
      <c r="DE15" s="1" t="str">
        <f t="shared" si="75"/>
        <v xml:space="preserve">[[29.22, 0.52], [49.99, 1.58], [109.45, 2.63]], </v>
      </c>
      <c r="DG15" s="74" t="s">
        <v>32</v>
      </c>
      <c r="DH15" s="215">
        <v>4.0219761076150409</v>
      </c>
      <c r="DI15" s="216">
        <v>7.7045754249125276</v>
      </c>
      <c r="DJ15" s="217">
        <v>6.350321108972226</v>
      </c>
      <c r="DK15" s="217">
        <v>0.8210692763812466</v>
      </c>
      <c r="DL15" s="217">
        <v>5.3246449095656363</v>
      </c>
      <c r="DM15" s="217">
        <v>9.9638482538170763</v>
      </c>
      <c r="DN15" s="217">
        <v>1.1499561656697832</v>
      </c>
      <c r="DO15" s="217">
        <v>5.8686619091884769</v>
      </c>
      <c r="DP15" s="217">
        <v>8.3437797195392207</v>
      </c>
      <c r="DQ15" s="217">
        <v>0.70476777209888986</v>
      </c>
      <c r="DR15" s="217">
        <v>2.4051302130227601</v>
      </c>
      <c r="DS15" s="217">
        <v>7.5671242427847645</v>
      </c>
      <c r="DT15" s="217">
        <v>0.3389881221219726</v>
      </c>
      <c r="DU15" s="217">
        <v>5.7014537257955489</v>
      </c>
      <c r="DV15" s="217">
        <v>7.1549450535190608</v>
      </c>
      <c r="DW15" s="217">
        <v>7.8197481548856569</v>
      </c>
      <c r="DX15" s="217">
        <v>1.1275072781238604</v>
      </c>
      <c r="DY15" s="217">
        <v>3.1044587403872717</v>
      </c>
      <c r="DZ15" s="217">
        <v>4.7869063944043644</v>
      </c>
      <c r="EA15" s="217">
        <v>1.5034906622828725</v>
      </c>
      <c r="EB15" s="215">
        <v>6.1280000000000001</v>
      </c>
      <c r="EC15" s="218">
        <v>4.4390000000000001</v>
      </c>
      <c r="ED15" s="218">
        <v>9.1720000000000006</v>
      </c>
      <c r="EE15" s="218">
        <v>0.34499999999999997</v>
      </c>
      <c r="EF15" s="218">
        <v>3.5219999999999998</v>
      </c>
      <c r="EG15" s="218">
        <v>7.2110000000000003</v>
      </c>
      <c r="EH15" s="218">
        <v>8.9779999999999998</v>
      </c>
      <c r="EI15" s="218">
        <v>1.4590000000000001</v>
      </c>
      <c r="EJ15" s="218">
        <v>8.7430000000000003</v>
      </c>
      <c r="EK15" s="218">
        <v>9.5519999999999996</v>
      </c>
      <c r="EL15" s="218">
        <v>9.3729999999999993</v>
      </c>
      <c r="EM15" s="218">
        <v>0.375</v>
      </c>
      <c r="EN15" s="218">
        <v>6.3579999999999997</v>
      </c>
      <c r="EO15" s="218">
        <v>8.4019999999999992</v>
      </c>
      <c r="EP15" s="218">
        <v>7.7729999999999997</v>
      </c>
      <c r="EQ15" s="218">
        <v>8.5719999999999992</v>
      </c>
      <c r="ER15" s="218">
        <v>8.8960000000000008</v>
      </c>
      <c r="ES15" s="218">
        <v>8.8680000000000003</v>
      </c>
      <c r="ET15" s="218">
        <v>0.34200000000000003</v>
      </c>
      <c r="EU15" s="218">
        <v>7.2850000000000001</v>
      </c>
      <c r="EV15" s="218">
        <v>7.9429999999999996</v>
      </c>
      <c r="EW15" s="218">
        <v>2.762</v>
      </c>
      <c r="EX15" s="218">
        <v>4.9429999999999996</v>
      </c>
      <c r="EY15" s="218">
        <v>4.7140000000000004</v>
      </c>
      <c r="FA15" s="62">
        <f t="shared" si="76"/>
        <v>4.0220000000000002</v>
      </c>
      <c r="FB15" s="62">
        <f t="shared" si="77"/>
        <v>7.7050000000000001</v>
      </c>
      <c r="FC15" s="62">
        <f t="shared" si="78"/>
        <v>6.35</v>
      </c>
      <c r="FD15" s="62">
        <f t="shared" si="79"/>
        <v>0.82099999999999995</v>
      </c>
      <c r="FE15" s="62">
        <f t="shared" si="80"/>
        <v>5.3250000000000002</v>
      </c>
      <c r="FF15" s="62">
        <f t="shared" si="81"/>
        <v>9.9640000000000004</v>
      </c>
      <c r="FG15" s="62">
        <f t="shared" si="82"/>
        <v>1.1499999999999999</v>
      </c>
      <c r="FH15" s="62">
        <f t="shared" si="83"/>
        <v>5.8689999999999998</v>
      </c>
      <c r="FI15" s="62">
        <f t="shared" si="84"/>
        <v>8.3439999999999994</v>
      </c>
      <c r="FJ15" s="62">
        <f t="shared" si="85"/>
        <v>0.70499999999999996</v>
      </c>
      <c r="FK15" s="62">
        <f t="shared" si="86"/>
        <v>2.4049999999999998</v>
      </c>
      <c r="FL15" s="62">
        <f t="shared" si="87"/>
        <v>7.5670000000000002</v>
      </c>
      <c r="FM15" s="62">
        <f t="shared" si="88"/>
        <v>0.33900000000000002</v>
      </c>
      <c r="FN15" s="62">
        <f t="shared" si="89"/>
        <v>5.7009999999999996</v>
      </c>
      <c r="FO15" s="62">
        <f t="shared" si="90"/>
        <v>7.1550000000000002</v>
      </c>
      <c r="FP15" s="62">
        <f t="shared" si="91"/>
        <v>7.82</v>
      </c>
      <c r="FQ15" s="62">
        <f t="shared" si="92"/>
        <v>1.1279999999999999</v>
      </c>
      <c r="FR15" s="62">
        <f t="shared" si="93"/>
        <v>3.1040000000000001</v>
      </c>
      <c r="FS15" s="62">
        <f t="shared" si="94"/>
        <v>4.7869999999999999</v>
      </c>
      <c r="FT15" s="62">
        <f t="shared" si="95"/>
        <v>1.5029999999999999</v>
      </c>
      <c r="FU15" s="62">
        <f t="shared" si="96"/>
        <v>6.1280000000000001</v>
      </c>
      <c r="FV15" s="62">
        <f t="shared" si="97"/>
        <v>4.4390000000000001</v>
      </c>
      <c r="FW15" s="62">
        <f t="shared" si="98"/>
        <v>9.1720000000000006</v>
      </c>
      <c r="FX15" s="62">
        <f t="shared" si="99"/>
        <v>0.34499999999999997</v>
      </c>
      <c r="FY15" s="62">
        <f t="shared" si="100"/>
        <v>3.5219999999999998</v>
      </c>
      <c r="FZ15" s="62">
        <f t="shared" si="101"/>
        <v>7.2110000000000003</v>
      </c>
      <c r="GA15" s="62">
        <f t="shared" si="102"/>
        <v>8.9779999999999998</v>
      </c>
      <c r="GB15" s="62">
        <f t="shared" si="103"/>
        <v>1.4590000000000001</v>
      </c>
      <c r="GC15" s="62">
        <f t="shared" si="104"/>
        <v>8.7430000000000003</v>
      </c>
      <c r="GD15" s="62">
        <f t="shared" si="105"/>
        <v>9.5519999999999996</v>
      </c>
      <c r="GE15" s="62">
        <f t="shared" si="106"/>
        <v>9.3729999999999993</v>
      </c>
      <c r="GF15" s="62">
        <f t="shared" si="107"/>
        <v>0.375</v>
      </c>
      <c r="GG15" s="62">
        <f t="shared" si="108"/>
        <v>6.3579999999999997</v>
      </c>
      <c r="GH15" s="62">
        <f t="shared" si="109"/>
        <v>8.4019999999999992</v>
      </c>
      <c r="GI15" s="62">
        <f t="shared" si="110"/>
        <v>7.7729999999999997</v>
      </c>
      <c r="GJ15" s="62">
        <f t="shared" si="111"/>
        <v>8.5719999999999992</v>
      </c>
      <c r="GK15" s="62">
        <f t="shared" si="112"/>
        <v>8.8960000000000008</v>
      </c>
      <c r="GL15" s="62">
        <f t="shared" si="113"/>
        <v>8.8680000000000003</v>
      </c>
      <c r="GM15" s="62">
        <f t="shared" si="114"/>
        <v>0.34200000000000003</v>
      </c>
      <c r="GN15" s="62">
        <f t="shared" si="115"/>
        <v>7.2850000000000001</v>
      </c>
      <c r="GO15" s="62">
        <f t="shared" si="116"/>
        <v>7.9429999999999996</v>
      </c>
      <c r="GP15" s="62">
        <f t="shared" si="117"/>
        <v>2.762</v>
      </c>
      <c r="GQ15" s="62">
        <f t="shared" si="118"/>
        <v>4.9429999999999996</v>
      </c>
      <c r="GR15" s="62">
        <f t="shared" si="119"/>
        <v>4.7140000000000004</v>
      </c>
      <c r="GT15" s="1" t="str">
        <f t="shared" si="120"/>
        <v>[4.022, 7.705, 6.35, 0.821, 5.325, 9.964, 1.15, 5.869, 8.344, 0.705, 2.405, 7.567, 0.339, 5.701, 7.155, 7.82, 1.128, 3.104, 4.787, 1.503, 6.128, 4.439, 9.172, 0.345, 3.522, 7.211, 8.978, 1.459, 8.743, 9.552, 9.373, 0.375, 6.358, 8.402, 7.773, 8.572, 8.896, 8.868, 0.342, 7.285, 7.943, 2.762, 4.943, 4.714],</v>
      </c>
    </row>
    <row r="16" spans="1:204" x14ac:dyDescent="0.35">
      <c r="B16" s="188">
        <v>4</v>
      </c>
      <c r="C16" s="194" t="s">
        <v>33</v>
      </c>
      <c r="D16" s="190"/>
      <c r="E16" s="190"/>
      <c r="F16" s="190"/>
      <c r="G16" s="191"/>
      <c r="H16" s="192">
        <v>4216</v>
      </c>
      <c r="I16" s="193">
        <v>3.156302873313669E-2</v>
      </c>
      <c r="J16" s="130">
        <f t="shared" si="0"/>
        <v>0.3151574946898939</v>
      </c>
      <c r="K16" s="130">
        <f t="shared" si="0"/>
        <v>1.8686474977744596</v>
      </c>
      <c r="L16" s="130">
        <f t="shared" si="0"/>
        <v>0.18083685462333479</v>
      </c>
      <c r="M16" s="130">
        <f t="shared" si="0"/>
        <v>0.3918131850172254</v>
      </c>
      <c r="N16" s="130">
        <f t="shared" si="0"/>
        <v>0.50232459617592995</v>
      </c>
      <c r="O16" s="98">
        <f t="shared" si="0"/>
        <v>2.3106931424092774</v>
      </c>
      <c r="P16" s="140">
        <f t="shared" si="0"/>
        <v>0.43334155519860407</v>
      </c>
      <c r="Q16" s="134">
        <f t="shared" si="0"/>
        <v>2.9644501844268141</v>
      </c>
      <c r="R16" s="135">
        <f t="shared" si="0"/>
        <v>6.5296693431062387</v>
      </c>
      <c r="S16" s="128">
        <f t="shared" si="0"/>
        <v>2.9546015127177552E-2</v>
      </c>
      <c r="T16" s="128">
        <f t="shared" si="0"/>
        <v>1.9697343418118369E-2</v>
      </c>
      <c r="U16" s="128">
        <f t="shared" si="0"/>
        <v>0.21667077759930203</v>
      </c>
      <c r="W16" s="188">
        <v>4</v>
      </c>
      <c r="X16" s="194" t="s">
        <v>33</v>
      </c>
      <c r="Y16" s="58"/>
      <c r="Z16" s="41"/>
      <c r="AA16" s="41"/>
      <c r="AB16" s="42"/>
      <c r="AC16" s="192">
        <v>4216</v>
      </c>
      <c r="AD16" s="43">
        <f t="shared" si="1"/>
        <v>3.156302873313669E-2</v>
      </c>
      <c r="AE16" s="164">
        <f t="shared" si="2"/>
        <v>0</v>
      </c>
      <c r="AF16" s="164">
        <f t="shared" si="3"/>
        <v>2</v>
      </c>
      <c r="AG16" s="164">
        <f t="shared" si="4"/>
        <v>0</v>
      </c>
      <c r="AH16" s="164">
        <f t="shared" si="5"/>
        <v>0</v>
      </c>
      <c r="AI16" s="164">
        <f t="shared" si="6"/>
        <v>1</v>
      </c>
      <c r="AJ16" s="44">
        <f t="shared" si="6"/>
        <v>2</v>
      </c>
      <c r="AK16" s="171">
        <f t="shared" si="7"/>
        <v>0</v>
      </c>
      <c r="AL16" s="169">
        <f t="shared" si="8"/>
        <v>3</v>
      </c>
      <c r="AM16" s="167">
        <f t="shared" si="9"/>
        <v>7</v>
      </c>
      <c r="AN16" s="144">
        <f t="shared" si="10"/>
        <v>0</v>
      </c>
      <c r="AO16" s="144">
        <f t="shared" si="10"/>
        <v>0</v>
      </c>
      <c r="AP16" s="144">
        <f t="shared" si="11"/>
        <v>0</v>
      </c>
      <c r="AT16" s="7">
        <f t="shared" si="12"/>
        <v>0</v>
      </c>
      <c r="AU16" s="7">
        <f t="shared" si="13"/>
        <v>0</v>
      </c>
      <c r="AV16" s="7">
        <f t="shared" si="14"/>
        <v>2</v>
      </c>
      <c r="AW16" s="7">
        <f t="shared" si="15"/>
        <v>0</v>
      </c>
      <c r="AX16" s="7">
        <f t="shared" si="16"/>
        <v>0</v>
      </c>
      <c r="AY16" s="7">
        <f t="shared" si="17"/>
        <v>0</v>
      </c>
      <c r="AZ16" s="7">
        <f t="shared" si="49"/>
        <v>0</v>
      </c>
      <c r="BA16" s="7">
        <f t="shared" si="50"/>
        <v>0</v>
      </c>
      <c r="BB16" s="7">
        <f t="shared" si="51"/>
        <v>1</v>
      </c>
      <c r="BC16" s="7">
        <f t="shared" si="52"/>
        <v>0</v>
      </c>
      <c r="BD16" s="7">
        <f t="shared" si="53"/>
        <v>2</v>
      </c>
      <c r="BE16" s="7">
        <f t="shared" si="54"/>
        <v>0</v>
      </c>
      <c r="BF16" s="1">
        <f t="shared" si="18"/>
        <v>0</v>
      </c>
      <c r="BG16" s="1">
        <f t="shared" si="19"/>
        <v>0</v>
      </c>
      <c r="BH16" s="1">
        <f t="shared" si="20"/>
        <v>2.4000000000000004</v>
      </c>
      <c r="BI16" s="1">
        <f t="shared" si="21"/>
        <v>0.60000000000000009</v>
      </c>
      <c r="BJ16" s="1">
        <f t="shared" si="55"/>
        <v>5.6000000000000005</v>
      </c>
      <c r="BK16" s="1">
        <f t="shared" si="56"/>
        <v>1.4000000000000001</v>
      </c>
      <c r="BL16" s="1">
        <f t="shared" si="22"/>
        <v>0</v>
      </c>
      <c r="BM16" s="1">
        <f t="shared" si="23"/>
        <v>0</v>
      </c>
      <c r="BN16" s="1">
        <f t="shared" si="57"/>
        <v>0</v>
      </c>
      <c r="BO16" s="1">
        <f t="shared" si="58"/>
        <v>0</v>
      </c>
      <c r="BP16" s="1">
        <f t="shared" si="59"/>
        <v>0</v>
      </c>
      <c r="BQ16" s="1">
        <f t="shared" si="60"/>
        <v>0</v>
      </c>
      <c r="BU16" s="7">
        <f t="shared" si="24"/>
        <v>0</v>
      </c>
      <c r="BV16" s="7">
        <f t="shared" si="25"/>
        <v>0</v>
      </c>
      <c r="BW16" s="7">
        <f t="shared" si="26"/>
        <v>2</v>
      </c>
      <c r="BX16" s="7">
        <f t="shared" si="27"/>
        <v>0</v>
      </c>
      <c r="BY16" s="7">
        <f t="shared" si="28"/>
        <v>0</v>
      </c>
      <c r="BZ16" s="7">
        <f t="shared" si="29"/>
        <v>0</v>
      </c>
      <c r="CA16" s="7">
        <f t="shared" si="30"/>
        <v>0</v>
      </c>
      <c r="CB16" s="7">
        <f t="shared" si="31"/>
        <v>0</v>
      </c>
      <c r="CC16" s="7">
        <f t="shared" si="61"/>
        <v>1</v>
      </c>
      <c r="CD16" s="7">
        <f t="shared" si="62"/>
        <v>0</v>
      </c>
      <c r="CE16" s="7">
        <f t="shared" si="63"/>
        <v>2</v>
      </c>
      <c r="CF16" s="7">
        <f t="shared" si="64"/>
        <v>0</v>
      </c>
      <c r="CG16" s="7">
        <f t="shared" si="36"/>
        <v>0</v>
      </c>
      <c r="CH16" s="7">
        <f t="shared" si="37"/>
        <v>0</v>
      </c>
      <c r="CI16" s="7">
        <f t="shared" si="38"/>
        <v>2</v>
      </c>
      <c r="CJ16" s="7">
        <f t="shared" si="39"/>
        <v>1</v>
      </c>
      <c r="CK16" s="7">
        <f t="shared" si="40"/>
        <v>6</v>
      </c>
      <c r="CL16" s="7">
        <f t="shared" si="41"/>
        <v>1</v>
      </c>
      <c r="CM16" s="7">
        <f t="shared" si="42"/>
        <v>0</v>
      </c>
      <c r="CN16" s="7">
        <f t="shared" si="43"/>
        <v>0</v>
      </c>
      <c r="CO16" s="7">
        <f t="shared" si="65"/>
        <v>0</v>
      </c>
      <c r="CP16" s="7">
        <f t="shared" si="66"/>
        <v>0</v>
      </c>
      <c r="CQ16" s="7">
        <f t="shared" si="67"/>
        <v>0</v>
      </c>
      <c r="CR16" s="7">
        <f t="shared" si="68"/>
        <v>0</v>
      </c>
      <c r="CT16" s="1">
        <v>4</v>
      </c>
      <c r="CU16" s="11">
        <f t="shared" si="69"/>
        <v>41.994545454545452</v>
      </c>
      <c r="CV16" s="11">
        <f t="shared" si="70"/>
        <v>1.0580000000000001</v>
      </c>
      <c r="CX16" s="1" t="str">
        <f t="shared" si="71"/>
        <v>[41.99, 1.06]</v>
      </c>
      <c r="DA16" s="1" t="str">
        <f t="shared" si="72"/>
        <v>[41.99, 1.06]</v>
      </c>
      <c r="DB16" s="1" t="str">
        <f t="shared" si="73"/>
        <v>[70.73, 1.58]</v>
      </c>
      <c r="DC16" s="1" t="str">
        <f t="shared" si="74"/>
        <v>[141.65, 3.15]</v>
      </c>
      <c r="DE16" s="1" t="str">
        <f t="shared" si="75"/>
        <v xml:space="preserve">[[41.99, 1.06], [70.73, 1.58], [141.65, 3.15]], </v>
      </c>
      <c r="DG16" s="73" t="s">
        <v>33</v>
      </c>
      <c r="DH16" s="215">
        <v>5.008008120272609</v>
      </c>
      <c r="DI16" s="216">
        <v>0.47935173772548967</v>
      </c>
      <c r="DJ16" s="217">
        <v>4.2502084885866669</v>
      </c>
      <c r="DK16" s="217">
        <v>9.1718315934419756</v>
      </c>
      <c r="DL16" s="217">
        <v>0.9368085969412776</v>
      </c>
      <c r="DM16" s="217">
        <v>6.8004563241134832</v>
      </c>
      <c r="DN16" s="217">
        <v>5.5196469032950821</v>
      </c>
      <c r="DO16" s="217">
        <v>9.511688025177266</v>
      </c>
      <c r="DP16" s="217">
        <v>3.8944141261900023</v>
      </c>
      <c r="DQ16" s="217">
        <v>3.0810418424479136</v>
      </c>
      <c r="DR16" s="217">
        <v>6.5322130487673888</v>
      </c>
      <c r="DS16" s="217">
        <v>8.9073429195668758</v>
      </c>
      <c r="DT16" s="217">
        <v>8.4728318036134489</v>
      </c>
      <c r="DU16" s="217">
        <v>9.9049143109525275</v>
      </c>
      <c r="DV16" s="217">
        <v>1.0333925694358093</v>
      </c>
      <c r="DW16" s="217">
        <v>4.5775876658298102</v>
      </c>
      <c r="DX16" s="217">
        <v>8.2010499905888086</v>
      </c>
      <c r="DY16" s="217">
        <v>9.2538916917077234</v>
      </c>
      <c r="DZ16" s="217">
        <v>5.9294257123914118E-2</v>
      </c>
      <c r="EA16" s="217">
        <v>2.3192119097346087E-2</v>
      </c>
      <c r="EB16" s="215">
        <v>0.73499999999999999</v>
      </c>
      <c r="EC16" s="218">
        <v>4.6609999999999996</v>
      </c>
      <c r="ED16" s="218">
        <v>5.9489999999999998</v>
      </c>
      <c r="EE16" s="218">
        <v>7.36</v>
      </c>
      <c r="EF16" s="218">
        <v>7.5540000000000003</v>
      </c>
      <c r="EG16" s="218">
        <v>3.177</v>
      </c>
      <c r="EH16" s="218">
        <v>0.76100000000000001</v>
      </c>
      <c r="EI16" s="218">
        <v>6.5670000000000002</v>
      </c>
      <c r="EJ16" s="218">
        <v>6.4320000000000004</v>
      </c>
      <c r="EK16" s="218">
        <v>4.069</v>
      </c>
      <c r="EL16" s="218">
        <v>9.8829999999999991</v>
      </c>
      <c r="EM16" s="218">
        <v>8.1609999999999996</v>
      </c>
      <c r="EN16" s="218">
        <v>0.98499999999999999</v>
      </c>
      <c r="EO16" s="218">
        <v>2.6709999999999998</v>
      </c>
      <c r="EP16" s="218">
        <v>4.8940000000000001</v>
      </c>
      <c r="EQ16" s="218">
        <v>7.4530000000000003</v>
      </c>
      <c r="ER16" s="218">
        <v>0.56599999999999995</v>
      </c>
      <c r="ES16" s="218">
        <v>7.5529999999999999</v>
      </c>
      <c r="ET16" s="218">
        <v>7.0640000000000001</v>
      </c>
      <c r="EU16" s="218">
        <v>9.1449999999999996</v>
      </c>
      <c r="EV16" s="218">
        <v>8.1999999999999993</v>
      </c>
      <c r="EW16" s="218">
        <v>6.0650000000000004</v>
      </c>
      <c r="EX16" s="218">
        <v>6.5819999999999999</v>
      </c>
      <c r="EY16" s="218">
        <v>5.3550000000000004</v>
      </c>
      <c r="FA16" s="62">
        <f t="shared" si="76"/>
        <v>5.008</v>
      </c>
      <c r="FB16" s="62">
        <f t="shared" si="77"/>
        <v>0.47899999999999998</v>
      </c>
      <c r="FC16" s="62">
        <f t="shared" si="78"/>
        <v>4.25</v>
      </c>
      <c r="FD16" s="62">
        <f t="shared" si="79"/>
        <v>9.1720000000000006</v>
      </c>
      <c r="FE16" s="62">
        <f t="shared" si="80"/>
        <v>0.93700000000000006</v>
      </c>
      <c r="FF16" s="62">
        <f t="shared" si="81"/>
        <v>6.8</v>
      </c>
      <c r="FG16" s="62">
        <f t="shared" si="82"/>
        <v>5.52</v>
      </c>
      <c r="FH16" s="62">
        <f t="shared" si="83"/>
        <v>9.5120000000000005</v>
      </c>
      <c r="FI16" s="62">
        <f t="shared" si="84"/>
        <v>3.8940000000000001</v>
      </c>
      <c r="FJ16" s="62">
        <f t="shared" si="85"/>
        <v>3.081</v>
      </c>
      <c r="FK16" s="62">
        <f t="shared" si="86"/>
        <v>6.532</v>
      </c>
      <c r="FL16" s="62">
        <f t="shared" si="87"/>
        <v>8.907</v>
      </c>
      <c r="FM16" s="62">
        <f t="shared" si="88"/>
        <v>8.4730000000000008</v>
      </c>
      <c r="FN16" s="62">
        <f t="shared" si="89"/>
        <v>9.9049999999999994</v>
      </c>
      <c r="FO16" s="62">
        <f t="shared" si="90"/>
        <v>1.0329999999999999</v>
      </c>
      <c r="FP16" s="62">
        <f t="shared" si="91"/>
        <v>4.5780000000000003</v>
      </c>
      <c r="FQ16" s="62">
        <f t="shared" si="92"/>
        <v>8.2010000000000005</v>
      </c>
      <c r="FR16" s="62">
        <f t="shared" si="93"/>
        <v>9.2539999999999996</v>
      </c>
      <c r="FS16" s="62">
        <f t="shared" si="94"/>
        <v>5.8999999999999997E-2</v>
      </c>
      <c r="FT16" s="62">
        <f t="shared" si="95"/>
        <v>2.3E-2</v>
      </c>
      <c r="FU16" s="62">
        <f t="shared" si="96"/>
        <v>0.73499999999999999</v>
      </c>
      <c r="FV16" s="62">
        <f t="shared" si="97"/>
        <v>4.6609999999999996</v>
      </c>
      <c r="FW16" s="62">
        <f t="shared" si="98"/>
        <v>5.9489999999999998</v>
      </c>
      <c r="FX16" s="62">
        <f t="shared" si="99"/>
        <v>7.36</v>
      </c>
      <c r="FY16" s="62">
        <f t="shared" si="100"/>
        <v>7.5540000000000003</v>
      </c>
      <c r="FZ16" s="62">
        <f t="shared" si="101"/>
        <v>3.177</v>
      </c>
      <c r="GA16" s="62">
        <f t="shared" si="102"/>
        <v>0.76100000000000001</v>
      </c>
      <c r="GB16" s="62">
        <f t="shared" si="103"/>
        <v>6.5670000000000002</v>
      </c>
      <c r="GC16" s="62">
        <f t="shared" si="104"/>
        <v>6.4320000000000004</v>
      </c>
      <c r="GD16" s="62">
        <f t="shared" si="105"/>
        <v>4.069</v>
      </c>
      <c r="GE16" s="62">
        <f t="shared" si="106"/>
        <v>9.8829999999999991</v>
      </c>
      <c r="GF16" s="62">
        <f t="shared" si="107"/>
        <v>8.1609999999999996</v>
      </c>
      <c r="GG16" s="62">
        <f t="shared" si="108"/>
        <v>0.98499999999999999</v>
      </c>
      <c r="GH16" s="62">
        <f t="shared" si="109"/>
        <v>2.6709999999999998</v>
      </c>
      <c r="GI16" s="62">
        <f t="shared" si="110"/>
        <v>4.8940000000000001</v>
      </c>
      <c r="GJ16" s="62">
        <f t="shared" si="111"/>
        <v>7.4530000000000003</v>
      </c>
      <c r="GK16" s="62">
        <f t="shared" si="112"/>
        <v>0.56599999999999995</v>
      </c>
      <c r="GL16" s="62">
        <f t="shared" si="113"/>
        <v>7.5529999999999999</v>
      </c>
      <c r="GM16" s="62">
        <f t="shared" si="114"/>
        <v>7.0640000000000001</v>
      </c>
      <c r="GN16" s="62">
        <f t="shared" si="115"/>
        <v>9.1449999999999996</v>
      </c>
      <c r="GO16" s="62">
        <f t="shared" si="116"/>
        <v>8.1999999999999993</v>
      </c>
      <c r="GP16" s="62">
        <f t="shared" si="117"/>
        <v>6.0650000000000004</v>
      </c>
      <c r="GQ16" s="62">
        <f t="shared" si="118"/>
        <v>6.5819999999999999</v>
      </c>
      <c r="GR16" s="62">
        <f t="shared" si="119"/>
        <v>5.3550000000000004</v>
      </c>
      <c r="GT16" s="1" t="str">
        <f t="shared" si="120"/>
        <v>[5.008, 0.479, 4.25, 9.172, 0.937, 6.8, 5.52, 9.512, 3.894, 3.081, 6.532, 8.907, 8.473, 9.905, 1.033, 4.578, 8.201, 9.254, 0.059, 0.023, 0.735, 4.661, 5.949, 7.36, 7.554, 3.177, 0.761, 6.567, 6.432, 4.069, 9.883, 8.161, 0.985, 2.671, 4.894, 7.453, 0.566, 7.553, 7.064, 9.145, 8.2, 6.065, 6.582, 5.355],</v>
      </c>
    </row>
    <row r="17" spans="2:202" x14ac:dyDescent="0.35">
      <c r="B17" s="188">
        <v>5</v>
      </c>
      <c r="C17" s="189" t="s">
        <v>34</v>
      </c>
      <c r="D17" s="190"/>
      <c r="E17" s="190"/>
      <c r="F17" s="190"/>
      <c r="G17" s="191"/>
      <c r="H17" s="192">
        <v>3315</v>
      </c>
      <c r="I17" s="193">
        <v>2.4817704044200219E-2</v>
      </c>
      <c r="J17" s="130">
        <f t="shared" si="0"/>
        <v>0.24780528816342462</v>
      </c>
      <c r="K17" s="130">
        <f t="shared" si="0"/>
        <v>1.4692994438145952</v>
      </c>
      <c r="L17" s="130">
        <f t="shared" si="0"/>
        <v>0.14219026875625113</v>
      </c>
      <c r="M17" s="130">
        <f t="shared" si="0"/>
        <v>0.30807891563854417</v>
      </c>
      <c r="N17" s="130">
        <f t="shared" si="0"/>
        <v>0.39497296876736426</v>
      </c>
      <c r="O17" s="98">
        <f t="shared" si="0"/>
        <v>1.8168756563298754</v>
      </c>
      <c r="P17" s="140">
        <f t="shared" si="0"/>
        <v>0.34073227122470884</v>
      </c>
      <c r="Q17" s="134">
        <f t="shared" si="0"/>
        <v>2.3309184917872128</v>
      </c>
      <c r="R17" s="135">
        <f t="shared" si="0"/>
        <v>5.1342158141359535</v>
      </c>
      <c r="S17" s="128">
        <f t="shared" si="0"/>
        <v>2.3231745765321058E-2</v>
      </c>
      <c r="T17" s="128">
        <f t="shared" si="0"/>
        <v>1.5487830510214039E-2</v>
      </c>
      <c r="U17" s="128">
        <f t="shared" si="0"/>
        <v>0.17036613561235442</v>
      </c>
      <c r="W17" s="188">
        <v>5</v>
      </c>
      <c r="X17" s="189" t="s">
        <v>34</v>
      </c>
      <c r="Y17" s="58"/>
      <c r="Z17" s="41"/>
      <c r="AA17" s="41"/>
      <c r="AB17" s="42"/>
      <c r="AC17" s="192">
        <v>3315</v>
      </c>
      <c r="AD17" s="43">
        <f t="shared" si="1"/>
        <v>2.4817704044200219E-2</v>
      </c>
      <c r="AE17" s="164">
        <f t="shared" si="2"/>
        <v>0</v>
      </c>
      <c r="AF17" s="164">
        <f t="shared" si="3"/>
        <v>1</v>
      </c>
      <c r="AG17" s="164">
        <f t="shared" si="4"/>
        <v>0</v>
      </c>
      <c r="AH17" s="164">
        <f t="shared" si="5"/>
        <v>0</v>
      </c>
      <c r="AI17" s="164">
        <f t="shared" si="6"/>
        <v>0</v>
      </c>
      <c r="AJ17" s="44">
        <f t="shared" si="6"/>
        <v>2</v>
      </c>
      <c r="AK17" s="171">
        <f t="shared" si="7"/>
        <v>0</v>
      </c>
      <c r="AL17" s="169">
        <f t="shared" si="8"/>
        <v>2</v>
      </c>
      <c r="AM17" s="167">
        <f t="shared" si="9"/>
        <v>5</v>
      </c>
      <c r="AN17" s="144">
        <f t="shared" si="10"/>
        <v>0</v>
      </c>
      <c r="AO17" s="144">
        <f t="shared" si="10"/>
        <v>0</v>
      </c>
      <c r="AP17" s="144">
        <f t="shared" si="11"/>
        <v>0</v>
      </c>
      <c r="AT17" s="7">
        <f t="shared" si="12"/>
        <v>0</v>
      </c>
      <c r="AU17" s="7">
        <f t="shared" si="13"/>
        <v>0</v>
      </c>
      <c r="AV17" s="7">
        <f t="shared" si="14"/>
        <v>1</v>
      </c>
      <c r="AW17" s="7">
        <f t="shared" si="15"/>
        <v>0</v>
      </c>
      <c r="AX17" s="7">
        <f t="shared" si="16"/>
        <v>0</v>
      </c>
      <c r="AY17" s="7">
        <f t="shared" si="17"/>
        <v>0</v>
      </c>
      <c r="AZ17" s="7">
        <f t="shared" si="49"/>
        <v>0</v>
      </c>
      <c r="BA17" s="7">
        <f t="shared" si="50"/>
        <v>0</v>
      </c>
      <c r="BB17" s="7">
        <f t="shared" si="51"/>
        <v>0</v>
      </c>
      <c r="BC17" s="7">
        <f t="shared" si="52"/>
        <v>0</v>
      </c>
      <c r="BD17" s="7">
        <f t="shared" si="53"/>
        <v>2</v>
      </c>
      <c r="BE17" s="7">
        <f t="shared" si="54"/>
        <v>0</v>
      </c>
      <c r="BF17" s="1">
        <f t="shared" si="18"/>
        <v>0</v>
      </c>
      <c r="BG17" s="1">
        <f t="shared" si="19"/>
        <v>0</v>
      </c>
      <c r="BH17" s="1">
        <f t="shared" si="20"/>
        <v>1.6</v>
      </c>
      <c r="BI17" s="1">
        <f t="shared" si="21"/>
        <v>0.4</v>
      </c>
      <c r="BJ17" s="1">
        <f t="shared" si="55"/>
        <v>4</v>
      </c>
      <c r="BK17" s="1">
        <f t="shared" si="56"/>
        <v>1</v>
      </c>
      <c r="BL17" s="1">
        <f t="shared" si="22"/>
        <v>0</v>
      </c>
      <c r="BM17" s="1">
        <f t="shared" si="23"/>
        <v>0</v>
      </c>
      <c r="BN17" s="1">
        <f t="shared" si="57"/>
        <v>0</v>
      </c>
      <c r="BO17" s="1">
        <f t="shared" si="58"/>
        <v>0</v>
      </c>
      <c r="BP17" s="1">
        <f t="shared" si="59"/>
        <v>0</v>
      </c>
      <c r="BQ17" s="1">
        <f t="shared" si="60"/>
        <v>0</v>
      </c>
      <c r="BU17" s="7">
        <f t="shared" si="24"/>
        <v>0</v>
      </c>
      <c r="BV17" s="7">
        <f t="shared" si="25"/>
        <v>0</v>
      </c>
      <c r="BW17" s="7">
        <f t="shared" si="26"/>
        <v>1</v>
      </c>
      <c r="BX17" s="7">
        <f t="shared" si="27"/>
        <v>0</v>
      </c>
      <c r="BY17" s="7">
        <f t="shared" si="28"/>
        <v>0</v>
      </c>
      <c r="BZ17" s="7">
        <f t="shared" si="29"/>
        <v>0</v>
      </c>
      <c r="CA17" s="7">
        <f t="shared" si="30"/>
        <v>0</v>
      </c>
      <c r="CB17" s="7">
        <f t="shared" si="31"/>
        <v>0</v>
      </c>
      <c r="CC17" s="7">
        <f t="shared" si="61"/>
        <v>0</v>
      </c>
      <c r="CD17" s="7">
        <f t="shared" si="62"/>
        <v>0</v>
      </c>
      <c r="CE17" s="7">
        <f t="shared" si="63"/>
        <v>2</v>
      </c>
      <c r="CF17" s="7">
        <f t="shared" si="64"/>
        <v>0</v>
      </c>
      <c r="CG17" s="7">
        <f t="shared" si="36"/>
        <v>0</v>
      </c>
      <c r="CH17" s="7">
        <f t="shared" si="37"/>
        <v>0</v>
      </c>
      <c r="CI17" s="7">
        <f t="shared" si="38"/>
        <v>2</v>
      </c>
      <c r="CJ17" s="7">
        <f t="shared" si="39"/>
        <v>0</v>
      </c>
      <c r="CK17" s="7">
        <f t="shared" si="40"/>
        <v>4</v>
      </c>
      <c r="CL17" s="7">
        <f t="shared" si="41"/>
        <v>1</v>
      </c>
      <c r="CM17" s="7">
        <f t="shared" si="42"/>
        <v>0</v>
      </c>
      <c r="CN17" s="7">
        <f t="shared" si="43"/>
        <v>0</v>
      </c>
      <c r="CO17" s="7">
        <f t="shared" si="65"/>
        <v>0</v>
      </c>
      <c r="CP17" s="7">
        <f t="shared" si="66"/>
        <v>0</v>
      </c>
      <c r="CQ17" s="7">
        <f t="shared" si="67"/>
        <v>0</v>
      </c>
      <c r="CR17" s="7">
        <f t="shared" si="68"/>
        <v>0</v>
      </c>
      <c r="CT17" s="1">
        <v>5</v>
      </c>
      <c r="CU17" s="11">
        <f t="shared" si="69"/>
        <v>29.216363636363635</v>
      </c>
      <c r="CV17" s="11">
        <f t="shared" si="70"/>
        <v>0.51800000000000002</v>
      </c>
      <c r="CX17" s="1" t="str">
        <f t="shared" si="71"/>
        <v>[29.22, 0.52]</v>
      </c>
      <c r="DA17" s="1" t="str">
        <f t="shared" si="72"/>
        <v>[29.22, 0.52]</v>
      </c>
      <c r="DB17" s="1" t="str">
        <f t="shared" si="73"/>
        <v>[54.7, 1.58]</v>
      </c>
      <c r="DC17" s="1" t="str">
        <f t="shared" si="74"/>
        <v>[109.45, 2.63]</v>
      </c>
      <c r="DE17" s="1" t="str">
        <f t="shared" si="75"/>
        <v xml:space="preserve">[[29.22, 0.52], [54.7, 1.58], [109.45, 2.63]], </v>
      </c>
      <c r="DG17" s="74" t="s">
        <v>34</v>
      </c>
      <c r="DH17" s="215">
        <v>7.0920102646079419</v>
      </c>
      <c r="DI17" s="216">
        <v>8.8141358063056625</v>
      </c>
      <c r="DJ17" s="217">
        <v>8.0301606624385595</v>
      </c>
      <c r="DK17" s="217">
        <v>1.8345204969520401</v>
      </c>
      <c r="DL17" s="217">
        <v>8.9506507158796929</v>
      </c>
      <c r="DM17" s="217">
        <v>6.8465942089170708</v>
      </c>
      <c r="DN17" s="217">
        <v>5.3872413527606575</v>
      </c>
      <c r="DO17" s="217">
        <v>4.7576528993570815</v>
      </c>
      <c r="DP17" s="217">
        <v>2.5798688813846118</v>
      </c>
      <c r="DQ17" s="217">
        <v>1.7521412411773762</v>
      </c>
      <c r="DR17" s="217">
        <v>7.5293272392481896</v>
      </c>
      <c r="DS17" s="217">
        <v>7.0884644720073773</v>
      </c>
      <c r="DT17" s="217">
        <v>5.0676193341873095</v>
      </c>
      <c r="DU17" s="217">
        <v>7.7852167179739826</v>
      </c>
      <c r="DV17" s="217">
        <v>0.24419108121987998</v>
      </c>
      <c r="DW17" s="217">
        <v>6.1436839938347951</v>
      </c>
      <c r="DX17" s="217">
        <v>5.6442366872966439</v>
      </c>
      <c r="DY17" s="217">
        <v>5.833328597933086</v>
      </c>
      <c r="DZ17" s="217">
        <v>0.57476958510156662</v>
      </c>
      <c r="EA17" s="217">
        <v>9.2371914589268336</v>
      </c>
      <c r="EB17" s="215">
        <v>6.9539999999999997</v>
      </c>
      <c r="EC17" s="218">
        <v>3.6419999999999999</v>
      </c>
      <c r="ED17" s="218">
        <v>4.6470000000000002</v>
      </c>
      <c r="EE17" s="218">
        <v>3.2040000000000002</v>
      </c>
      <c r="EF17" s="218">
        <v>5.0490000000000004</v>
      </c>
      <c r="EG17" s="218">
        <v>2.0150000000000001</v>
      </c>
      <c r="EH17" s="218">
        <v>0.22700000000000001</v>
      </c>
      <c r="EI17" s="218">
        <v>2.3130000000000002</v>
      </c>
      <c r="EJ17" s="218">
        <v>4.9980000000000002</v>
      </c>
      <c r="EK17" s="218">
        <v>2.7930000000000001</v>
      </c>
      <c r="EL17" s="218">
        <v>0.32</v>
      </c>
      <c r="EM17" s="218">
        <v>9.5169999999999995</v>
      </c>
      <c r="EN17" s="218">
        <v>0.38100000000000001</v>
      </c>
      <c r="EO17" s="218">
        <v>8.0190000000000001</v>
      </c>
      <c r="EP17" s="218">
        <v>6.1050000000000004</v>
      </c>
      <c r="EQ17" s="218">
        <v>5.9610000000000003</v>
      </c>
      <c r="ER17" s="218">
        <v>8.3260000000000005</v>
      </c>
      <c r="ES17" s="218">
        <v>2.2919999999999998</v>
      </c>
      <c r="ET17" s="218">
        <v>5.9560000000000004</v>
      </c>
      <c r="EU17" s="218">
        <v>9.1820000000000004</v>
      </c>
      <c r="EV17" s="218">
        <v>7.093</v>
      </c>
      <c r="EW17" s="218">
        <v>3.6619999999999999</v>
      </c>
      <c r="EX17" s="218">
        <v>6.82</v>
      </c>
      <c r="EY17" s="218">
        <v>9.657</v>
      </c>
      <c r="FA17" s="62">
        <f t="shared" si="76"/>
        <v>7.0919999999999996</v>
      </c>
      <c r="FB17" s="62">
        <f t="shared" si="77"/>
        <v>8.8140000000000001</v>
      </c>
      <c r="FC17" s="62">
        <f t="shared" si="78"/>
        <v>8.0299999999999994</v>
      </c>
      <c r="FD17" s="62">
        <f t="shared" si="79"/>
        <v>1.835</v>
      </c>
      <c r="FE17" s="62">
        <f t="shared" si="80"/>
        <v>8.9510000000000005</v>
      </c>
      <c r="FF17" s="62">
        <f t="shared" si="81"/>
        <v>6.8470000000000004</v>
      </c>
      <c r="FG17" s="62">
        <f t="shared" si="82"/>
        <v>5.3869999999999996</v>
      </c>
      <c r="FH17" s="62">
        <f t="shared" si="83"/>
        <v>4.758</v>
      </c>
      <c r="FI17" s="62">
        <f t="shared" si="84"/>
        <v>2.58</v>
      </c>
      <c r="FJ17" s="62">
        <f t="shared" si="85"/>
        <v>1.752</v>
      </c>
      <c r="FK17" s="62">
        <f t="shared" si="86"/>
        <v>7.5289999999999999</v>
      </c>
      <c r="FL17" s="62">
        <f t="shared" si="87"/>
        <v>7.0880000000000001</v>
      </c>
      <c r="FM17" s="62">
        <f t="shared" si="88"/>
        <v>5.0679999999999996</v>
      </c>
      <c r="FN17" s="62">
        <f t="shared" si="89"/>
        <v>7.7850000000000001</v>
      </c>
      <c r="FO17" s="62">
        <f t="shared" si="90"/>
        <v>0.24399999999999999</v>
      </c>
      <c r="FP17" s="62">
        <f t="shared" si="91"/>
        <v>6.1440000000000001</v>
      </c>
      <c r="FQ17" s="62">
        <f t="shared" si="92"/>
        <v>5.6440000000000001</v>
      </c>
      <c r="FR17" s="62">
        <f t="shared" si="93"/>
        <v>5.8330000000000002</v>
      </c>
      <c r="FS17" s="62">
        <f t="shared" si="94"/>
        <v>0.57499999999999996</v>
      </c>
      <c r="FT17" s="62">
        <f t="shared" si="95"/>
        <v>9.2370000000000001</v>
      </c>
      <c r="FU17" s="62">
        <f t="shared" si="96"/>
        <v>6.9539999999999997</v>
      </c>
      <c r="FV17" s="62">
        <f t="shared" si="97"/>
        <v>3.6419999999999999</v>
      </c>
      <c r="FW17" s="62">
        <f t="shared" si="98"/>
        <v>4.6470000000000002</v>
      </c>
      <c r="FX17" s="62">
        <f t="shared" si="99"/>
        <v>3.2040000000000002</v>
      </c>
      <c r="FY17" s="62">
        <f t="shared" si="100"/>
        <v>5.0490000000000004</v>
      </c>
      <c r="FZ17" s="62">
        <f t="shared" si="101"/>
        <v>2.0150000000000001</v>
      </c>
      <c r="GA17" s="62">
        <f t="shared" si="102"/>
        <v>0.22700000000000001</v>
      </c>
      <c r="GB17" s="62">
        <f t="shared" si="103"/>
        <v>2.3130000000000002</v>
      </c>
      <c r="GC17" s="62">
        <f t="shared" si="104"/>
        <v>4.9980000000000002</v>
      </c>
      <c r="GD17" s="62">
        <f t="shared" si="105"/>
        <v>2.7930000000000001</v>
      </c>
      <c r="GE17" s="62">
        <f t="shared" si="106"/>
        <v>0.32</v>
      </c>
      <c r="GF17" s="62">
        <f t="shared" si="107"/>
        <v>9.5169999999999995</v>
      </c>
      <c r="GG17" s="62">
        <f t="shared" si="108"/>
        <v>0.38100000000000001</v>
      </c>
      <c r="GH17" s="62">
        <f t="shared" si="109"/>
        <v>8.0190000000000001</v>
      </c>
      <c r="GI17" s="62">
        <f t="shared" si="110"/>
        <v>6.1050000000000004</v>
      </c>
      <c r="GJ17" s="62">
        <f t="shared" si="111"/>
        <v>5.9610000000000003</v>
      </c>
      <c r="GK17" s="62">
        <f t="shared" si="112"/>
        <v>8.3260000000000005</v>
      </c>
      <c r="GL17" s="62">
        <f t="shared" si="113"/>
        <v>2.2919999999999998</v>
      </c>
      <c r="GM17" s="62">
        <f t="shared" si="114"/>
        <v>5.9560000000000004</v>
      </c>
      <c r="GN17" s="62">
        <f t="shared" si="115"/>
        <v>9.1820000000000004</v>
      </c>
      <c r="GO17" s="62">
        <f t="shared" si="116"/>
        <v>7.093</v>
      </c>
      <c r="GP17" s="62">
        <f t="shared" si="117"/>
        <v>3.6619999999999999</v>
      </c>
      <c r="GQ17" s="62">
        <f t="shared" si="118"/>
        <v>6.82</v>
      </c>
      <c r="GR17" s="62">
        <f t="shared" si="119"/>
        <v>9.657</v>
      </c>
      <c r="GT17" s="1" t="str">
        <f t="shared" si="120"/>
        <v>[7.092, 8.814, 8.03, 1.835, 8.951, 6.847, 5.387, 4.758, 2.58, 1.752, 7.529, 7.088, 5.068, 7.785, 0.244, 6.144, 5.644, 5.833, 0.575, 9.237, 6.954, 3.642, 4.647, 3.204, 5.049, 2.015, 0.227, 2.313, 4.998, 2.793, 0.32, 9.517, 0.381, 8.019, 6.105, 5.961, 8.326, 2.292, 5.956, 9.182, 7.093, 3.662, 6.82, 9.657],</v>
      </c>
    </row>
    <row r="18" spans="2:202" x14ac:dyDescent="0.35">
      <c r="B18" s="188">
        <v>6</v>
      </c>
      <c r="C18" s="194" t="s">
        <v>35</v>
      </c>
      <c r="D18" s="190"/>
      <c r="E18" s="190"/>
      <c r="F18" s="190"/>
      <c r="G18" s="191"/>
      <c r="H18" s="192">
        <v>4046</v>
      </c>
      <c r="I18" s="193">
        <v>3.029032596163924E-2</v>
      </c>
      <c r="J18" s="130">
        <f t="shared" si="0"/>
        <v>0.3024495311943336</v>
      </c>
      <c r="K18" s="130">
        <f t="shared" si="0"/>
        <v>1.7932988083480699</v>
      </c>
      <c r="L18" s="130">
        <f t="shared" si="0"/>
        <v>0.17354504596916803</v>
      </c>
      <c r="M18" s="130">
        <f t="shared" si="0"/>
        <v>0.37601426626653078</v>
      </c>
      <c r="N18" s="130">
        <f t="shared" si="0"/>
        <v>0.48206957213657786</v>
      </c>
      <c r="O18" s="98">
        <f t="shared" si="0"/>
        <v>2.2175200318282582</v>
      </c>
      <c r="P18" s="140">
        <f t="shared" si="0"/>
        <v>0.4158681053922087</v>
      </c>
      <c r="Q18" s="134">
        <f t="shared" si="0"/>
        <v>2.8449159027967004</v>
      </c>
      <c r="R18" s="135">
        <f t="shared" si="0"/>
        <v>6.2663762244325989</v>
      </c>
      <c r="S18" s="128">
        <f t="shared" si="0"/>
        <v>2.8354643549468775E-2</v>
      </c>
      <c r="T18" s="128">
        <f t="shared" si="0"/>
        <v>1.890309569964585E-2</v>
      </c>
      <c r="U18" s="128">
        <f t="shared" si="0"/>
        <v>0.20793405269610435</v>
      </c>
      <c r="W18" s="188">
        <v>6</v>
      </c>
      <c r="X18" s="194" t="s">
        <v>35</v>
      </c>
      <c r="Y18" s="58"/>
      <c r="Z18" s="41"/>
      <c r="AA18" s="41"/>
      <c r="AB18" s="42"/>
      <c r="AC18" s="192">
        <v>4046</v>
      </c>
      <c r="AD18" s="43">
        <f t="shared" si="1"/>
        <v>3.029032596163924E-2</v>
      </c>
      <c r="AE18" s="164">
        <f t="shared" si="2"/>
        <v>0</v>
      </c>
      <c r="AF18" s="164">
        <f t="shared" si="3"/>
        <v>2</v>
      </c>
      <c r="AG18" s="164">
        <f t="shared" si="4"/>
        <v>0</v>
      </c>
      <c r="AH18" s="164">
        <f t="shared" si="5"/>
        <v>0</v>
      </c>
      <c r="AI18" s="164">
        <f t="shared" si="6"/>
        <v>0</v>
      </c>
      <c r="AJ18" s="44">
        <f t="shared" si="6"/>
        <v>2</v>
      </c>
      <c r="AK18" s="171">
        <f t="shared" si="7"/>
        <v>0</v>
      </c>
      <c r="AL18" s="169">
        <f t="shared" si="8"/>
        <v>3</v>
      </c>
      <c r="AM18" s="167">
        <f t="shared" si="9"/>
        <v>6</v>
      </c>
      <c r="AN18" s="144">
        <f t="shared" si="10"/>
        <v>0</v>
      </c>
      <c r="AO18" s="144">
        <f t="shared" si="10"/>
        <v>0</v>
      </c>
      <c r="AP18" s="144">
        <f t="shared" si="11"/>
        <v>0</v>
      </c>
      <c r="AT18" s="7">
        <f t="shared" si="12"/>
        <v>0</v>
      </c>
      <c r="AU18" s="7">
        <f t="shared" si="13"/>
        <v>0</v>
      </c>
      <c r="AV18" s="7">
        <f t="shared" si="14"/>
        <v>2</v>
      </c>
      <c r="AW18" s="7">
        <f t="shared" si="15"/>
        <v>0</v>
      </c>
      <c r="AX18" s="7">
        <f t="shared" si="16"/>
        <v>0</v>
      </c>
      <c r="AY18" s="7">
        <f t="shared" si="17"/>
        <v>0</v>
      </c>
      <c r="AZ18" s="7">
        <f t="shared" si="49"/>
        <v>0</v>
      </c>
      <c r="BA18" s="7">
        <f t="shared" si="50"/>
        <v>0</v>
      </c>
      <c r="BB18" s="7">
        <f t="shared" si="51"/>
        <v>0</v>
      </c>
      <c r="BC18" s="7">
        <f t="shared" si="52"/>
        <v>0</v>
      </c>
      <c r="BD18" s="7">
        <f t="shared" si="53"/>
        <v>2</v>
      </c>
      <c r="BE18" s="7">
        <f t="shared" si="54"/>
        <v>0</v>
      </c>
      <c r="BF18" s="1">
        <f t="shared" si="18"/>
        <v>0</v>
      </c>
      <c r="BG18" s="1">
        <f t="shared" si="19"/>
        <v>0</v>
      </c>
      <c r="BH18" s="1">
        <f t="shared" si="20"/>
        <v>2.4000000000000004</v>
      </c>
      <c r="BI18" s="1">
        <f t="shared" si="21"/>
        <v>0.60000000000000009</v>
      </c>
      <c r="BJ18" s="1">
        <f t="shared" si="55"/>
        <v>4.8000000000000007</v>
      </c>
      <c r="BK18" s="1">
        <f t="shared" si="56"/>
        <v>1.2000000000000002</v>
      </c>
      <c r="BL18" s="1">
        <f t="shared" si="22"/>
        <v>0</v>
      </c>
      <c r="BM18" s="1">
        <f t="shared" si="23"/>
        <v>0</v>
      </c>
      <c r="BN18" s="1">
        <f t="shared" si="57"/>
        <v>0</v>
      </c>
      <c r="BO18" s="1">
        <f t="shared" si="58"/>
        <v>0</v>
      </c>
      <c r="BP18" s="1">
        <f t="shared" si="59"/>
        <v>0</v>
      </c>
      <c r="BQ18" s="1">
        <f t="shared" si="60"/>
        <v>0</v>
      </c>
      <c r="BU18" s="7">
        <f t="shared" si="24"/>
        <v>0</v>
      </c>
      <c r="BV18" s="7">
        <f t="shared" si="25"/>
        <v>0</v>
      </c>
      <c r="BW18" s="7">
        <f t="shared" si="26"/>
        <v>2</v>
      </c>
      <c r="BX18" s="7">
        <f t="shared" si="27"/>
        <v>0</v>
      </c>
      <c r="BY18" s="7">
        <f t="shared" si="28"/>
        <v>0</v>
      </c>
      <c r="BZ18" s="7">
        <f t="shared" si="29"/>
        <v>0</v>
      </c>
      <c r="CA18" s="7">
        <f t="shared" si="30"/>
        <v>0</v>
      </c>
      <c r="CB18" s="7">
        <f t="shared" si="31"/>
        <v>0</v>
      </c>
      <c r="CC18" s="7">
        <f t="shared" si="61"/>
        <v>0</v>
      </c>
      <c r="CD18" s="7">
        <f t="shared" si="62"/>
        <v>0</v>
      </c>
      <c r="CE18" s="7">
        <f t="shared" si="63"/>
        <v>2</v>
      </c>
      <c r="CF18" s="7">
        <f t="shared" si="64"/>
        <v>0</v>
      </c>
      <c r="CG18" s="7">
        <f t="shared" si="36"/>
        <v>0</v>
      </c>
      <c r="CH18" s="7">
        <f t="shared" si="37"/>
        <v>0</v>
      </c>
      <c r="CI18" s="7">
        <f t="shared" si="38"/>
        <v>2</v>
      </c>
      <c r="CJ18" s="7">
        <f t="shared" si="39"/>
        <v>1</v>
      </c>
      <c r="CK18" s="7">
        <f t="shared" si="40"/>
        <v>5</v>
      </c>
      <c r="CL18" s="7">
        <f t="shared" si="41"/>
        <v>1</v>
      </c>
      <c r="CM18" s="7">
        <f t="shared" si="42"/>
        <v>0</v>
      </c>
      <c r="CN18" s="7">
        <f t="shared" si="43"/>
        <v>0</v>
      </c>
      <c r="CO18" s="7">
        <f t="shared" si="65"/>
        <v>0</v>
      </c>
      <c r="CP18" s="7">
        <f t="shared" si="66"/>
        <v>0</v>
      </c>
      <c r="CQ18" s="7">
        <f t="shared" si="67"/>
        <v>0</v>
      </c>
      <c r="CR18" s="7">
        <f t="shared" si="68"/>
        <v>0</v>
      </c>
      <c r="CT18" s="1">
        <v>6</v>
      </c>
      <c r="CU18" s="11">
        <f t="shared" si="69"/>
        <v>35.705454545454543</v>
      </c>
      <c r="CV18" s="11">
        <f t="shared" si="70"/>
        <v>1.0580000000000001</v>
      </c>
      <c r="CX18" s="1" t="str">
        <f t="shared" si="71"/>
        <v>[35.71, 1.06]</v>
      </c>
      <c r="DA18" s="1" t="str">
        <f t="shared" si="72"/>
        <v>[35.71, 1.06]</v>
      </c>
      <c r="DB18" s="1" t="str">
        <f t="shared" si="73"/>
        <v>[70.73, 1.58]</v>
      </c>
      <c r="DC18" s="1" t="str">
        <f t="shared" si="74"/>
        <v>[132.64, 3.15]</v>
      </c>
      <c r="DE18" s="1" t="str">
        <f t="shared" si="75"/>
        <v xml:space="preserve">[[35.71, 1.06], [70.73, 1.58], [132.64, 3.15]], </v>
      </c>
      <c r="DG18" s="73" t="s">
        <v>35</v>
      </c>
      <c r="DH18" s="215">
        <v>3.9141305416224617</v>
      </c>
      <c r="DI18" s="216">
        <v>5.6715890622654639</v>
      </c>
      <c r="DJ18" s="217">
        <v>1.2938789438958653</v>
      </c>
      <c r="DK18" s="217">
        <v>5.2292698811448304</v>
      </c>
      <c r="DL18" s="217">
        <v>1.0294010233114925</v>
      </c>
      <c r="DM18" s="217">
        <v>7.012935651221377</v>
      </c>
      <c r="DN18" s="217">
        <v>9.5322655915788879</v>
      </c>
      <c r="DO18" s="217">
        <v>4.4021312692623393</v>
      </c>
      <c r="DP18" s="217">
        <v>4.5500233326011692</v>
      </c>
      <c r="DQ18" s="217">
        <v>4.7945251892649656</v>
      </c>
      <c r="DR18" s="217">
        <v>7.9995465190359072</v>
      </c>
      <c r="DS18" s="217">
        <v>4.6779203597533616</v>
      </c>
      <c r="DT18" s="217">
        <v>1.3277157128132722</v>
      </c>
      <c r="DU18" s="217">
        <v>1.0446650714839567</v>
      </c>
      <c r="DV18" s="217">
        <v>0.13306388244447631</v>
      </c>
      <c r="DW18" s="217">
        <v>9.9341977545701141</v>
      </c>
      <c r="DX18" s="217">
        <v>4.3128814637524213</v>
      </c>
      <c r="DY18" s="217">
        <v>6.2479328409437453</v>
      </c>
      <c r="DZ18" s="217">
        <v>5.8410122547699519</v>
      </c>
      <c r="EA18" s="217">
        <v>8.1825760097296847</v>
      </c>
      <c r="EB18" s="215">
        <v>1.9E-2</v>
      </c>
      <c r="EC18" s="218">
        <v>2.97</v>
      </c>
      <c r="ED18" s="218">
        <v>4.7080000000000002</v>
      </c>
      <c r="EE18" s="218">
        <v>6.2329999999999997</v>
      </c>
      <c r="EF18" s="218">
        <v>3.395</v>
      </c>
      <c r="EG18" s="218">
        <v>2.375</v>
      </c>
      <c r="EH18" s="218">
        <v>6.4109999999999996</v>
      </c>
      <c r="EI18" s="218">
        <v>5.7119999999999997</v>
      </c>
      <c r="EJ18" s="218">
        <v>8.3780000000000001</v>
      </c>
      <c r="EK18" s="218">
        <v>8.3469999999999995</v>
      </c>
      <c r="EL18" s="218">
        <v>1.0640000000000001</v>
      </c>
      <c r="EM18" s="218">
        <v>6.1120000000000001</v>
      </c>
      <c r="EN18" s="218">
        <v>7.7619999999999996</v>
      </c>
      <c r="EO18" s="218">
        <v>9.3379999999999992</v>
      </c>
      <c r="EP18" s="218">
        <v>7.6589999999999998</v>
      </c>
      <c r="EQ18" s="218">
        <v>4.8319999999999999</v>
      </c>
      <c r="ER18" s="218">
        <v>9.6159999999999997</v>
      </c>
      <c r="ES18" s="218">
        <v>7.5250000000000004</v>
      </c>
      <c r="ET18" s="218">
        <v>4.2409999999999997</v>
      </c>
      <c r="EU18" s="218">
        <v>7.1479999999999997</v>
      </c>
      <c r="EV18" s="218">
        <v>9.7219999999999995</v>
      </c>
      <c r="EW18" s="218">
        <v>5.9029999999999996</v>
      </c>
      <c r="EX18" s="218">
        <v>5.218</v>
      </c>
      <c r="EY18" s="218">
        <v>1.76</v>
      </c>
      <c r="FA18" s="62">
        <f t="shared" si="76"/>
        <v>3.9140000000000001</v>
      </c>
      <c r="FB18" s="62">
        <f t="shared" si="77"/>
        <v>5.6719999999999997</v>
      </c>
      <c r="FC18" s="62">
        <f t="shared" si="78"/>
        <v>1.294</v>
      </c>
      <c r="FD18" s="62">
        <f t="shared" si="79"/>
        <v>5.2290000000000001</v>
      </c>
      <c r="FE18" s="62">
        <f t="shared" si="80"/>
        <v>1.0289999999999999</v>
      </c>
      <c r="FF18" s="62">
        <f t="shared" si="81"/>
        <v>7.0129999999999999</v>
      </c>
      <c r="FG18" s="62">
        <f t="shared" si="82"/>
        <v>9.532</v>
      </c>
      <c r="FH18" s="62">
        <f t="shared" si="83"/>
        <v>4.4020000000000001</v>
      </c>
      <c r="FI18" s="62">
        <f t="shared" si="84"/>
        <v>4.55</v>
      </c>
      <c r="FJ18" s="62">
        <f t="shared" si="85"/>
        <v>4.7949999999999999</v>
      </c>
      <c r="FK18" s="62">
        <f t="shared" si="86"/>
        <v>8</v>
      </c>
      <c r="FL18" s="62">
        <f t="shared" si="87"/>
        <v>4.6779999999999999</v>
      </c>
      <c r="FM18" s="62">
        <f t="shared" si="88"/>
        <v>1.3280000000000001</v>
      </c>
      <c r="FN18" s="62">
        <f t="shared" si="89"/>
        <v>1.0449999999999999</v>
      </c>
      <c r="FO18" s="62">
        <f t="shared" si="90"/>
        <v>0.13300000000000001</v>
      </c>
      <c r="FP18" s="62">
        <f t="shared" si="91"/>
        <v>9.9339999999999993</v>
      </c>
      <c r="FQ18" s="62">
        <f t="shared" si="92"/>
        <v>4.3129999999999997</v>
      </c>
      <c r="FR18" s="62">
        <f t="shared" si="93"/>
        <v>6.2480000000000002</v>
      </c>
      <c r="FS18" s="62">
        <f t="shared" si="94"/>
        <v>5.8410000000000002</v>
      </c>
      <c r="FT18" s="62">
        <f t="shared" si="95"/>
        <v>8.1829999999999998</v>
      </c>
      <c r="FU18" s="62">
        <f t="shared" si="96"/>
        <v>1.9E-2</v>
      </c>
      <c r="FV18" s="62">
        <f t="shared" si="97"/>
        <v>2.97</v>
      </c>
      <c r="FW18" s="62">
        <f t="shared" si="98"/>
        <v>4.7080000000000002</v>
      </c>
      <c r="FX18" s="62">
        <f t="shared" si="99"/>
        <v>6.2329999999999997</v>
      </c>
      <c r="FY18" s="62">
        <f t="shared" si="100"/>
        <v>3.395</v>
      </c>
      <c r="FZ18" s="62">
        <f t="shared" si="101"/>
        <v>2.375</v>
      </c>
      <c r="GA18" s="62">
        <f t="shared" si="102"/>
        <v>6.4109999999999996</v>
      </c>
      <c r="GB18" s="62">
        <f t="shared" si="103"/>
        <v>5.7119999999999997</v>
      </c>
      <c r="GC18" s="62">
        <f t="shared" si="104"/>
        <v>8.3780000000000001</v>
      </c>
      <c r="GD18" s="62">
        <f t="shared" si="105"/>
        <v>8.3469999999999995</v>
      </c>
      <c r="GE18" s="62">
        <f t="shared" si="106"/>
        <v>1.0640000000000001</v>
      </c>
      <c r="GF18" s="62">
        <f t="shared" si="107"/>
        <v>6.1120000000000001</v>
      </c>
      <c r="GG18" s="62">
        <f t="shared" si="108"/>
        <v>7.7619999999999996</v>
      </c>
      <c r="GH18" s="62">
        <f t="shared" si="109"/>
        <v>9.3379999999999992</v>
      </c>
      <c r="GI18" s="62">
        <f t="shared" si="110"/>
        <v>7.6589999999999998</v>
      </c>
      <c r="GJ18" s="62">
        <f t="shared" si="111"/>
        <v>4.8319999999999999</v>
      </c>
      <c r="GK18" s="62">
        <f t="shared" si="112"/>
        <v>9.6159999999999997</v>
      </c>
      <c r="GL18" s="62">
        <f t="shared" si="113"/>
        <v>7.5250000000000004</v>
      </c>
      <c r="GM18" s="62">
        <f t="shared" si="114"/>
        <v>4.2409999999999997</v>
      </c>
      <c r="GN18" s="62">
        <f t="shared" si="115"/>
        <v>7.1479999999999997</v>
      </c>
      <c r="GO18" s="62">
        <f t="shared" si="116"/>
        <v>9.7219999999999995</v>
      </c>
      <c r="GP18" s="62">
        <f t="shared" si="117"/>
        <v>5.9029999999999996</v>
      </c>
      <c r="GQ18" s="62">
        <f t="shared" si="118"/>
        <v>5.218</v>
      </c>
      <c r="GR18" s="62">
        <f t="shared" si="119"/>
        <v>1.76</v>
      </c>
      <c r="GT18" s="1" t="str">
        <f t="shared" si="120"/>
        <v>[3.914, 5.672, 1.294, 5.229, 1.029, 7.013, 9.532, 4.402, 4.55, 4.795, 8, 4.678, 1.328, 1.045, 0.133, 9.934, 4.313, 6.248, 5.841, 8.183, 0.019, 2.97, 4.708, 6.233, 3.395, 2.375, 6.411, 5.712, 8.378, 8.347, 1.064, 6.112, 7.762, 9.338, 7.659, 4.832, 9.616, 7.525, 4.241, 7.148, 9.722, 5.903, 5.218, 1.76],</v>
      </c>
    </row>
    <row r="19" spans="2:202" x14ac:dyDescent="0.35">
      <c r="B19" s="188">
        <v>7</v>
      </c>
      <c r="C19" s="189" t="s">
        <v>36</v>
      </c>
      <c r="D19" s="190"/>
      <c r="E19" s="190"/>
      <c r="F19" s="190"/>
      <c r="G19" s="191"/>
      <c r="H19" s="192">
        <v>3254</v>
      </c>
      <c r="I19" s="193">
        <v>2.436102834383937E-2</v>
      </c>
      <c r="J19" s="130">
        <f t="shared" si="0"/>
        <v>0.24324537185031181</v>
      </c>
      <c r="K19" s="130">
        <f t="shared" si="0"/>
        <v>1.4422625611380671</v>
      </c>
      <c r="L19" s="130">
        <f t="shared" si="0"/>
        <v>0.13957379623916777</v>
      </c>
      <c r="M19" s="130">
        <f t="shared" si="0"/>
        <v>0.30240989185153022</v>
      </c>
      <c r="N19" s="130">
        <f t="shared" si="0"/>
        <v>0.38770498955324378</v>
      </c>
      <c r="O19" s="98">
        <f t="shared" si="0"/>
        <v>1.7834429519449213</v>
      </c>
      <c r="P19" s="140">
        <f t="shared" si="0"/>
        <v>0.33446238629417874</v>
      </c>
      <c r="Q19" s="134">
        <f t="shared" si="0"/>
        <v>2.2880267789669957</v>
      </c>
      <c r="R19" s="135">
        <f t="shared" si="0"/>
        <v>5.0397400480236474</v>
      </c>
      <c r="S19" s="128">
        <f t="shared" si="0"/>
        <v>2.2804253610966732E-2</v>
      </c>
      <c r="T19" s="128">
        <f t="shared" si="0"/>
        <v>1.5202835740644488E-2</v>
      </c>
      <c r="U19" s="128">
        <f t="shared" si="0"/>
        <v>0.16723119314708937</v>
      </c>
      <c r="W19" s="188">
        <v>7</v>
      </c>
      <c r="X19" s="189" t="s">
        <v>36</v>
      </c>
      <c r="Y19" s="58"/>
      <c r="Z19" s="41"/>
      <c r="AA19" s="41"/>
      <c r="AB19" s="42"/>
      <c r="AC19" s="192">
        <v>3254</v>
      </c>
      <c r="AD19" s="43">
        <f t="shared" si="1"/>
        <v>2.436102834383937E-2</v>
      </c>
      <c r="AE19" s="164">
        <f t="shared" si="2"/>
        <v>0</v>
      </c>
      <c r="AF19" s="164">
        <f t="shared" si="3"/>
        <v>1</v>
      </c>
      <c r="AG19" s="164">
        <f t="shared" si="4"/>
        <v>0</v>
      </c>
      <c r="AH19" s="164">
        <f t="shared" si="5"/>
        <v>0</v>
      </c>
      <c r="AI19" s="164">
        <f t="shared" si="6"/>
        <v>0</v>
      </c>
      <c r="AJ19" s="44">
        <f t="shared" si="6"/>
        <v>2</v>
      </c>
      <c r="AK19" s="171">
        <f t="shared" si="7"/>
        <v>0</v>
      </c>
      <c r="AL19" s="169">
        <f t="shared" si="8"/>
        <v>2</v>
      </c>
      <c r="AM19" s="167">
        <f t="shared" si="9"/>
        <v>5</v>
      </c>
      <c r="AN19" s="144">
        <f t="shared" si="10"/>
        <v>0</v>
      </c>
      <c r="AO19" s="144">
        <f t="shared" si="10"/>
        <v>0</v>
      </c>
      <c r="AP19" s="144">
        <f t="shared" si="11"/>
        <v>0</v>
      </c>
      <c r="AT19" s="7">
        <f t="shared" si="12"/>
        <v>0</v>
      </c>
      <c r="AU19" s="7">
        <f t="shared" si="13"/>
        <v>0</v>
      </c>
      <c r="AV19" s="7">
        <f t="shared" si="14"/>
        <v>1</v>
      </c>
      <c r="AW19" s="7">
        <f t="shared" si="15"/>
        <v>0</v>
      </c>
      <c r="AX19" s="7">
        <f t="shared" si="16"/>
        <v>0</v>
      </c>
      <c r="AY19" s="7">
        <f t="shared" si="17"/>
        <v>0</v>
      </c>
      <c r="AZ19" s="7">
        <f t="shared" si="49"/>
        <v>0</v>
      </c>
      <c r="BA19" s="7">
        <f t="shared" si="50"/>
        <v>0</v>
      </c>
      <c r="BB19" s="7">
        <f t="shared" si="51"/>
        <v>0</v>
      </c>
      <c r="BC19" s="7">
        <f t="shared" si="52"/>
        <v>0</v>
      </c>
      <c r="BD19" s="7">
        <f t="shared" si="53"/>
        <v>2</v>
      </c>
      <c r="BE19" s="7">
        <f t="shared" si="54"/>
        <v>0</v>
      </c>
      <c r="BF19" s="1">
        <f t="shared" si="18"/>
        <v>0</v>
      </c>
      <c r="BG19" s="1">
        <f t="shared" si="19"/>
        <v>0</v>
      </c>
      <c r="BH19" s="1">
        <f t="shared" si="20"/>
        <v>1.6</v>
      </c>
      <c r="BI19" s="1">
        <f t="shared" si="21"/>
        <v>0.4</v>
      </c>
      <c r="BJ19" s="1">
        <f t="shared" si="55"/>
        <v>4</v>
      </c>
      <c r="BK19" s="1">
        <f t="shared" si="56"/>
        <v>1</v>
      </c>
      <c r="BL19" s="1">
        <f t="shared" si="22"/>
        <v>0</v>
      </c>
      <c r="BM19" s="1">
        <f t="shared" si="23"/>
        <v>0</v>
      </c>
      <c r="BN19" s="1">
        <f t="shared" si="57"/>
        <v>0</v>
      </c>
      <c r="BO19" s="1">
        <f t="shared" si="58"/>
        <v>0</v>
      </c>
      <c r="BP19" s="1">
        <f t="shared" si="59"/>
        <v>0</v>
      </c>
      <c r="BQ19" s="1">
        <f t="shared" si="60"/>
        <v>0</v>
      </c>
      <c r="BU19" s="7">
        <f t="shared" si="24"/>
        <v>0</v>
      </c>
      <c r="BV19" s="7">
        <f t="shared" si="25"/>
        <v>0</v>
      </c>
      <c r="BW19" s="7">
        <f t="shared" si="26"/>
        <v>1</v>
      </c>
      <c r="BX19" s="7">
        <f t="shared" si="27"/>
        <v>0</v>
      </c>
      <c r="BY19" s="7">
        <f t="shared" si="28"/>
        <v>0</v>
      </c>
      <c r="BZ19" s="7">
        <f t="shared" si="29"/>
        <v>0</v>
      </c>
      <c r="CA19" s="7">
        <f t="shared" si="30"/>
        <v>0</v>
      </c>
      <c r="CB19" s="7">
        <f t="shared" si="31"/>
        <v>0</v>
      </c>
      <c r="CC19" s="7">
        <f t="shared" si="61"/>
        <v>0</v>
      </c>
      <c r="CD19" s="7">
        <f t="shared" si="62"/>
        <v>0</v>
      </c>
      <c r="CE19" s="7">
        <f t="shared" si="63"/>
        <v>2</v>
      </c>
      <c r="CF19" s="7">
        <f t="shared" si="64"/>
        <v>0</v>
      </c>
      <c r="CG19" s="7">
        <f t="shared" si="36"/>
        <v>0</v>
      </c>
      <c r="CH19" s="7">
        <f t="shared" si="37"/>
        <v>0</v>
      </c>
      <c r="CI19" s="7">
        <f t="shared" si="38"/>
        <v>2</v>
      </c>
      <c r="CJ19" s="7">
        <f t="shared" si="39"/>
        <v>0</v>
      </c>
      <c r="CK19" s="7">
        <f t="shared" si="40"/>
        <v>4</v>
      </c>
      <c r="CL19" s="7">
        <f t="shared" si="41"/>
        <v>1</v>
      </c>
      <c r="CM19" s="7">
        <f t="shared" si="42"/>
        <v>0</v>
      </c>
      <c r="CN19" s="7">
        <f t="shared" si="43"/>
        <v>0</v>
      </c>
      <c r="CO19" s="7">
        <f t="shared" si="65"/>
        <v>0</v>
      </c>
      <c r="CP19" s="7">
        <f t="shared" si="66"/>
        <v>0</v>
      </c>
      <c r="CQ19" s="7">
        <f t="shared" si="67"/>
        <v>0</v>
      </c>
      <c r="CR19" s="7">
        <f t="shared" si="68"/>
        <v>0</v>
      </c>
      <c r="CT19" s="1">
        <v>7</v>
      </c>
      <c r="CU19" s="11">
        <f t="shared" si="69"/>
        <v>29.216363636363635</v>
      </c>
      <c r="CV19" s="11">
        <f t="shared" si="70"/>
        <v>0.51800000000000002</v>
      </c>
      <c r="CX19" s="1" t="str">
        <f t="shared" si="71"/>
        <v>[29.22, 0.52]</v>
      </c>
      <c r="DA19" s="1" t="str">
        <f t="shared" si="72"/>
        <v>[29.22, 0.52]</v>
      </c>
      <c r="DB19" s="1" t="str">
        <f t="shared" si="73"/>
        <v>[54.7, 1.58]</v>
      </c>
      <c r="DC19" s="1" t="str">
        <f t="shared" si="74"/>
        <v>[109.45, 2.63]</v>
      </c>
      <c r="DE19" s="1" t="str">
        <f t="shared" si="75"/>
        <v xml:space="preserve">[[29.22, 0.52], [54.7, 1.58], [109.45, 2.63]], </v>
      </c>
      <c r="DG19" s="74" t="s">
        <v>36</v>
      </c>
      <c r="DH19" s="215">
        <v>8.9973468782235511</v>
      </c>
      <c r="DI19" s="216">
        <v>4.7087527153986475</v>
      </c>
      <c r="DJ19" s="217">
        <v>8.3712975698096699</v>
      </c>
      <c r="DK19" s="217">
        <v>9.1858527077131509</v>
      </c>
      <c r="DL19" s="217">
        <v>5.8569531606495939</v>
      </c>
      <c r="DM19" s="217">
        <v>9.2966446317834901</v>
      </c>
      <c r="DN19" s="217">
        <v>3.014507603980876</v>
      </c>
      <c r="DO19" s="217">
        <v>1.4014480000526719</v>
      </c>
      <c r="DP19" s="217">
        <v>5.7604864825459927</v>
      </c>
      <c r="DQ19" s="217">
        <v>0.34394365634308532</v>
      </c>
      <c r="DR19" s="217">
        <v>9.7478538618368695</v>
      </c>
      <c r="DS19" s="217">
        <v>6.5849794863342117</v>
      </c>
      <c r="DT19" s="217">
        <v>7.9664148724407724</v>
      </c>
      <c r="DU19" s="217">
        <v>7.7255176910747867</v>
      </c>
      <c r="DV19" s="217">
        <v>6.7477144680803338</v>
      </c>
      <c r="DW19" s="217">
        <v>6.2050752265702283</v>
      </c>
      <c r="DX19" s="217">
        <v>9.3775889438776581</v>
      </c>
      <c r="DY19" s="217">
        <v>5.7171821839808548</v>
      </c>
      <c r="DZ19" s="217">
        <v>5.5889559593559426</v>
      </c>
      <c r="EA19" s="217">
        <v>7.042537735781929</v>
      </c>
      <c r="EB19" s="215">
        <v>0.48899999999999999</v>
      </c>
      <c r="EC19" s="218">
        <v>8.1709999999999994</v>
      </c>
      <c r="ED19" s="218">
        <v>1.095</v>
      </c>
      <c r="EE19" s="218">
        <v>4.742</v>
      </c>
      <c r="EF19" s="218">
        <v>2.9620000000000002</v>
      </c>
      <c r="EG19" s="218">
        <v>1.879</v>
      </c>
      <c r="EH19" s="218">
        <v>9.375</v>
      </c>
      <c r="EI19" s="218">
        <v>9.5359999999999996</v>
      </c>
      <c r="EJ19" s="218">
        <v>3.4359999999999999</v>
      </c>
      <c r="EK19" s="218">
        <v>4.5449999999999999</v>
      </c>
      <c r="EL19" s="218">
        <v>5.39</v>
      </c>
      <c r="EM19" s="218">
        <v>5.7569999999999997</v>
      </c>
      <c r="EN19" s="218">
        <v>8.2050000000000001</v>
      </c>
      <c r="EO19" s="218">
        <v>1.8320000000000001</v>
      </c>
      <c r="EP19" s="218">
        <v>2.536</v>
      </c>
      <c r="EQ19" s="218">
        <v>5.6680000000000001</v>
      </c>
      <c r="ER19" s="218">
        <v>2.7160000000000002</v>
      </c>
      <c r="ES19" s="218">
        <v>3.6999999999999998E-2</v>
      </c>
      <c r="ET19" s="218">
        <v>1.9710000000000001</v>
      </c>
      <c r="EU19" s="218">
        <v>7.9020000000000001</v>
      </c>
      <c r="EV19" s="218">
        <v>3.665</v>
      </c>
      <c r="EW19" s="218">
        <v>3.5779999999999998</v>
      </c>
      <c r="EX19" s="218">
        <v>8.1310000000000002</v>
      </c>
      <c r="EY19" s="218">
        <v>6.9740000000000002</v>
      </c>
      <c r="FA19" s="62">
        <f t="shared" si="76"/>
        <v>8.9969999999999999</v>
      </c>
      <c r="FB19" s="62">
        <f t="shared" si="77"/>
        <v>4.7089999999999996</v>
      </c>
      <c r="FC19" s="62">
        <f t="shared" si="78"/>
        <v>8.3710000000000004</v>
      </c>
      <c r="FD19" s="62">
        <f t="shared" si="79"/>
        <v>9.1859999999999999</v>
      </c>
      <c r="FE19" s="62">
        <f t="shared" si="80"/>
        <v>5.8570000000000002</v>
      </c>
      <c r="FF19" s="62">
        <f t="shared" si="81"/>
        <v>9.2970000000000006</v>
      </c>
      <c r="FG19" s="62">
        <f t="shared" si="82"/>
        <v>3.0150000000000001</v>
      </c>
      <c r="FH19" s="62">
        <f t="shared" si="83"/>
        <v>1.401</v>
      </c>
      <c r="FI19" s="62">
        <f t="shared" si="84"/>
        <v>5.76</v>
      </c>
      <c r="FJ19" s="62">
        <f t="shared" si="85"/>
        <v>0.34399999999999997</v>
      </c>
      <c r="FK19" s="62">
        <f t="shared" si="86"/>
        <v>9.7479999999999993</v>
      </c>
      <c r="FL19" s="62">
        <f t="shared" si="87"/>
        <v>6.585</v>
      </c>
      <c r="FM19" s="62">
        <f t="shared" si="88"/>
        <v>7.9660000000000002</v>
      </c>
      <c r="FN19" s="62">
        <f t="shared" si="89"/>
        <v>7.726</v>
      </c>
      <c r="FO19" s="62">
        <f t="shared" si="90"/>
        <v>6.7480000000000002</v>
      </c>
      <c r="FP19" s="62">
        <f t="shared" si="91"/>
        <v>6.2050000000000001</v>
      </c>
      <c r="FQ19" s="62">
        <f t="shared" si="92"/>
        <v>9.3780000000000001</v>
      </c>
      <c r="FR19" s="62">
        <f t="shared" si="93"/>
        <v>5.7169999999999996</v>
      </c>
      <c r="FS19" s="62">
        <f t="shared" si="94"/>
        <v>5.5890000000000004</v>
      </c>
      <c r="FT19" s="62">
        <f t="shared" si="95"/>
        <v>7.0430000000000001</v>
      </c>
      <c r="FU19" s="62">
        <f t="shared" si="96"/>
        <v>0.48899999999999999</v>
      </c>
      <c r="FV19" s="62">
        <f t="shared" si="97"/>
        <v>8.1709999999999994</v>
      </c>
      <c r="FW19" s="62">
        <f t="shared" si="98"/>
        <v>1.095</v>
      </c>
      <c r="FX19" s="62">
        <f t="shared" si="99"/>
        <v>4.742</v>
      </c>
      <c r="FY19" s="62">
        <f t="shared" si="100"/>
        <v>2.9620000000000002</v>
      </c>
      <c r="FZ19" s="62">
        <f t="shared" si="101"/>
        <v>1.879</v>
      </c>
      <c r="GA19" s="62">
        <f t="shared" si="102"/>
        <v>9.375</v>
      </c>
      <c r="GB19" s="62">
        <f t="shared" si="103"/>
        <v>9.5359999999999996</v>
      </c>
      <c r="GC19" s="62">
        <f t="shared" si="104"/>
        <v>3.4359999999999999</v>
      </c>
      <c r="GD19" s="62">
        <f t="shared" si="105"/>
        <v>4.5449999999999999</v>
      </c>
      <c r="GE19" s="62">
        <f t="shared" si="106"/>
        <v>5.39</v>
      </c>
      <c r="GF19" s="62">
        <f t="shared" si="107"/>
        <v>5.7569999999999997</v>
      </c>
      <c r="GG19" s="62">
        <f t="shared" si="108"/>
        <v>8.2050000000000001</v>
      </c>
      <c r="GH19" s="62">
        <f t="shared" si="109"/>
        <v>1.8320000000000001</v>
      </c>
      <c r="GI19" s="62">
        <f t="shared" si="110"/>
        <v>2.536</v>
      </c>
      <c r="GJ19" s="62">
        <f t="shared" si="111"/>
        <v>5.6680000000000001</v>
      </c>
      <c r="GK19" s="62">
        <f t="shared" si="112"/>
        <v>2.7160000000000002</v>
      </c>
      <c r="GL19" s="62">
        <f t="shared" si="113"/>
        <v>3.6999999999999998E-2</v>
      </c>
      <c r="GM19" s="62">
        <f t="shared" si="114"/>
        <v>1.9710000000000001</v>
      </c>
      <c r="GN19" s="62">
        <f t="shared" si="115"/>
        <v>7.9020000000000001</v>
      </c>
      <c r="GO19" s="62">
        <f t="shared" si="116"/>
        <v>3.665</v>
      </c>
      <c r="GP19" s="62">
        <f t="shared" si="117"/>
        <v>3.5779999999999998</v>
      </c>
      <c r="GQ19" s="62">
        <f t="shared" si="118"/>
        <v>8.1310000000000002</v>
      </c>
      <c r="GR19" s="62">
        <f t="shared" si="119"/>
        <v>6.9740000000000002</v>
      </c>
      <c r="GT19" s="1" t="str">
        <f t="shared" si="120"/>
        <v>[8.997, 4.709, 8.371, 9.186, 5.857, 9.297, 3.015, 1.401, 5.76, 0.344, 9.748, 6.585, 7.966, 7.726, 6.748, 6.205, 9.378, 5.717, 5.589, 7.043, 0.489, 8.171, 1.095, 4.742, 2.962, 1.879, 9.375, 9.536, 3.436, 4.545, 5.39, 5.757, 8.205, 1.832, 2.536, 5.668, 2.716, 0.037, 1.971, 7.902, 3.665, 3.578, 8.131, 6.974],</v>
      </c>
    </row>
    <row r="20" spans="2:202" x14ac:dyDescent="0.35">
      <c r="B20" s="188">
        <v>8</v>
      </c>
      <c r="C20" s="194" t="s">
        <v>37</v>
      </c>
      <c r="D20" s="190"/>
      <c r="E20" s="190"/>
      <c r="F20" s="190"/>
      <c r="G20" s="191"/>
      <c r="H20" s="192">
        <v>4266</v>
      </c>
      <c r="I20" s="193">
        <v>3.1937353077694762E-2</v>
      </c>
      <c r="J20" s="130">
        <f t="shared" si="0"/>
        <v>0.31889513101211747</v>
      </c>
      <c r="K20" s="130">
        <f t="shared" si="0"/>
        <v>1.8908088770175153</v>
      </c>
      <c r="L20" s="130">
        <f t="shared" si="0"/>
        <v>0.18298150422750145</v>
      </c>
      <c r="M20" s="130">
        <f t="shared" si="0"/>
        <v>0.39645992582625317</v>
      </c>
      <c r="N20" s="130">
        <f t="shared" si="0"/>
        <v>0.50828195618750405</v>
      </c>
      <c r="O20" s="98">
        <f t="shared" si="0"/>
        <v>2.3380969984625186</v>
      </c>
      <c r="P20" s="140">
        <f t="shared" si="0"/>
        <v>0.43848080514166149</v>
      </c>
      <c r="Q20" s="134">
        <f t="shared" si="0"/>
        <v>2.9996073260827298</v>
      </c>
      <c r="R20" s="135">
        <f t="shared" si="0"/>
        <v>6.6071084956573083</v>
      </c>
      <c r="S20" s="128">
        <f t="shared" si="0"/>
        <v>2.9896418532386011E-2</v>
      </c>
      <c r="T20" s="128">
        <f t="shared" si="0"/>
        <v>1.9930945688257342E-2</v>
      </c>
      <c r="U20" s="128">
        <f t="shared" si="0"/>
        <v>0.21924040257083074</v>
      </c>
      <c r="W20" s="188">
        <v>8</v>
      </c>
      <c r="X20" s="194" t="s">
        <v>37</v>
      </c>
      <c r="Y20" s="58"/>
      <c r="Z20" s="41"/>
      <c r="AA20" s="41"/>
      <c r="AB20" s="42"/>
      <c r="AC20" s="192">
        <v>4266</v>
      </c>
      <c r="AD20" s="43">
        <f t="shared" si="1"/>
        <v>3.1937353077694762E-2</v>
      </c>
      <c r="AE20" s="164">
        <f t="shared" si="2"/>
        <v>0</v>
      </c>
      <c r="AF20" s="164">
        <f t="shared" si="3"/>
        <v>2</v>
      </c>
      <c r="AG20" s="164">
        <f t="shared" si="4"/>
        <v>0</v>
      </c>
      <c r="AH20" s="164">
        <f t="shared" si="5"/>
        <v>0</v>
      </c>
      <c r="AI20" s="164">
        <f t="shared" si="6"/>
        <v>1</v>
      </c>
      <c r="AJ20" s="44">
        <f t="shared" si="6"/>
        <v>2</v>
      </c>
      <c r="AK20" s="171">
        <f t="shared" si="7"/>
        <v>0</v>
      </c>
      <c r="AL20" s="169">
        <f t="shared" si="8"/>
        <v>3</v>
      </c>
      <c r="AM20" s="167">
        <f t="shared" si="9"/>
        <v>7</v>
      </c>
      <c r="AN20" s="144">
        <f t="shared" si="10"/>
        <v>0</v>
      </c>
      <c r="AO20" s="144">
        <f t="shared" si="10"/>
        <v>0</v>
      </c>
      <c r="AP20" s="144">
        <f t="shared" si="11"/>
        <v>0</v>
      </c>
      <c r="AT20" s="7">
        <f t="shared" si="12"/>
        <v>0</v>
      </c>
      <c r="AU20" s="7">
        <f t="shared" si="13"/>
        <v>0</v>
      </c>
      <c r="AV20" s="7">
        <f t="shared" si="14"/>
        <v>2</v>
      </c>
      <c r="AW20" s="7">
        <f t="shared" si="15"/>
        <v>0</v>
      </c>
      <c r="AX20" s="7">
        <f t="shared" si="16"/>
        <v>0</v>
      </c>
      <c r="AY20" s="7">
        <f t="shared" si="17"/>
        <v>0</v>
      </c>
      <c r="AZ20" s="7">
        <f t="shared" si="49"/>
        <v>0</v>
      </c>
      <c r="BA20" s="7">
        <f t="shared" si="50"/>
        <v>0</v>
      </c>
      <c r="BB20" s="7">
        <f t="shared" si="51"/>
        <v>1</v>
      </c>
      <c r="BC20" s="7">
        <f t="shared" si="52"/>
        <v>0</v>
      </c>
      <c r="BD20" s="7">
        <f t="shared" si="53"/>
        <v>2</v>
      </c>
      <c r="BE20" s="7">
        <f t="shared" si="54"/>
        <v>0</v>
      </c>
      <c r="BF20" s="1">
        <f t="shared" si="18"/>
        <v>0</v>
      </c>
      <c r="BG20" s="1">
        <f t="shared" si="19"/>
        <v>0</v>
      </c>
      <c r="BH20" s="1">
        <f t="shared" si="20"/>
        <v>2.4000000000000004</v>
      </c>
      <c r="BI20" s="1">
        <f t="shared" si="21"/>
        <v>0.60000000000000009</v>
      </c>
      <c r="BJ20" s="1">
        <f t="shared" si="55"/>
        <v>5.6000000000000005</v>
      </c>
      <c r="BK20" s="1">
        <f t="shared" si="56"/>
        <v>1.4000000000000001</v>
      </c>
      <c r="BL20" s="1">
        <f t="shared" si="22"/>
        <v>0</v>
      </c>
      <c r="BM20" s="1">
        <f t="shared" si="23"/>
        <v>0</v>
      </c>
      <c r="BN20" s="1">
        <f t="shared" si="57"/>
        <v>0</v>
      </c>
      <c r="BO20" s="1">
        <f t="shared" si="58"/>
        <v>0</v>
      </c>
      <c r="BP20" s="1">
        <f t="shared" si="59"/>
        <v>0</v>
      </c>
      <c r="BQ20" s="1">
        <f t="shared" si="60"/>
        <v>0</v>
      </c>
      <c r="BU20" s="7">
        <f t="shared" si="24"/>
        <v>0</v>
      </c>
      <c r="BV20" s="7">
        <f t="shared" si="25"/>
        <v>0</v>
      </c>
      <c r="BW20" s="7">
        <f t="shared" si="26"/>
        <v>2</v>
      </c>
      <c r="BX20" s="7">
        <f t="shared" si="27"/>
        <v>0</v>
      </c>
      <c r="BY20" s="7">
        <f t="shared" si="28"/>
        <v>0</v>
      </c>
      <c r="BZ20" s="7">
        <f t="shared" si="29"/>
        <v>0</v>
      </c>
      <c r="CA20" s="7">
        <f t="shared" si="30"/>
        <v>0</v>
      </c>
      <c r="CB20" s="7">
        <f t="shared" si="31"/>
        <v>0</v>
      </c>
      <c r="CC20" s="7">
        <f t="shared" si="61"/>
        <v>1</v>
      </c>
      <c r="CD20" s="7">
        <f t="shared" si="62"/>
        <v>0</v>
      </c>
      <c r="CE20" s="7">
        <f t="shared" si="63"/>
        <v>2</v>
      </c>
      <c r="CF20" s="7">
        <f t="shared" si="64"/>
        <v>0</v>
      </c>
      <c r="CG20" s="7">
        <f t="shared" si="36"/>
        <v>0</v>
      </c>
      <c r="CH20" s="7">
        <f t="shared" si="37"/>
        <v>0</v>
      </c>
      <c r="CI20" s="7">
        <f t="shared" si="38"/>
        <v>2</v>
      </c>
      <c r="CJ20" s="7">
        <f t="shared" si="39"/>
        <v>1</v>
      </c>
      <c r="CK20" s="7">
        <f t="shared" si="40"/>
        <v>6</v>
      </c>
      <c r="CL20" s="7">
        <f t="shared" si="41"/>
        <v>1</v>
      </c>
      <c r="CM20" s="7">
        <f t="shared" si="42"/>
        <v>0</v>
      </c>
      <c r="CN20" s="7">
        <f t="shared" si="43"/>
        <v>0</v>
      </c>
      <c r="CO20" s="7">
        <f t="shared" si="65"/>
        <v>0</v>
      </c>
      <c r="CP20" s="7">
        <f t="shared" si="66"/>
        <v>0</v>
      </c>
      <c r="CQ20" s="7">
        <f t="shared" si="67"/>
        <v>0</v>
      </c>
      <c r="CR20" s="7">
        <f t="shared" si="68"/>
        <v>0</v>
      </c>
      <c r="CT20" s="1">
        <v>8</v>
      </c>
      <c r="CU20" s="11">
        <f t="shared" si="69"/>
        <v>41.994545454545452</v>
      </c>
      <c r="CV20" s="11">
        <f t="shared" si="70"/>
        <v>1.0580000000000001</v>
      </c>
      <c r="CX20" s="1" t="str">
        <f t="shared" si="71"/>
        <v>[41.99, 1.06]</v>
      </c>
      <c r="DA20" s="1" t="str">
        <f t="shared" si="72"/>
        <v>[41.99, 1.06]</v>
      </c>
      <c r="DB20" s="1" t="str">
        <f t="shared" si="73"/>
        <v>[70.73, 1.58]</v>
      </c>
      <c r="DC20" s="1" t="str">
        <f t="shared" si="74"/>
        <v>[141.65, 3.15]</v>
      </c>
      <c r="DE20" s="1" t="str">
        <f t="shared" si="75"/>
        <v xml:space="preserve">[[41.99, 1.06], [70.73, 1.58], [141.65, 3.15]], </v>
      </c>
      <c r="DG20" s="73" t="s">
        <v>37</v>
      </c>
      <c r="DH20" s="215">
        <v>7.3797678458703668</v>
      </c>
      <c r="DI20" s="216">
        <v>2.5677672342437408</v>
      </c>
      <c r="DJ20" s="217">
        <v>3.0892187236483295</v>
      </c>
      <c r="DK20" s="217">
        <v>5.841227177683372</v>
      </c>
      <c r="DL20" s="217">
        <v>9.5290918370332669</v>
      </c>
      <c r="DM20" s="217">
        <v>8.009172500076323</v>
      </c>
      <c r="DN20" s="217">
        <v>5.4580070285179083</v>
      </c>
      <c r="DO20" s="217">
        <v>6.4887742305933696</v>
      </c>
      <c r="DP20" s="217">
        <v>6.4823045737158624</v>
      </c>
      <c r="DQ20" s="217">
        <v>8.115240295563444</v>
      </c>
      <c r="DR20" s="217">
        <v>4.2073784234744558</v>
      </c>
      <c r="DS20" s="217">
        <v>8.7360437846727788</v>
      </c>
      <c r="DT20" s="217">
        <v>0.79084414723000318</v>
      </c>
      <c r="DU20" s="217">
        <v>9.552248554226221</v>
      </c>
      <c r="DV20" s="217">
        <v>6.9721001695030616</v>
      </c>
      <c r="DW20" s="217">
        <v>3.737957755235537</v>
      </c>
      <c r="DX20" s="217">
        <v>3.2997242060533893</v>
      </c>
      <c r="DY20" s="217">
        <v>4.0352624777452251</v>
      </c>
      <c r="DZ20" s="217">
        <v>7.2283251753441817</v>
      </c>
      <c r="EA20" s="217">
        <v>3.8045517283234243</v>
      </c>
      <c r="EB20" s="215">
        <v>5.7309999999999999</v>
      </c>
      <c r="EC20" s="218">
        <v>4.7670000000000003</v>
      </c>
      <c r="ED20" s="218">
        <v>5.173</v>
      </c>
      <c r="EE20" s="218">
        <v>4.7240000000000002</v>
      </c>
      <c r="EF20" s="218">
        <v>3.07</v>
      </c>
      <c r="EG20" s="218">
        <v>8.3670000000000009</v>
      </c>
      <c r="EH20" s="218">
        <v>5.1740000000000004</v>
      </c>
      <c r="EI20" s="218">
        <v>7.5259999999999998</v>
      </c>
      <c r="EJ20" s="218">
        <v>0.52800000000000002</v>
      </c>
      <c r="EK20" s="218">
        <v>6.68</v>
      </c>
      <c r="EL20" s="218">
        <v>1.1459999999999999</v>
      </c>
      <c r="EM20" s="218">
        <v>2.3119999999999998</v>
      </c>
      <c r="EN20" s="218">
        <v>5.226</v>
      </c>
      <c r="EO20" s="218">
        <v>1.1339999999999999</v>
      </c>
      <c r="EP20" s="218">
        <v>0.85899999999999999</v>
      </c>
      <c r="EQ20" s="218">
        <v>5.6310000000000002</v>
      </c>
      <c r="ER20" s="218">
        <v>8.4700000000000006</v>
      </c>
      <c r="ES20" s="218">
        <v>1.7010000000000001</v>
      </c>
      <c r="ET20" s="218">
        <v>4.585</v>
      </c>
      <c r="EU20" s="218">
        <v>0.26400000000000001</v>
      </c>
      <c r="EV20" s="218">
        <v>1.085</v>
      </c>
      <c r="EW20" s="218">
        <v>7.32</v>
      </c>
      <c r="EX20" s="218">
        <v>7.6849999999999996</v>
      </c>
      <c r="EY20" s="218">
        <v>3.8119999999999998</v>
      </c>
      <c r="FA20" s="62">
        <f t="shared" si="76"/>
        <v>7.38</v>
      </c>
      <c r="FB20" s="62">
        <f t="shared" si="77"/>
        <v>2.5680000000000001</v>
      </c>
      <c r="FC20" s="62">
        <f t="shared" si="78"/>
        <v>3.089</v>
      </c>
      <c r="FD20" s="62">
        <f t="shared" si="79"/>
        <v>5.8410000000000002</v>
      </c>
      <c r="FE20" s="62">
        <f t="shared" si="80"/>
        <v>9.5289999999999999</v>
      </c>
      <c r="FF20" s="62">
        <f t="shared" si="81"/>
        <v>8.0090000000000003</v>
      </c>
      <c r="FG20" s="62">
        <f t="shared" si="82"/>
        <v>5.4580000000000002</v>
      </c>
      <c r="FH20" s="62">
        <f t="shared" si="83"/>
        <v>6.4889999999999999</v>
      </c>
      <c r="FI20" s="62">
        <f t="shared" si="84"/>
        <v>6.4820000000000002</v>
      </c>
      <c r="FJ20" s="62">
        <f t="shared" si="85"/>
        <v>8.1150000000000002</v>
      </c>
      <c r="FK20" s="62">
        <f t="shared" si="86"/>
        <v>4.2069999999999999</v>
      </c>
      <c r="FL20" s="62">
        <f t="shared" si="87"/>
        <v>8.7360000000000007</v>
      </c>
      <c r="FM20" s="62">
        <f t="shared" si="88"/>
        <v>0.79100000000000004</v>
      </c>
      <c r="FN20" s="62">
        <f t="shared" si="89"/>
        <v>9.5519999999999996</v>
      </c>
      <c r="FO20" s="62">
        <f t="shared" si="90"/>
        <v>6.9720000000000004</v>
      </c>
      <c r="FP20" s="62">
        <f t="shared" si="91"/>
        <v>3.738</v>
      </c>
      <c r="FQ20" s="62">
        <f t="shared" si="92"/>
        <v>3.3</v>
      </c>
      <c r="FR20" s="62">
        <f t="shared" si="93"/>
        <v>4.0350000000000001</v>
      </c>
      <c r="FS20" s="62">
        <f t="shared" si="94"/>
        <v>7.2279999999999998</v>
      </c>
      <c r="FT20" s="62">
        <f t="shared" si="95"/>
        <v>3.8050000000000002</v>
      </c>
      <c r="FU20" s="62">
        <f t="shared" si="96"/>
        <v>5.7309999999999999</v>
      </c>
      <c r="FV20" s="62">
        <f t="shared" si="97"/>
        <v>4.7670000000000003</v>
      </c>
      <c r="FW20" s="62">
        <f t="shared" si="98"/>
        <v>5.173</v>
      </c>
      <c r="FX20" s="62">
        <f t="shared" si="99"/>
        <v>4.7240000000000002</v>
      </c>
      <c r="FY20" s="62">
        <f t="shared" si="100"/>
        <v>3.07</v>
      </c>
      <c r="FZ20" s="62">
        <f t="shared" si="101"/>
        <v>8.3670000000000009</v>
      </c>
      <c r="GA20" s="62">
        <f t="shared" si="102"/>
        <v>5.1740000000000004</v>
      </c>
      <c r="GB20" s="62">
        <f t="shared" si="103"/>
        <v>7.5259999999999998</v>
      </c>
      <c r="GC20" s="62">
        <f t="shared" si="104"/>
        <v>0.52800000000000002</v>
      </c>
      <c r="GD20" s="62">
        <f t="shared" si="105"/>
        <v>6.68</v>
      </c>
      <c r="GE20" s="62">
        <f t="shared" si="106"/>
        <v>1.1459999999999999</v>
      </c>
      <c r="GF20" s="62">
        <f t="shared" si="107"/>
        <v>2.3119999999999998</v>
      </c>
      <c r="GG20" s="62">
        <f t="shared" si="108"/>
        <v>5.226</v>
      </c>
      <c r="GH20" s="62">
        <f t="shared" si="109"/>
        <v>1.1339999999999999</v>
      </c>
      <c r="GI20" s="62">
        <f t="shared" si="110"/>
        <v>0.85899999999999999</v>
      </c>
      <c r="GJ20" s="62">
        <f t="shared" si="111"/>
        <v>5.6310000000000002</v>
      </c>
      <c r="GK20" s="62">
        <f t="shared" si="112"/>
        <v>8.4700000000000006</v>
      </c>
      <c r="GL20" s="62">
        <f t="shared" si="113"/>
        <v>1.7010000000000001</v>
      </c>
      <c r="GM20" s="62">
        <f t="shared" si="114"/>
        <v>4.585</v>
      </c>
      <c r="GN20" s="62">
        <f t="shared" si="115"/>
        <v>0.26400000000000001</v>
      </c>
      <c r="GO20" s="62">
        <f t="shared" si="116"/>
        <v>1.085</v>
      </c>
      <c r="GP20" s="62">
        <f t="shared" si="117"/>
        <v>7.32</v>
      </c>
      <c r="GQ20" s="62">
        <f t="shared" si="118"/>
        <v>7.6849999999999996</v>
      </c>
      <c r="GR20" s="62">
        <f t="shared" si="119"/>
        <v>3.8119999999999998</v>
      </c>
      <c r="GT20" s="1" t="str">
        <f t="shared" si="120"/>
        <v>[7.38, 2.568, 3.089, 5.841, 9.529, 8.009, 5.458, 6.489, 6.482, 8.115, 4.207, 8.736, 0.791, 9.552, 6.972, 3.738, 3.3, 4.035, 7.228, 3.805, 5.731, 4.767, 5.173, 4.724, 3.07, 8.367, 5.174, 7.526, 0.528, 6.68, 1.146, 2.312, 5.226, 1.134, 0.859, 5.631, 8.47, 1.701, 4.585, 0.264, 1.085, 7.32, 7.685, 3.812],</v>
      </c>
    </row>
    <row r="21" spans="2:202" x14ac:dyDescent="0.35">
      <c r="B21" s="188">
        <v>9</v>
      </c>
      <c r="C21" s="189" t="s">
        <v>38</v>
      </c>
      <c r="D21" s="190"/>
      <c r="E21" s="190"/>
      <c r="F21" s="190"/>
      <c r="G21" s="191"/>
      <c r="H21" s="192">
        <v>3135</v>
      </c>
      <c r="I21" s="193">
        <v>2.3470136403791156E-2</v>
      </c>
      <c r="J21" s="130">
        <f t="shared" si="0"/>
        <v>0.23434979740341963</v>
      </c>
      <c r="K21" s="130">
        <f t="shared" si="0"/>
        <v>1.3895184785395944</v>
      </c>
      <c r="L21" s="130">
        <f t="shared" si="0"/>
        <v>0.13446953018125107</v>
      </c>
      <c r="M21" s="130">
        <f t="shared" si="0"/>
        <v>0.29135064872604399</v>
      </c>
      <c r="N21" s="130">
        <f t="shared" si="0"/>
        <v>0.37352647272569739</v>
      </c>
      <c r="O21" s="98">
        <f t="shared" si="0"/>
        <v>1.7182217745382078</v>
      </c>
      <c r="P21" s="140">
        <f t="shared" si="0"/>
        <v>0.32223097142970197</v>
      </c>
      <c r="Q21" s="134">
        <f t="shared" si="0"/>
        <v>2.2043527818259161</v>
      </c>
      <c r="R21" s="135">
        <f t="shared" si="0"/>
        <v>4.8554348649521</v>
      </c>
      <c r="S21" s="128">
        <f t="shared" si="0"/>
        <v>2.1970293506570593E-2</v>
      </c>
      <c r="T21" s="128">
        <f t="shared" si="0"/>
        <v>1.4646862337713727E-2</v>
      </c>
      <c r="U21" s="128">
        <f t="shared" si="0"/>
        <v>0.16111548571485099</v>
      </c>
      <c r="W21" s="188">
        <v>9</v>
      </c>
      <c r="X21" s="189" t="s">
        <v>38</v>
      </c>
      <c r="Y21" s="58"/>
      <c r="Z21" s="41"/>
      <c r="AA21" s="41"/>
      <c r="AB21" s="42"/>
      <c r="AC21" s="192">
        <v>3135</v>
      </c>
      <c r="AD21" s="43">
        <f t="shared" si="1"/>
        <v>2.3470136403791156E-2</v>
      </c>
      <c r="AE21" s="164">
        <f t="shared" si="2"/>
        <v>0</v>
      </c>
      <c r="AF21" s="164">
        <f t="shared" si="3"/>
        <v>1</v>
      </c>
      <c r="AG21" s="164">
        <f t="shared" si="4"/>
        <v>0</v>
      </c>
      <c r="AH21" s="164">
        <f t="shared" si="5"/>
        <v>0</v>
      </c>
      <c r="AI21" s="164">
        <f t="shared" si="6"/>
        <v>0</v>
      </c>
      <c r="AJ21" s="44">
        <f t="shared" si="6"/>
        <v>2</v>
      </c>
      <c r="AK21" s="171">
        <f t="shared" si="7"/>
        <v>0</v>
      </c>
      <c r="AL21" s="169">
        <f t="shared" si="8"/>
        <v>2</v>
      </c>
      <c r="AM21" s="167">
        <f t="shared" si="9"/>
        <v>5</v>
      </c>
      <c r="AN21" s="144">
        <f t="shared" si="10"/>
        <v>0</v>
      </c>
      <c r="AO21" s="144">
        <f t="shared" si="10"/>
        <v>0</v>
      </c>
      <c r="AP21" s="144">
        <f t="shared" si="11"/>
        <v>0</v>
      </c>
      <c r="AT21" s="7">
        <f t="shared" si="12"/>
        <v>0</v>
      </c>
      <c r="AU21" s="7">
        <f t="shared" si="13"/>
        <v>0</v>
      </c>
      <c r="AV21" s="7">
        <f t="shared" si="14"/>
        <v>1</v>
      </c>
      <c r="AW21" s="7">
        <f t="shared" si="15"/>
        <v>0</v>
      </c>
      <c r="AX21" s="7">
        <f t="shared" si="16"/>
        <v>0</v>
      </c>
      <c r="AY21" s="7">
        <f t="shared" si="17"/>
        <v>0</v>
      </c>
      <c r="AZ21" s="7">
        <f t="shared" si="49"/>
        <v>0</v>
      </c>
      <c r="BA21" s="7">
        <f t="shared" si="50"/>
        <v>0</v>
      </c>
      <c r="BB21" s="7">
        <f t="shared" si="51"/>
        <v>0</v>
      </c>
      <c r="BC21" s="7">
        <f t="shared" si="52"/>
        <v>0</v>
      </c>
      <c r="BD21" s="7">
        <f t="shared" si="53"/>
        <v>2</v>
      </c>
      <c r="BE21" s="7">
        <f t="shared" si="54"/>
        <v>0</v>
      </c>
      <c r="BF21" s="1">
        <f t="shared" si="18"/>
        <v>0</v>
      </c>
      <c r="BG21" s="1">
        <f t="shared" si="19"/>
        <v>0</v>
      </c>
      <c r="BH21" s="1">
        <f t="shared" si="20"/>
        <v>1.6</v>
      </c>
      <c r="BI21" s="1">
        <f t="shared" si="21"/>
        <v>0.4</v>
      </c>
      <c r="BJ21" s="1">
        <f t="shared" si="55"/>
        <v>4</v>
      </c>
      <c r="BK21" s="1">
        <f t="shared" si="56"/>
        <v>1</v>
      </c>
      <c r="BL21" s="1">
        <f t="shared" si="22"/>
        <v>0</v>
      </c>
      <c r="BM21" s="1">
        <f t="shared" si="23"/>
        <v>0</v>
      </c>
      <c r="BN21" s="1">
        <f t="shared" si="57"/>
        <v>0</v>
      </c>
      <c r="BO21" s="1">
        <f t="shared" si="58"/>
        <v>0</v>
      </c>
      <c r="BP21" s="1">
        <f t="shared" si="59"/>
        <v>0</v>
      </c>
      <c r="BQ21" s="1">
        <f t="shared" si="60"/>
        <v>0</v>
      </c>
      <c r="BU21" s="7">
        <f t="shared" si="24"/>
        <v>0</v>
      </c>
      <c r="BV21" s="7">
        <f t="shared" si="25"/>
        <v>0</v>
      </c>
      <c r="BW21" s="7">
        <f t="shared" si="26"/>
        <v>1</v>
      </c>
      <c r="BX21" s="7">
        <f t="shared" si="27"/>
        <v>0</v>
      </c>
      <c r="BY21" s="7">
        <f t="shared" si="28"/>
        <v>0</v>
      </c>
      <c r="BZ21" s="7">
        <f t="shared" si="29"/>
        <v>0</v>
      </c>
      <c r="CA21" s="7">
        <f t="shared" si="30"/>
        <v>0</v>
      </c>
      <c r="CB21" s="7">
        <f t="shared" si="31"/>
        <v>0</v>
      </c>
      <c r="CC21" s="7">
        <f t="shared" si="61"/>
        <v>0</v>
      </c>
      <c r="CD21" s="7">
        <f t="shared" si="62"/>
        <v>0</v>
      </c>
      <c r="CE21" s="7">
        <f t="shared" si="63"/>
        <v>2</v>
      </c>
      <c r="CF21" s="7">
        <f t="shared" si="64"/>
        <v>0</v>
      </c>
      <c r="CG21" s="7">
        <f t="shared" si="36"/>
        <v>0</v>
      </c>
      <c r="CH21" s="7">
        <f t="shared" si="37"/>
        <v>0</v>
      </c>
      <c r="CI21" s="7">
        <f t="shared" si="38"/>
        <v>2</v>
      </c>
      <c r="CJ21" s="7">
        <f t="shared" si="39"/>
        <v>0</v>
      </c>
      <c r="CK21" s="7">
        <f t="shared" si="40"/>
        <v>4</v>
      </c>
      <c r="CL21" s="7">
        <f t="shared" si="41"/>
        <v>1</v>
      </c>
      <c r="CM21" s="7">
        <f t="shared" si="42"/>
        <v>0</v>
      </c>
      <c r="CN21" s="7">
        <f t="shared" si="43"/>
        <v>0</v>
      </c>
      <c r="CO21" s="7">
        <f t="shared" si="65"/>
        <v>0</v>
      </c>
      <c r="CP21" s="7">
        <f t="shared" si="66"/>
        <v>0</v>
      </c>
      <c r="CQ21" s="7">
        <f t="shared" si="67"/>
        <v>0</v>
      </c>
      <c r="CR21" s="7">
        <f t="shared" si="68"/>
        <v>0</v>
      </c>
      <c r="CT21" s="1">
        <v>9</v>
      </c>
      <c r="CU21" s="11">
        <f t="shared" si="69"/>
        <v>29.216363636363635</v>
      </c>
      <c r="CV21" s="11">
        <f t="shared" si="70"/>
        <v>0.51800000000000002</v>
      </c>
      <c r="CX21" s="1" t="str">
        <f t="shared" si="71"/>
        <v>[29.22, 0.52]</v>
      </c>
      <c r="DA21" s="1" t="str">
        <f t="shared" si="72"/>
        <v>[29.22, 0.52]</v>
      </c>
      <c r="DB21" s="1" t="str">
        <f t="shared" si="73"/>
        <v>[49.04, 1.58]</v>
      </c>
      <c r="DC21" s="1" t="str">
        <f t="shared" si="74"/>
        <v>[104.74, 2.09]</v>
      </c>
      <c r="DE21" s="1" t="str">
        <f t="shared" si="75"/>
        <v xml:space="preserve">[[29.22, 0.52], [49.04, 1.58], [104.74, 2.09]], </v>
      </c>
      <c r="DG21" s="74" t="s">
        <v>38</v>
      </c>
      <c r="DH21" s="215">
        <v>6.2647303727963912</v>
      </c>
      <c r="DI21" s="216">
        <v>8.639917172994986</v>
      </c>
      <c r="DJ21" s="217">
        <v>8.8451324387080845</v>
      </c>
      <c r="DK21" s="217">
        <v>9.4453814902827986</v>
      </c>
      <c r="DL21" s="217">
        <v>5.5531638648147847</v>
      </c>
      <c r="DM21" s="217">
        <v>4.1856704035644432</v>
      </c>
      <c r="DN21" s="217">
        <v>6.801375713697996</v>
      </c>
      <c r="DO21" s="217">
        <v>8.277760106139155</v>
      </c>
      <c r="DP21" s="217">
        <v>8.1826780952045084</v>
      </c>
      <c r="DQ21" s="217">
        <v>5.2056720116558388</v>
      </c>
      <c r="DR21" s="217">
        <v>2.5377059419760037</v>
      </c>
      <c r="DS21" s="217">
        <v>1.7493943105456056</v>
      </c>
      <c r="DT21" s="217">
        <v>3.3780010914763348</v>
      </c>
      <c r="DU21" s="217">
        <v>6.6097873808749643</v>
      </c>
      <c r="DV21" s="217">
        <v>4.8021423171263411</v>
      </c>
      <c r="DW21" s="217">
        <v>7.7717566447980868</v>
      </c>
      <c r="DX21" s="217">
        <v>3.5401227679692946</v>
      </c>
      <c r="DY21" s="217">
        <v>5.0745175164694087</v>
      </c>
      <c r="DZ21" s="217">
        <v>1.9821511456643515</v>
      </c>
      <c r="EA21" s="217">
        <v>9.0404945126780749</v>
      </c>
      <c r="EB21" s="215">
        <v>1.415</v>
      </c>
      <c r="EC21" s="218">
        <v>4.782</v>
      </c>
      <c r="ED21" s="218">
        <v>7.3730000000000002</v>
      </c>
      <c r="EE21" s="218">
        <v>3.8490000000000002</v>
      </c>
      <c r="EF21" s="218">
        <v>6.5910000000000002</v>
      </c>
      <c r="EG21" s="218">
        <v>5.7619999999999996</v>
      </c>
      <c r="EH21" s="218">
        <v>2.3050000000000002</v>
      </c>
      <c r="EI21" s="218">
        <v>2.0019999999999998</v>
      </c>
      <c r="EJ21" s="218">
        <v>1.8640000000000001</v>
      </c>
      <c r="EK21" s="218">
        <v>9.4429999999999996</v>
      </c>
      <c r="EL21" s="218">
        <v>6.032</v>
      </c>
      <c r="EM21" s="218">
        <v>3.899</v>
      </c>
      <c r="EN21" s="218">
        <v>4.1970000000000001</v>
      </c>
      <c r="EO21" s="218">
        <v>0.36299999999999999</v>
      </c>
      <c r="EP21" s="218">
        <v>8.0630000000000006</v>
      </c>
      <c r="EQ21" s="218">
        <v>3.7879999999999998</v>
      </c>
      <c r="ER21" s="218">
        <v>3.03</v>
      </c>
      <c r="ES21" s="218">
        <v>5.6470000000000002</v>
      </c>
      <c r="ET21" s="218">
        <v>7.3540000000000001</v>
      </c>
      <c r="EU21" s="218">
        <v>0.88900000000000001</v>
      </c>
      <c r="EV21" s="218">
        <v>5.6</v>
      </c>
      <c r="EW21" s="218">
        <v>2.0670000000000002</v>
      </c>
      <c r="EX21" s="218">
        <v>1.198</v>
      </c>
      <c r="EY21" s="218">
        <v>2.4319999999999999</v>
      </c>
      <c r="FA21" s="62">
        <f t="shared" si="76"/>
        <v>6.2649999999999997</v>
      </c>
      <c r="FB21" s="62">
        <f t="shared" si="77"/>
        <v>8.64</v>
      </c>
      <c r="FC21" s="62">
        <f t="shared" si="78"/>
        <v>8.8450000000000006</v>
      </c>
      <c r="FD21" s="62">
        <f t="shared" si="79"/>
        <v>9.4450000000000003</v>
      </c>
      <c r="FE21" s="62">
        <f t="shared" si="80"/>
        <v>5.5529999999999999</v>
      </c>
      <c r="FF21" s="62">
        <f t="shared" si="81"/>
        <v>4.1859999999999999</v>
      </c>
      <c r="FG21" s="62">
        <f t="shared" si="82"/>
        <v>6.8010000000000002</v>
      </c>
      <c r="FH21" s="62">
        <f t="shared" si="83"/>
        <v>8.2780000000000005</v>
      </c>
      <c r="FI21" s="62">
        <f t="shared" si="84"/>
        <v>8.1829999999999998</v>
      </c>
      <c r="FJ21" s="62">
        <f t="shared" si="85"/>
        <v>5.2060000000000004</v>
      </c>
      <c r="FK21" s="62">
        <f t="shared" si="86"/>
        <v>2.5379999999999998</v>
      </c>
      <c r="FL21" s="62">
        <f t="shared" si="87"/>
        <v>1.7490000000000001</v>
      </c>
      <c r="FM21" s="62">
        <f t="shared" si="88"/>
        <v>3.3780000000000001</v>
      </c>
      <c r="FN21" s="62">
        <f t="shared" si="89"/>
        <v>6.61</v>
      </c>
      <c r="FO21" s="62">
        <f t="shared" si="90"/>
        <v>4.8019999999999996</v>
      </c>
      <c r="FP21" s="62">
        <f t="shared" si="91"/>
        <v>7.7720000000000002</v>
      </c>
      <c r="FQ21" s="62">
        <f t="shared" si="92"/>
        <v>3.54</v>
      </c>
      <c r="FR21" s="62">
        <f t="shared" si="93"/>
        <v>5.0750000000000002</v>
      </c>
      <c r="FS21" s="62">
        <f t="shared" si="94"/>
        <v>1.982</v>
      </c>
      <c r="FT21" s="62">
        <f t="shared" si="95"/>
        <v>9.0399999999999991</v>
      </c>
      <c r="FU21" s="62">
        <f t="shared" si="96"/>
        <v>1.415</v>
      </c>
      <c r="FV21" s="62">
        <f t="shared" si="97"/>
        <v>4.782</v>
      </c>
      <c r="FW21" s="62">
        <f t="shared" si="98"/>
        <v>7.3730000000000002</v>
      </c>
      <c r="FX21" s="62">
        <f t="shared" si="99"/>
        <v>3.8490000000000002</v>
      </c>
      <c r="FY21" s="62">
        <f t="shared" si="100"/>
        <v>6.5910000000000002</v>
      </c>
      <c r="FZ21" s="62">
        <f t="shared" si="101"/>
        <v>5.7619999999999996</v>
      </c>
      <c r="GA21" s="62">
        <f t="shared" si="102"/>
        <v>2.3050000000000002</v>
      </c>
      <c r="GB21" s="62">
        <f t="shared" si="103"/>
        <v>2.0019999999999998</v>
      </c>
      <c r="GC21" s="62">
        <f t="shared" si="104"/>
        <v>1.8640000000000001</v>
      </c>
      <c r="GD21" s="62">
        <f t="shared" si="105"/>
        <v>9.4429999999999996</v>
      </c>
      <c r="GE21" s="62">
        <f t="shared" si="106"/>
        <v>6.032</v>
      </c>
      <c r="GF21" s="62">
        <f t="shared" si="107"/>
        <v>3.899</v>
      </c>
      <c r="GG21" s="62">
        <f t="shared" si="108"/>
        <v>4.1970000000000001</v>
      </c>
      <c r="GH21" s="62">
        <f t="shared" si="109"/>
        <v>0.36299999999999999</v>
      </c>
      <c r="GI21" s="62">
        <f t="shared" si="110"/>
        <v>8.0630000000000006</v>
      </c>
      <c r="GJ21" s="62">
        <f t="shared" si="111"/>
        <v>3.7879999999999998</v>
      </c>
      <c r="GK21" s="62">
        <f t="shared" si="112"/>
        <v>3.03</v>
      </c>
      <c r="GL21" s="62">
        <f t="shared" si="113"/>
        <v>5.6470000000000002</v>
      </c>
      <c r="GM21" s="62">
        <f t="shared" si="114"/>
        <v>7.3540000000000001</v>
      </c>
      <c r="GN21" s="62">
        <f t="shared" si="115"/>
        <v>0.88900000000000001</v>
      </c>
      <c r="GO21" s="62">
        <f t="shared" si="116"/>
        <v>5.6</v>
      </c>
      <c r="GP21" s="62">
        <f t="shared" si="117"/>
        <v>2.0670000000000002</v>
      </c>
      <c r="GQ21" s="62">
        <f t="shared" si="118"/>
        <v>1.198</v>
      </c>
      <c r="GR21" s="62">
        <f t="shared" si="119"/>
        <v>2.4319999999999999</v>
      </c>
      <c r="GT21" s="1" t="str">
        <f t="shared" si="120"/>
        <v>[6.265, 8.64, 8.845, 9.445, 5.553, 4.186, 6.801, 8.278, 8.183, 5.206, 2.538, 1.749, 3.378, 6.61, 4.802, 7.772, 3.54, 5.075, 1.982, 9.04, 1.415, 4.782, 7.373, 3.849, 6.591, 5.762, 2.305, 2.002, 1.864, 9.443, 6.032, 3.899, 4.197, 0.363, 8.063, 3.788, 3.03, 5.647, 7.354, 0.889, 5.6, 2.067, 1.198, 2.432],</v>
      </c>
    </row>
    <row r="22" spans="2:202" x14ac:dyDescent="0.35">
      <c r="B22" s="188">
        <v>10</v>
      </c>
      <c r="C22" s="194" t="s">
        <v>39</v>
      </c>
      <c r="D22" s="190"/>
      <c r="E22" s="190"/>
      <c r="F22" s="190"/>
      <c r="G22" s="191"/>
      <c r="H22" s="192">
        <v>3201</v>
      </c>
      <c r="I22" s="193">
        <v>2.3964244538607814E-2</v>
      </c>
      <c r="J22" s="130">
        <f t="shared" ref="J22:U42" si="121">IF(J$11="EV",$I$5*($H$43/$C$7)*$A$1*J$12*$I22,IF(J$11="PHEV",$I$6*($H$43/$C$7)*$A$1*J$12*$I22))</f>
        <v>0.2392834773487548</v>
      </c>
      <c r="K22" s="130">
        <f t="shared" si="121"/>
        <v>1.4187714991404281</v>
      </c>
      <c r="L22" s="130">
        <f t="shared" si="121"/>
        <v>0.13730046765875109</v>
      </c>
      <c r="M22" s="130">
        <f t="shared" si="121"/>
        <v>0.29748434659396072</v>
      </c>
      <c r="N22" s="130">
        <f t="shared" si="121"/>
        <v>0.38139018794097523</v>
      </c>
      <c r="O22" s="98">
        <f t="shared" si="121"/>
        <v>1.7543948645284861</v>
      </c>
      <c r="P22" s="140">
        <f t="shared" si="121"/>
        <v>0.32901478135453788</v>
      </c>
      <c r="Q22" s="134">
        <f t="shared" si="121"/>
        <v>2.2507602088117249</v>
      </c>
      <c r="R22" s="135">
        <f t="shared" si="121"/>
        <v>4.957654546319513</v>
      </c>
      <c r="S22" s="128">
        <f t="shared" si="121"/>
        <v>2.2432826001445763E-2</v>
      </c>
      <c r="T22" s="128">
        <f t="shared" si="121"/>
        <v>1.4955217334297175E-2</v>
      </c>
      <c r="U22" s="128">
        <f t="shared" si="121"/>
        <v>0.16450739067726894</v>
      </c>
      <c r="W22" s="188">
        <v>10</v>
      </c>
      <c r="X22" s="194" t="s">
        <v>39</v>
      </c>
      <c r="Y22" s="58"/>
      <c r="Z22" s="41"/>
      <c r="AA22" s="41"/>
      <c r="AB22" s="42"/>
      <c r="AC22" s="192">
        <v>3201</v>
      </c>
      <c r="AD22" s="43">
        <f t="shared" si="1"/>
        <v>2.3964244538607814E-2</v>
      </c>
      <c r="AE22" s="164">
        <f t="shared" ref="AE22:AE40" si="122">ROUND(J22,0)</f>
        <v>0</v>
      </c>
      <c r="AF22" s="164">
        <f t="shared" ref="AF22:AF40" si="123">ROUND(K22,0)</f>
        <v>1</v>
      </c>
      <c r="AG22" s="164">
        <f t="shared" ref="AG22:AG40" si="124">ROUND(L22,0)</f>
        <v>0</v>
      </c>
      <c r="AH22" s="164">
        <f t="shared" ref="AH22:AH40" si="125">ROUND(M22,0)</f>
        <v>0</v>
      </c>
      <c r="AI22" s="164">
        <f t="shared" ref="AI22:AI40" si="126">ROUND(N22,0)</f>
        <v>0</v>
      </c>
      <c r="AJ22" s="44">
        <f t="shared" ref="AJ22:AJ40" si="127">ROUND(O22,0)</f>
        <v>2</v>
      </c>
      <c r="AK22" s="171">
        <f t="shared" ref="AK22:AK40" si="128">ROUND(P22,0)</f>
        <v>0</v>
      </c>
      <c r="AL22" s="169">
        <f t="shared" ref="AL22:AL40" si="129">ROUND(Q22,0)</f>
        <v>2</v>
      </c>
      <c r="AM22" s="167">
        <f t="shared" ref="AM22:AM40" si="130">ROUND(R22,0)</f>
        <v>5</v>
      </c>
      <c r="AN22" s="144">
        <f t="shared" ref="AN22:AN40" si="131">ROUND(S22,0)</f>
        <v>0</v>
      </c>
      <c r="AO22" s="144">
        <f t="shared" ref="AO22:AO40" si="132">ROUND(T22,0)</f>
        <v>0</v>
      </c>
      <c r="AP22" s="144">
        <f t="shared" ref="AP22:AP40" si="133">ROUND(U22,0)</f>
        <v>0</v>
      </c>
      <c r="AT22" s="7">
        <f t="shared" ref="AT22:AT42" si="134">AE22*$AS$5</f>
        <v>0</v>
      </c>
      <c r="AU22" s="7">
        <f t="shared" ref="AU22:AU42" si="135">AE22*$AS$6</f>
        <v>0</v>
      </c>
      <c r="AV22" s="7">
        <f t="shared" ref="AV22:AV42" si="136">AF22*$AS$5</f>
        <v>1</v>
      </c>
      <c r="AW22" s="7">
        <f t="shared" ref="AW22:AW42" si="137">AF22*$AS$6</f>
        <v>0</v>
      </c>
      <c r="AX22" s="7">
        <f t="shared" ref="AX22:AX42" si="138">AG22*$AS$5</f>
        <v>0</v>
      </c>
      <c r="AY22" s="7">
        <f t="shared" ref="AY22:AY42" si="139">AG22*$AS$6</f>
        <v>0</v>
      </c>
      <c r="AZ22" s="7">
        <f t="shared" ref="AZ22:AZ42" si="140">AH22*$AS$5</f>
        <v>0</v>
      </c>
      <c r="BA22" s="7">
        <f t="shared" ref="BA22:BA42" si="141">AH22*$AS$6</f>
        <v>0</v>
      </c>
      <c r="BB22" s="7">
        <f t="shared" ref="BB22:BB42" si="142">AI22*$AS$5</f>
        <v>0</v>
      </c>
      <c r="BC22" s="7">
        <f t="shared" ref="BC22:BC42" si="143">AI22*$AS$6</f>
        <v>0</v>
      </c>
      <c r="BD22" s="7">
        <f t="shared" ref="BD22:BD42" si="144">AJ22*$AS$5</f>
        <v>2</v>
      </c>
      <c r="BE22" s="7">
        <f t="shared" ref="BE22:BE42" si="145">AJ22*$AS$6</f>
        <v>0</v>
      </c>
      <c r="BF22" s="1">
        <f t="shared" ref="BF22:BF42" si="146">AK22*$BG$5</f>
        <v>0</v>
      </c>
      <c r="BG22" s="1">
        <f t="shared" ref="BG22:BG42" si="147">AK22*$BG$6</f>
        <v>0</v>
      </c>
      <c r="BH22" s="1">
        <f t="shared" ref="BH22:BH42" si="148">AL22*$BG$5</f>
        <v>1.6</v>
      </c>
      <c r="BI22" s="1">
        <f t="shared" ref="BI22:BI42" si="149">AL22*$BG$6</f>
        <v>0.4</v>
      </c>
      <c r="BJ22" s="1">
        <f t="shared" ref="BJ22:BJ42" si="150">AM22*$BG$5</f>
        <v>4</v>
      </c>
      <c r="BK22" s="1">
        <f t="shared" ref="BK22:BK42" si="151">AM22*$BG$6</f>
        <v>1</v>
      </c>
      <c r="BL22" s="1">
        <f t="shared" ref="BL22:BL42" si="152">AN22*$BG$5</f>
        <v>0</v>
      </c>
      <c r="BM22" s="1">
        <f t="shared" ref="BM22:BM42" si="153">AN22*$BG$6</f>
        <v>0</v>
      </c>
      <c r="BN22" s="1">
        <f t="shared" ref="BN22:BN42" si="154">AO22*$BG$5</f>
        <v>0</v>
      </c>
      <c r="BO22" s="1">
        <f t="shared" ref="BO22:BO42" si="155">AO22*$BG$6</f>
        <v>0</v>
      </c>
      <c r="BP22" s="1">
        <f t="shared" ref="BP22:BP42" si="156">AP22*$BG$5</f>
        <v>0</v>
      </c>
      <c r="BQ22" s="1">
        <f t="shared" ref="BQ22:BQ42" si="157">AP22*$BG$6</f>
        <v>0</v>
      </c>
      <c r="BU22" s="7">
        <f t="shared" ref="BU22:BU42" si="158">ROUND(AT22,0)</f>
        <v>0</v>
      </c>
      <c r="BV22" s="7">
        <f t="shared" ref="BV22:BV42" si="159">ROUND(AU22,0)</f>
        <v>0</v>
      </c>
      <c r="BW22" s="7">
        <f t="shared" ref="BW22:BW42" si="160">ROUND(AV22,0)</f>
        <v>1</v>
      </c>
      <c r="BX22" s="7">
        <f t="shared" ref="BX22:BX42" si="161">ROUND(AW22,0)</f>
        <v>0</v>
      </c>
      <c r="BY22" s="7">
        <f t="shared" ref="BY22:BY42" si="162">ROUND(AX22,0)</f>
        <v>0</v>
      </c>
      <c r="BZ22" s="7">
        <f t="shared" ref="BZ22:BZ42" si="163">ROUND(AY22,0)</f>
        <v>0</v>
      </c>
      <c r="CA22" s="7">
        <f t="shared" ref="CA22:CA42" si="164">ROUND(AZ22,0)</f>
        <v>0</v>
      </c>
      <c r="CB22" s="7">
        <f t="shared" ref="CB22:CB42" si="165">ROUND(BA22,0)</f>
        <v>0</v>
      </c>
      <c r="CC22" s="7">
        <f t="shared" ref="CC22:CC42" si="166">ROUND(BB22,0)</f>
        <v>0</v>
      </c>
      <c r="CD22" s="7">
        <f t="shared" ref="CD22:CD42" si="167">ROUND(BC22,0)</f>
        <v>0</v>
      </c>
      <c r="CE22" s="7">
        <f t="shared" ref="CE22:CE42" si="168">ROUND(BD22,0)</f>
        <v>2</v>
      </c>
      <c r="CF22" s="7">
        <f t="shared" ref="CF22:CF42" si="169">ROUND(BE22,0)</f>
        <v>0</v>
      </c>
      <c r="CG22" s="7">
        <f t="shared" ref="CG22:CG42" si="170">ROUND(BF22,0)</f>
        <v>0</v>
      </c>
      <c r="CH22" s="7">
        <f t="shared" ref="CH22:CH42" si="171">ROUND(BG22,0)</f>
        <v>0</v>
      </c>
      <c r="CI22" s="7">
        <f t="shared" ref="CI22:CI42" si="172">ROUND(BH22,0)</f>
        <v>2</v>
      </c>
      <c r="CJ22" s="7">
        <f t="shared" ref="CJ22:CJ42" si="173">ROUND(BI22,0)</f>
        <v>0</v>
      </c>
      <c r="CK22" s="7">
        <f t="shared" ref="CK22:CK42" si="174">ROUND(BJ22,0)</f>
        <v>4</v>
      </c>
      <c r="CL22" s="7">
        <f t="shared" ref="CL22:CL42" si="175">ROUND(BK22,0)</f>
        <v>1</v>
      </c>
      <c r="CM22" s="7">
        <f t="shared" ref="CM22:CM42" si="176">ROUND(BL22,0)</f>
        <v>0</v>
      </c>
      <c r="CN22" s="7">
        <f t="shared" ref="CN22:CN42" si="177">ROUND(BM22,0)</f>
        <v>0</v>
      </c>
      <c r="CO22" s="7">
        <f t="shared" ref="CO22:CO42" si="178">ROUND(BN22,0)</f>
        <v>0</v>
      </c>
      <c r="CP22" s="7">
        <f t="shared" ref="CP22:CP42" si="179">ROUND(BO22,0)</f>
        <v>0</v>
      </c>
      <c r="CQ22" s="7">
        <f t="shared" ref="CQ22:CQ42" si="180">ROUND(BP22,0)</f>
        <v>0</v>
      </c>
      <c r="CR22" s="7">
        <f t="shared" ref="CR22:CR42" si="181">ROUND(BQ22,0)</f>
        <v>0</v>
      </c>
      <c r="CT22" s="1">
        <v>10</v>
      </c>
      <c r="CU22" s="11">
        <f t="shared" si="69"/>
        <v>29.216363636363635</v>
      </c>
      <c r="CV22" s="11">
        <f t="shared" si="70"/>
        <v>0.51800000000000002</v>
      </c>
      <c r="CX22" s="1" t="str">
        <f t="shared" si="71"/>
        <v>[29.22, 0.52]</v>
      </c>
      <c r="DA22" s="1" t="str">
        <f t="shared" si="72"/>
        <v>[29.22, 0.52]</v>
      </c>
      <c r="DB22" s="1" t="str">
        <f t="shared" si="73"/>
        <v>[49.99, 1.58]</v>
      </c>
      <c r="DC22" s="1" t="str">
        <f t="shared" si="74"/>
        <v>[109.45, 2.63]</v>
      </c>
      <c r="DE22" s="1" t="str">
        <f t="shared" si="75"/>
        <v xml:space="preserve">[[29.22, 0.52], [49.99, 1.58], [109.45, 2.63]], </v>
      </c>
      <c r="DG22" s="73" t="s">
        <v>39</v>
      </c>
      <c r="DH22" s="215">
        <v>1.5822614945073565</v>
      </c>
      <c r="DI22" s="216">
        <v>8.4905202757887537</v>
      </c>
      <c r="DJ22" s="217">
        <v>3.0510927800238097</v>
      </c>
      <c r="DK22" s="217">
        <v>5.3790099152355726</v>
      </c>
      <c r="DL22" s="217">
        <v>1.647527212137363</v>
      </c>
      <c r="DM22" s="217">
        <v>9.5743661604254999</v>
      </c>
      <c r="DN22" s="217">
        <v>6.4675627235040185</v>
      </c>
      <c r="DO22" s="217">
        <v>7.3837622866483654</v>
      </c>
      <c r="DP22" s="217">
        <v>7.1015669813819127</v>
      </c>
      <c r="DQ22" s="217">
        <v>2.6540934332327137</v>
      </c>
      <c r="DR22" s="217">
        <v>9.5956582251857885</v>
      </c>
      <c r="DS22" s="217">
        <v>1.3886108126173624</v>
      </c>
      <c r="DT22" s="217">
        <v>6.9463637290175146</v>
      </c>
      <c r="DU22" s="217">
        <v>8.52044339451135</v>
      </c>
      <c r="DV22" s="217">
        <v>8.6143842827698709</v>
      </c>
      <c r="DW22" s="217">
        <v>9.3856067602313615</v>
      </c>
      <c r="DX22" s="217">
        <v>8.1609255824951674</v>
      </c>
      <c r="DY22" s="217">
        <v>7.9540246984694569</v>
      </c>
      <c r="DZ22" s="217">
        <v>6.6460152310327771</v>
      </c>
      <c r="EA22" s="217">
        <v>5.1480156547259686</v>
      </c>
      <c r="EB22" s="215">
        <v>4.1000000000000002E-2</v>
      </c>
      <c r="EC22" s="218">
        <v>1.708</v>
      </c>
      <c r="ED22" s="218">
        <v>5.4740000000000002</v>
      </c>
      <c r="EE22" s="218">
        <v>7.6520000000000001</v>
      </c>
      <c r="EF22" s="218">
        <v>6.7190000000000003</v>
      </c>
      <c r="EG22" s="218">
        <v>3.5750000000000002</v>
      </c>
      <c r="EH22" s="218">
        <v>8.2289999999999992</v>
      </c>
      <c r="EI22" s="218">
        <v>1.351</v>
      </c>
      <c r="EJ22" s="218">
        <v>0.3</v>
      </c>
      <c r="EK22" s="218">
        <v>9.9770000000000003</v>
      </c>
      <c r="EL22" s="218">
        <v>0.43099999999999999</v>
      </c>
      <c r="EM22" s="218">
        <v>0.752</v>
      </c>
      <c r="EN22" s="218">
        <v>6.2629999999999999</v>
      </c>
      <c r="EO22" s="218">
        <v>2.5049999999999999</v>
      </c>
      <c r="EP22" s="218">
        <v>9.3810000000000002</v>
      </c>
      <c r="EQ22" s="218">
        <v>6.3620000000000001</v>
      </c>
      <c r="ER22" s="218">
        <v>7.4569999999999999</v>
      </c>
      <c r="ES22" s="218">
        <v>4.3120000000000003</v>
      </c>
      <c r="ET22" s="218">
        <v>6.1529999999999996</v>
      </c>
      <c r="EU22" s="218">
        <v>8.2759999999999998</v>
      </c>
      <c r="EV22" s="218">
        <v>0.76100000000000001</v>
      </c>
      <c r="EW22" s="218">
        <v>9.1010000000000009</v>
      </c>
      <c r="EX22" s="218">
        <v>2.87</v>
      </c>
      <c r="EY22" s="218">
        <v>3.6669999999999998</v>
      </c>
      <c r="FA22" s="62">
        <f t="shared" si="76"/>
        <v>1.5820000000000001</v>
      </c>
      <c r="FB22" s="62">
        <f t="shared" si="77"/>
        <v>8.4909999999999997</v>
      </c>
      <c r="FC22" s="62">
        <f t="shared" si="78"/>
        <v>3.0510000000000002</v>
      </c>
      <c r="FD22" s="62">
        <f t="shared" si="79"/>
        <v>5.3789999999999996</v>
      </c>
      <c r="FE22" s="62">
        <f t="shared" si="80"/>
        <v>1.6479999999999999</v>
      </c>
      <c r="FF22" s="62">
        <f t="shared" si="81"/>
        <v>9.5739999999999998</v>
      </c>
      <c r="FG22" s="62">
        <f t="shared" si="82"/>
        <v>6.468</v>
      </c>
      <c r="FH22" s="62">
        <f t="shared" si="83"/>
        <v>7.3840000000000003</v>
      </c>
      <c r="FI22" s="62">
        <f t="shared" si="84"/>
        <v>7.1020000000000003</v>
      </c>
      <c r="FJ22" s="62">
        <f t="shared" si="85"/>
        <v>2.6539999999999999</v>
      </c>
      <c r="FK22" s="62">
        <f t="shared" si="86"/>
        <v>9.5960000000000001</v>
      </c>
      <c r="FL22" s="62">
        <f t="shared" si="87"/>
        <v>1.389</v>
      </c>
      <c r="FM22" s="62">
        <f t="shared" si="88"/>
        <v>6.9459999999999997</v>
      </c>
      <c r="FN22" s="62">
        <f t="shared" si="89"/>
        <v>8.52</v>
      </c>
      <c r="FO22" s="62">
        <f t="shared" si="90"/>
        <v>8.6140000000000008</v>
      </c>
      <c r="FP22" s="62">
        <f t="shared" si="91"/>
        <v>9.3859999999999992</v>
      </c>
      <c r="FQ22" s="62">
        <f t="shared" si="92"/>
        <v>8.1609999999999996</v>
      </c>
      <c r="FR22" s="62">
        <f t="shared" si="93"/>
        <v>7.9539999999999997</v>
      </c>
      <c r="FS22" s="62">
        <f t="shared" si="94"/>
        <v>6.6459999999999999</v>
      </c>
      <c r="FT22" s="62">
        <f t="shared" si="95"/>
        <v>5.1479999999999997</v>
      </c>
      <c r="FU22" s="62">
        <f t="shared" si="96"/>
        <v>4.1000000000000002E-2</v>
      </c>
      <c r="FV22" s="62">
        <f t="shared" si="97"/>
        <v>1.708</v>
      </c>
      <c r="FW22" s="62">
        <f t="shared" si="98"/>
        <v>5.4740000000000002</v>
      </c>
      <c r="FX22" s="62">
        <f t="shared" si="99"/>
        <v>7.6520000000000001</v>
      </c>
      <c r="FY22" s="62">
        <f t="shared" si="100"/>
        <v>6.7190000000000003</v>
      </c>
      <c r="FZ22" s="62">
        <f t="shared" si="101"/>
        <v>3.5750000000000002</v>
      </c>
      <c r="GA22" s="62">
        <f t="shared" si="102"/>
        <v>8.2289999999999992</v>
      </c>
      <c r="GB22" s="62">
        <f t="shared" si="103"/>
        <v>1.351</v>
      </c>
      <c r="GC22" s="62">
        <f t="shared" si="104"/>
        <v>0.3</v>
      </c>
      <c r="GD22" s="62">
        <f t="shared" si="105"/>
        <v>9.9770000000000003</v>
      </c>
      <c r="GE22" s="62">
        <f t="shared" si="106"/>
        <v>0.43099999999999999</v>
      </c>
      <c r="GF22" s="62">
        <f t="shared" si="107"/>
        <v>0.752</v>
      </c>
      <c r="GG22" s="62">
        <f t="shared" si="108"/>
        <v>6.2629999999999999</v>
      </c>
      <c r="GH22" s="62">
        <f t="shared" si="109"/>
        <v>2.5049999999999999</v>
      </c>
      <c r="GI22" s="62">
        <f t="shared" si="110"/>
        <v>9.3810000000000002</v>
      </c>
      <c r="GJ22" s="62">
        <f t="shared" si="111"/>
        <v>6.3620000000000001</v>
      </c>
      <c r="GK22" s="62">
        <f t="shared" si="112"/>
        <v>7.4569999999999999</v>
      </c>
      <c r="GL22" s="62">
        <f t="shared" si="113"/>
        <v>4.3120000000000003</v>
      </c>
      <c r="GM22" s="62">
        <f t="shared" si="114"/>
        <v>6.1529999999999996</v>
      </c>
      <c r="GN22" s="62">
        <f t="shared" si="115"/>
        <v>8.2759999999999998</v>
      </c>
      <c r="GO22" s="62">
        <f t="shared" si="116"/>
        <v>0.76100000000000001</v>
      </c>
      <c r="GP22" s="62">
        <f t="shared" si="117"/>
        <v>9.1010000000000009</v>
      </c>
      <c r="GQ22" s="62">
        <f t="shared" si="118"/>
        <v>2.87</v>
      </c>
      <c r="GR22" s="62">
        <f t="shared" si="119"/>
        <v>3.6669999999999998</v>
      </c>
      <c r="GT22" s="1" t="str">
        <f t="shared" si="120"/>
        <v>[1.582, 8.491, 3.051, 5.379, 1.648, 9.574, 6.468, 7.384, 7.102, 2.654, 9.596, 1.389, 6.946, 8.52, 8.614, 9.386, 8.161, 7.954, 6.646, 5.148, 0.041, 1.708, 5.474, 7.652, 6.719, 3.575, 8.229, 1.351, 0.3, 9.977, 0.431, 0.752, 6.263, 2.505, 9.381, 6.362, 7.457, 4.312, 6.153, 8.276, 0.761, 9.101, 2.87, 3.667],</v>
      </c>
    </row>
    <row r="23" spans="2:202" x14ac:dyDescent="0.35">
      <c r="B23" s="188">
        <v>11</v>
      </c>
      <c r="C23" s="189" t="s">
        <v>40</v>
      </c>
      <c r="D23" s="190"/>
      <c r="E23" s="190"/>
      <c r="F23" s="190"/>
      <c r="G23" s="191"/>
      <c r="H23" s="192">
        <v>3343</v>
      </c>
      <c r="I23" s="193">
        <v>2.502732567715274E-2</v>
      </c>
      <c r="J23" s="130">
        <f t="shared" si="121"/>
        <v>0.24989836450386982</v>
      </c>
      <c r="K23" s="130">
        <f t="shared" si="121"/>
        <v>1.4817098161907063</v>
      </c>
      <c r="L23" s="130">
        <f t="shared" si="121"/>
        <v>0.14339127253458447</v>
      </c>
      <c r="M23" s="130">
        <f t="shared" si="121"/>
        <v>0.3106810904915997</v>
      </c>
      <c r="N23" s="130">
        <f t="shared" si="121"/>
        <v>0.39830909037384576</v>
      </c>
      <c r="O23" s="98">
        <f t="shared" si="121"/>
        <v>1.8322218157196903</v>
      </c>
      <c r="P23" s="140">
        <f t="shared" si="121"/>
        <v>0.34361025119282101</v>
      </c>
      <c r="Q23" s="134">
        <f t="shared" si="121"/>
        <v>2.3506064911145255</v>
      </c>
      <c r="R23" s="135">
        <f t="shared" si="121"/>
        <v>5.1775817395645527</v>
      </c>
      <c r="S23" s="128">
        <f t="shared" si="121"/>
        <v>2.3427971672237796E-2</v>
      </c>
      <c r="T23" s="128">
        <f t="shared" si="121"/>
        <v>1.5618647781491864E-2</v>
      </c>
      <c r="U23" s="128">
        <f t="shared" si="121"/>
        <v>0.17180512559641051</v>
      </c>
      <c r="W23" s="188">
        <v>11</v>
      </c>
      <c r="X23" s="189" t="s">
        <v>40</v>
      </c>
      <c r="Y23" s="58"/>
      <c r="Z23" s="41"/>
      <c r="AA23" s="41"/>
      <c r="AB23" s="42"/>
      <c r="AC23" s="192">
        <v>3343</v>
      </c>
      <c r="AD23" s="43">
        <f t="shared" si="1"/>
        <v>2.502732567715274E-2</v>
      </c>
      <c r="AE23" s="164">
        <f t="shared" si="122"/>
        <v>0</v>
      </c>
      <c r="AF23" s="164">
        <f t="shared" si="123"/>
        <v>1</v>
      </c>
      <c r="AG23" s="164">
        <f t="shared" si="124"/>
        <v>0</v>
      </c>
      <c r="AH23" s="164">
        <f t="shared" si="125"/>
        <v>0</v>
      </c>
      <c r="AI23" s="164">
        <f t="shared" si="126"/>
        <v>0</v>
      </c>
      <c r="AJ23" s="44">
        <f t="shared" si="127"/>
        <v>2</v>
      </c>
      <c r="AK23" s="171">
        <f t="shared" si="128"/>
        <v>0</v>
      </c>
      <c r="AL23" s="169">
        <f t="shared" si="129"/>
        <v>2</v>
      </c>
      <c r="AM23" s="167">
        <f t="shared" si="130"/>
        <v>5</v>
      </c>
      <c r="AN23" s="144">
        <f t="shared" si="131"/>
        <v>0</v>
      </c>
      <c r="AO23" s="144">
        <f t="shared" si="132"/>
        <v>0</v>
      </c>
      <c r="AP23" s="144">
        <f t="shared" si="133"/>
        <v>0</v>
      </c>
      <c r="AT23" s="7">
        <f t="shared" si="134"/>
        <v>0</v>
      </c>
      <c r="AU23" s="7">
        <f t="shared" si="135"/>
        <v>0</v>
      </c>
      <c r="AV23" s="7">
        <f t="shared" si="136"/>
        <v>1</v>
      </c>
      <c r="AW23" s="7">
        <f t="shared" si="137"/>
        <v>0</v>
      </c>
      <c r="AX23" s="7">
        <f t="shared" si="138"/>
        <v>0</v>
      </c>
      <c r="AY23" s="7">
        <f t="shared" si="139"/>
        <v>0</v>
      </c>
      <c r="AZ23" s="7">
        <f t="shared" si="140"/>
        <v>0</v>
      </c>
      <c r="BA23" s="7">
        <f t="shared" si="141"/>
        <v>0</v>
      </c>
      <c r="BB23" s="7">
        <f t="shared" si="142"/>
        <v>0</v>
      </c>
      <c r="BC23" s="7">
        <f t="shared" si="143"/>
        <v>0</v>
      </c>
      <c r="BD23" s="7">
        <f t="shared" si="144"/>
        <v>2</v>
      </c>
      <c r="BE23" s="7">
        <f t="shared" si="145"/>
        <v>0</v>
      </c>
      <c r="BF23" s="1">
        <f t="shared" si="146"/>
        <v>0</v>
      </c>
      <c r="BG23" s="1">
        <f t="shared" si="147"/>
        <v>0</v>
      </c>
      <c r="BH23" s="1">
        <f t="shared" si="148"/>
        <v>1.6</v>
      </c>
      <c r="BI23" s="1">
        <f t="shared" si="149"/>
        <v>0.4</v>
      </c>
      <c r="BJ23" s="1">
        <f t="shared" si="150"/>
        <v>4</v>
      </c>
      <c r="BK23" s="1">
        <f t="shared" si="151"/>
        <v>1</v>
      </c>
      <c r="BL23" s="1">
        <f t="shared" si="152"/>
        <v>0</v>
      </c>
      <c r="BM23" s="1">
        <f t="shared" si="153"/>
        <v>0</v>
      </c>
      <c r="BN23" s="1">
        <f t="shared" si="154"/>
        <v>0</v>
      </c>
      <c r="BO23" s="1">
        <f t="shared" si="155"/>
        <v>0</v>
      </c>
      <c r="BP23" s="1">
        <f t="shared" si="156"/>
        <v>0</v>
      </c>
      <c r="BQ23" s="1">
        <f t="shared" si="157"/>
        <v>0</v>
      </c>
      <c r="BU23" s="7">
        <f t="shared" si="158"/>
        <v>0</v>
      </c>
      <c r="BV23" s="7">
        <f t="shared" si="159"/>
        <v>0</v>
      </c>
      <c r="BW23" s="7">
        <f t="shared" si="160"/>
        <v>1</v>
      </c>
      <c r="BX23" s="7">
        <f t="shared" si="161"/>
        <v>0</v>
      </c>
      <c r="BY23" s="7">
        <f t="shared" si="162"/>
        <v>0</v>
      </c>
      <c r="BZ23" s="7">
        <f t="shared" si="163"/>
        <v>0</v>
      </c>
      <c r="CA23" s="7">
        <f t="shared" si="164"/>
        <v>0</v>
      </c>
      <c r="CB23" s="7">
        <f t="shared" si="165"/>
        <v>0</v>
      </c>
      <c r="CC23" s="7">
        <f t="shared" si="166"/>
        <v>0</v>
      </c>
      <c r="CD23" s="7">
        <f t="shared" si="167"/>
        <v>0</v>
      </c>
      <c r="CE23" s="7">
        <f t="shared" si="168"/>
        <v>2</v>
      </c>
      <c r="CF23" s="7">
        <f t="shared" si="169"/>
        <v>0</v>
      </c>
      <c r="CG23" s="7">
        <f t="shared" si="170"/>
        <v>0</v>
      </c>
      <c r="CH23" s="7">
        <f t="shared" si="171"/>
        <v>0</v>
      </c>
      <c r="CI23" s="7">
        <f t="shared" si="172"/>
        <v>2</v>
      </c>
      <c r="CJ23" s="7">
        <f t="shared" si="173"/>
        <v>0</v>
      </c>
      <c r="CK23" s="7">
        <f t="shared" si="174"/>
        <v>4</v>
      </c>
      <c r="CL23" s="7">
        <f t="shared" si="175"/>
        <v>1</v>
      </c>
      <c r="CM23" s="7">
        <f t="shared" si="176"/>
        <v>0</v>
      </c>
      <c r="CN23" s="7">
        <f t="shared" si="177"/>
        <v>0</v>
      </c>
      <c r="CO23" s="7">
        <f t="shared" si="178"/>
        <v>0</v>
      </c>
      <c r="CP23" s="7">
        <f t="shared" si="179"/>
        <v>0</v>
      </c>
      <c r="CQ23" s="7">
        <f t="shared" si="180"/>
        <v>0</v>
      </c>
      <c r="CR23" s="7">
        <f t="shared" si="181"/>
        <v>0</v>
      </c>
      <c r="CT23" s="1">
        <v>11</v>
      </c>
      <c r="CU23" s="11">
        <f t="shared" si="69"/>
        <v>29.216363636363635</v>
      </c>
      <c r="CV23" s="11">
        <f t="shared" si="70"/>
        <v>0.51800000000000002</v>
      </c>
      <c r="CX23" s="1" t="str">
        <f t="shared" si="71"/>
        <v>[29.22, 0.52]</v>
      </c>
      <c r="DA23" s="1" t="str">
        <f t="shared" si="72"/>
        <v>[29.22, 0.52]</v>
      </c>
      <c r="DB23" s="1" t="str">
        <f t="shared" si="73"/>
        <v>[56.48, 1.58]</v>
      </c>
      <c r="DC23" s="1" t="str">
        <f t="shared" si="74"/>
        <v>[109.45, 2.63]</v>
      </c>
      <c r="DE23" s="1" t="str">
        <f t="shared" si="75"/>
        <v xml:space="preserve">[[29.22, 0.52], [56.48, 1.58], [109.45, 2.63]], </v>
      </c>
      <c r="DG23" s="74" t="s">
        <v>40</v>
      </c>
      <c r="DH23" s="215">
        <v>4.1034188896273784</v>
      </c>
      <c r="DI23" s="216">
        <v>5.840116055342266</v>
      </c>
      <c r="DJ23" s="217">
        <v>4.139211471074427</v>
      </c>
      <c r="DK23" s="217">
        <v>1.714532217699275</v>
      </c>
      <c r="DL23" s="217">
        <v>8.1761170389158053</v>
      </c>
      <c r="DM23" s="217">
        <v>5.7049782671671059</v>
      </c>
      <c r="DN23" s="217">
        <v>0.43345015825776212</v>
      </c>
      <c r="DO23" s="217">
        <v>4.3176152993068833</v>
      </c>
      <c r="DP23" s="217">
        <v>8.3929354692864226</v>
      </c>
      <c r="DQ23" s="217">
        <v>7.5175495472046006</v>
      </c>
      <c r="DR23" s="217">
        <v>7.5278213519072024</v>
      </c>
      <c r="DS23" s="217">
        <v>6.7242312300961151</v>
      </c>
      <c r="DT23" s="217">
        <v>5.9488551900471904</v>
      </c>
      <c r="DU23" s="217">
        <v>3.392245498039419</v>
      </c>
      <c r="DV23" s="217">
        <v>4.234205796164261</v>
      </c>
      <c r="DW23" s="217">
        <v>0.5598174025896252</v>
      </c>
      <c r="DX23" s="217">
        <v>1.7402746118746337</v>
      </c>
      <c r="DY23" s="217">
        <v>0.92555514720060628</v>
      </c>
      <c r="DZ23" s="217">
        <v>1.6397061948926073</v>
      </c>
      <c r="EA23" s="217">
        <v>7.1273737370022863</v>
      </c>
      <c r="EB23" s="215">
        <v>7.7990000000000004</v>
      </c>
      <c r="EC23" s="218">
        <v>2.931</v>
      </c>
      <c r="ED23" s="218">
        <v>8.452</v>
      </c>
      <c r="EE23" s="218">
        <v>9.141</v>
      </c>
      <c r="EF23" s="218">
        <v>3.3809999999999998</v>
      </c>
      <c r="EG23" s="218">
        <v>8.1059999999999999</v>
      </c>
      <c r="EH23" s="218">
        <v>2.879</v>
      </c>
      <c r="EI23" s="218">
        <v>6.06</v>
      </c>
      <c r="EJ23" s="218">
        <v>3.5640000000000001</v>
      </c>
      <c r="EK23" s="218">
        <v>4.2850000000000001</v>
      </c>
      <c r="EL23" s="218">
        <v>1.835</v>
      </c>
      <c r="EM23" s="218">
        <v>8.7520000000000007</v>
      </c>
      <c r="EN23" s="218">
        <v>8.2669999999999995</v>
      </c>
      <c r="EO23" s="218">
        <v>4.3319999999999999</v>
      </c>
      <c r="EP23" s="218">
        <v>8.98</v>
      </c>
      <c r="EQ23" s="218">
        <v>7.1980000000000004</v>
      </c>
      <c r="ER23" s="218">
        <v>1.208</v>
      </c>
      <c r="ES23" s="218">
        <v>8.1270000000000007</v>
      </c>
      <c r="ET23" s="218">
        <v>9.2449999999999992</v>
      </c>
      <c r="EU23" s="218">
        <v>0.24399999999999999</v>
      </c>
      <c r="EV23" s="218">
        <v>6.4379999999999997</v>
      </c>
      <c r="EW23" s="218">
        <v>4.484</v>
      </c>
      <c r="EX23" s="218">
        <v>3.387</v>
      </c>
      <c r="EY23" s="218">
        <v>8.702</v>
      </c>
      <c r="FA23" s="62">
        <f t="shared" si="76"/>
        <v>4.1029999999999998</v>
      </c>
      <c r="FB23" s="62">
        <f t="shared" si="77"/>
        <v>5.84</v>
      </c>
      <c r="FC23" s="62">
        <f t="shared" si="78"/>
        <v>4.1390000000000002</v>
      </c>
      <c r="FD23" s="62">
        <f t="shared" si="79"/>
        <v>1.7150000000000001</v>
      </c>
      <c r="FE23" s="62">
        <f t="shared" si="80"/>
        <v>8.1760000000000002</v>
      </c>
      <c r="FF23" s="62">
        <f t="shared" si="81"/>
        <v>5.7050000000000001</v>
      </c>
      <c r="FG23" s="62">
        <f t="shared" si="82"/>
        <v>0.433</v>
      </c>
      <c r="FH23" s="62">
        <f t="shared" si="83"/>
        <v>4.3179999999999996</v>
      </c>
      <c r="FI23" s="62">
        <f t="shared" si="84"/>
        <v>8.3930000000000007</v>
      </c>
      <c r="FJ23" s="62">
        <f t="shared" si="85"/>
        <v>7.5179999999999998</v>
      </c>
      <c r="FK23" s="62">
        <f t="shared" si="86"/>
        <v>7.5279999999999996</v>
      </c>
      <c r="FL23" s="62">
        <f t="shared" si="87"/>
        <v>6.7240000000000002</v>
      </c>
      <c r="FM23" s="62">
        <f t="shared" si="88"/>
        <v>5.9489999999999998</v>
      </c>
      <c r="FN23" s="62">
        <f t="shared" si="89"/>
        <v>3.3919999999999999</v>
      </c>
      <c r="FO23" s="62">
        <f t="shared" si="90"/>
        <v>4.234</v>
      </c>
      <c r="FP23" s="62">
        <f t="shared" si="91"/>
        <v>0.56000000000000005</v>
      </c>
      <c r="FQ23" s="62">
        <f t="shared" si="92"/>
        <v>1.74</v>
      </c>
      <c r="FR23" s="62">
        <f t="shared" si="93"/>
        <v>0.92600000000000005</v>
      </c>
      <c r="FS23" s="62">
        <f t="shared" si="94"/>
        <v>1.64</v>
      </c>
      <c r="FT23" s="62">
        <f t="shared" si="95"/>
        <v>7.1269999999999998</v>
      </c>
      <c r="FU23" s="62">
        <f t="shared" si="96"/>
        <v>7.7990000000000004</v>
      </c>
      <c r="FV23" s="62">
        <f t="shared" si="97"/>
        <v>2.931</v>
      </c>
      <c r="FW23" s="62">
        <f t="shared" si="98"/>
        <v>8.452</v>
      </c>
      <c r="FX23" s="62">
        <f t="shared" si="99"/>
        <v>9.141</v>
      </c>
      <c r="FY23" s="62">
        <f t="shared" si="100"/>
        <v>3.3809999999999998</v>
      </c>
      <c r="FZ23" s="62">
        <f t="shared" si="101"/>
        <v>8.1059999999999999</v>
      </c>
      <c r="GA23" s="62">
        <f t="shared" si="102"/>
        <v>2.879</v>
      </c>
      <c r="GB23" s="62">
        <f t="shared" si="103"/>
        <v>6.06</v>
      </c>
      <c r="GC23" s="62">
        <f t="shared" si="104"/>
        <v>3.5640000000000001</v>
      </c>
      <c r="GD23" s="62">
        <f t="shared" si="105"/>
        <v>4.2850000000000001</v>
      </c>
      <c r="GE23" s="62">
        <f t="shared" si="106"/>
        <v>1.835</v>
      </c>
      <c r="GF23" s="62">
        <f t="shared" si="107"/>
        <v>8.7520000000000007</v>
      </c>
      <c r="GG23" s="62">
        <f t="shared" si="108"/>
        <v>8.2669999999999995</v>
      </c>
      <c r="GH23" s="62">
        <f t="shared" si="109"/>
        <v>4.3319999999999999</v>
      </c>
      <c r="GI23" s="62">
        <f t="shared" si="110"/>
        <v>8.98</v>
      </c>
      <c r="GJ23" s="62">
        <f t="shared" si="111"/>
        <v>7.1980000000000004</v>
      </c>
      <c r="GK23" s="62">
        <f t="shared" si="112"/>
        <v>1.208</v>
      </c>
      <c r="GL23" s="62">
        <f t="shared" si="113"/>
        <v>8.1270000000000007</v>
      </c>
      <c r="GM23" s="62">
        <f t="shared" si="114"/>
        <v>9.2449999999999992</v>
      </c>
      <c r="GN23" s="62">
        <f t="shared" si="115"/>
        <v>0.24399999999999999</v>
      </c>
      <c r="GO23" s="62">
        <f t="shared" si="116"/>
        <v>6.4379999999999997</v>
      </c>
      <c r="GP23" s="62">
        <f t="shared" si="117"/>
        <v>4.484</v>
      </c>
      <c r="GQ23" s="62">
        <f t="shared" si="118"/>
        <v>3.387</v>
      </c>
      <c r="GR23" s="62">
        <f t="shared" si="119"/>
        <v>8.702</v>
      </c>
      <c r="GT23" s="1" t="str">
        <f t="shared" si="120"/>
        <v>[4.103, 5.84, 4.139, 1.715, 8.176, 5.705, 0.433, 4.318, 8.393, 7.518, 7.528, 6.724, 5.949, 3.392, 4.234, 0.56, 1.74, 0.926, 1.64, 7.127, 7.799, 2.931, 8.452, 9.141, 3.381, 8.106, 2.879, 6.06, 3.564, 4.285, 1.835, 8.752, 8.267, 4.332, 8.98, 7.198, 1.208, 8.127, 9.245, 0.244, 6.438, 4.484, 3.387, 8.702],</v>
      </c>
    </row>
    <row r="24" spans="2:202" x14ac:dyDescent="0.35">
      <c r="B24" s="188">
        <v>12</v>
      </c>
      <c r="C24" s="194" t="s">
        <v>41</v>
      </c>
      <c r="D24" s="190"/>
      <c r="E24" s="190"/>
      <c r="F24" s="190"/>
      <c r="G24" s="191"/>
      <c r="H24" s="192">
        <v>4486</v>
      </c>
      <c r="I24" s="193">
        <v>3.3584380193750284E-2</v>
      </c>
      <c r="J24" s="130">
        <f t="shared" si="121"/>
        <v>0.33534073082990135</v>
      </c>
      <c r="K24" s="130">
        <f t="shared" si="121"/>
        <v>1.9883189456869605</v>
      </c>
      <c r="L24" s="130">
        <f t="shared" si="121"/>
        <v>0.19241796248583487</v>
      </c>
      <c r="M24" s="130">
        <f t="shared" si="121"/>
        <v>0.41690558538597561</v>
      </c>
      <c r="N24" s="130">
        <f t="shared" si="121"/>
        <v>0.53449434023843023</v>
      </c>
      <c r="O24" s="98">
        <f t="shared" si="121"/>
        <v>2.4586739650967786</v>
      </c>
      <c r="P24" s="140">
        <f t="shared" si="121"/>
        <v>0.46109350489111428</v>
      </c>
      <c r="Q24" s="134">
        <f t="shared" si="121"/>
        <v>3.1542987493687593</v>
      </c>
      <c r="R24" s="135">
        <f t="shared" si="121"/>
        <v>6.9478407668820177</v>
      </c>
      <c r="S24" s="128">
        <f t="shared" si="121"/>
        <v>3.1438193515303248E-2</v>
      </c>
      <c r="T24" s="128">
        <f t="shared" si="121"/>
        <v>2.0958795676868834E-2</v>
      </c>
      <c r="U24" s="128">
        <f t="shared" si="121"/>
        <v>0.23054675244555714</v>
      </c>
      <c r="W24" s="188">
        <v>12</v>
      </c>
      <c r="X24" s="194" t="s">
        <v>41</v>
      </c>
      <c r="Y24" s="58"/>
      <c r="Z24" s="41"/>
      <c r="AA24" s="41"/>
      <c r="AB24" s="42"/>
      <c r="AC24" s="192">
        <v>4486</v>
      </c>
      <c r="AD24" s="43">
        <f t="shared" si="1"/>
        <v>3.3584380193750284E-2</v>
      </c>
      <c r="AE24" s="164">
        <f t="shared" si="122"/>
        <v>0</v>
      </c>
      <c r="AF24" s="164">
        <f t="shared" si="123"/>
        <v>2</v>
      </c>
      <c r="AG24" s="164">
        <f t="shared" si="124"/>
        <v>0</v>
      </c>
      <c r="AH24" s="164">
        <f t="shared" si="125"/>
        <v>0</v>
      </c>
      <c r="AI24" s="164">
        <f t="shared" si="126"/>
        <v>1</v>
      </c>
      <c r="AJ24" s="44">
        <f t="shared" si="127"/>
        <v>2</v>
      </c>
      <c r="AK24" s="171">
        <f t="shared" si="128"/>
        <v>0</v>
      </c>
      <c r="AL24" s="169">
        <f t="shared" si="129"/>
        <v>3</v>
      </c>
      <c r="AM24" s="167">
        <f t="shared" si="130"/>
        <v>7</v>
      </c>
      <c r="AN24" s="144">
        <f t="shared" si="131"/>
        <v>0</v>
      </c>
      <c r="AO24" s="144">
        <f t="shared" si="132"/>
        <v>0</v>
      </c>
      <c r="AP24" s="144">
        <f t="shared" si="133"/>
        <v>0</v>
      </c>
      <c r="AT24" s="7">
        <f t="shared" si="134"/>
        <v>0</v>
      </c>
      <c r="AU24" s="7">
        <f t="shared" si="135"/>
        <v>0</v>
      </c>
      <c r="AV24" s="7">
        <f t="shared" si="136"/>
        <v>2</v>
      </c>
      <c r="AW24" s="7">
        <f t="shared" si="137"/>
        <v>0</v>
      </c>
      <c r="AX24" s="7">
        <f t="shared" si="138"/>
        <v>0</v>
      </c>
      <c r="AY24" s="7">
        <f t="shared" si="139"/>
        <v>0</v>
      </c>
      <c r="AZ24" s="7">
        <f t="shared" si="140"/>
        <v>0</v>
      </c>
      <c r="BA24" s="7">
        <f t="shared" si="141"/>
        <v>0</v>
      </c>
      <c r="BB24" s="7">
        <f t="shared" si="142"/>
        <v>1</v>
      </c>
      <c r="BC24" s="7">
        <f t="shared" si="143"/>
        <v>0</v>
      </c>
      <c r="BD24" s="7">
        <f t="shared" si="144"/>
        <v>2</v>
      </c>
      <c r="BE24" s="7">
        <f t="shared" si="145"/>
        <v>0</v>
      </c>
      <c r="BF24" s="1">
        <f t="shared" si="146"/>
        <v>0</v>
      </c>
      <c r="BG24" s="1">
        <f t="shared" si="147"/>
        <v>0</v>
      </c>
      <c r="BH24" s="1">
        <f t="shared" si="148"/>
        <v>2.4000000000000004</v>
      </c>
      <c r="BI24" s="1">
        <f t="shared" si="149"/>
        <v>0.60000000000000009</v>
      </c>
      <c r="BJ24" s="1">
        <f t="shared" si="150"/>
        <v>5.6000000000000005</v>
      </c>
      <c r="BK24" s="1">
        <f t="shared" si="151"/>
        <v>1.4000000000000001</v>
      </c>
      <c r="BL24" s="1">
        <f t="shared" si="152"/>
        <v>0</v>
      </c>
      <c r="BM24" s="1">
        <f t="shared" si="153"/>
        <v>0</v>
      </c>
      <c r="BN24" s="1">
        <f t="shared" si="154"/>
        <v>0</v>
      </c>
      <c r="BO24" s="1">
        <f t="shared" si="155"/>
        <v>0</v>
      </c>
      <c r="BP24" s="1">
        <f t="shared" si="156"/>
        <v>0</v>
      </c>
      <c r="BQ24" s="1">
        <f t="shared" si="157"/>
        <v>0</v>
      </c>
      <c r="BU24" s="7">
        <f t="shared" si="158"/>
        <v>0</v>
      </c>
      <c r="BV24" s="7">
        <f t="shared" si="159"/>
        <v>0</v>
      </c>
      <c r="BW24" s="7">
        <f t="shared" si="160"/>
        <v>2</v>
      </c>
      <c r="BX24" s="7">
        <f t="shared" si="161"/>
        <v>0</v>
      </c>
      <c r="BY24" s="7">
        <f t="shared" si="162"/>
        <v>0</v>
      </c>
      <c r="BZ24" s="7">
        <f t="shared" si="163"/>
        <v>0</v>
      </c>
      <c r="CA24" s="7">
        <f t="shared" si="164"/>
        <v>0</v>
      </c>
      <c r="CB24" s="7">
        <f t="shared" si="165"/>
        <v>0</v>
      </c>
      <c r="CC24" s="7">
        <f t="shared" si="166"/>
        <v>1</v>
      </c>
      <c r="CD24" s="7">
        <f t="shared" si="167"/>
        <v>0</v>
      </c>
      <c r="CE24" s="7">
        <f t="shared" si="168"/>
        <v>2</v>
      </c>
      <c r="CF24" s="7">
        <f t="shared" si="169"/>
        <v>0</v>
      </c>
      <c r="CG24" s="7">
        <f t="shared" si="170"/>
        <v>0</v>
      </c>
      <c r="CH24" s="7">
        <f t="shared" si="171"/>
        <v>0</v>
      </c>
      <c r="CI24" s="7">
        <f t="shared" si="172"/>
        <v>2</v>
      </c>
      <c r="CJ24" s="7">
        <f t="shared" si="173"/>
        <v>1</v>
      </c>
      <c r="CK24" s="7">
        <f t="shared" si="174"/>
        <v>6</v>
      </c>
      <c r="CL24" s="7">
        <f t="shared" si="175"/>
        <v>1</v>
      </c>
      <c r="CM24" s="7">
        <f t="shared" si="176"/>
        <v>0</v>
      </c>
      <c r="CN24" s="7">
        <f t="shared" si="177"/>
        <v>0</v>
      </c>
      <c r="CO24" s="7">
        <f t="shared" si="178"/>
        <v>0</v>
      </c>
      <c r="CP24" s="7">
        <f t="shared" si="179"/>
        <v>0</v>
      </c>
      <c r="CQ24" s="7">
        <f t="shared" si="180"/>
        <v>0</v>
      </c>
      <c r="CR24" s="7">
        <f t="shared" si="181"/>
        <v>0</v>
      </c>
      <c r="CT24" s="1">
        <v>12</v>
      </c>
      <c r="CU24" s="11">
        <f t="shared" si="69"/>
        <v>41.994545454545452</v>
      </c>
      <c r="CV24" s="11">
        <f t="shared" si="70"/>
        <v>1.0580000000000001</v>
      </c>
      <c r="CX24" s="1" t="str">
        <f t="shared" si="71"/>
        <v>[41.99, 1.06]</v>
      </c>
      <c r="DA24" s="1" t="str">
        <f t="shared" si="72"/>
        <v>[41.99, 1.06]</v>
      </c>
      <c r="DB24" s="1" t="str">
        <f t="shared" si="73"/>
        <v>[75.44, 1.58]</v>
      </c>
      <c r="DC24" s="1" t="str">
        <f t="shared" si="74"/>
        <v>[148.59, 3.67]</v>
      </c>
      <c r="DE24" s="1" t="str">
        <f t="shared" si="75"/>
        <v xml:space="preserve">[[41.99, 1.06], [75.44, 1.58], [148.59, 3.67]], </v>
      </c>
      <c r="DG24" s="73" t="s">
        <v>41</v>
      </c>
      <c r="DH24" s="215">
        <v>6.5273189963514264</v>
      </c>
      <c r="DI24" s="216">
        <v>3.0371717548478849</v>
      </c>
      <c r="DJ24" s="217">
        <v>3.1733247790195152</v>
      </c>
      <c r="DK24" s="217">
        <v>8.8821599178700392</v>
      </c>
      <c r="DL24" s="217">
        <v>5.5577523925395997</v>
      </c>
      <c r="DM24" s="217">
        <v>0.80071030999192216</v>
      </c>
      <c r="DN24" s="217">
        <v>2.6898917213274078</v>
      </c>
      <c r="DO24" s="217">
        <v>6.5062220381581071</v>
      </c>
      <c r="DP24" s="217">
        <v>8.530112384101006</v>
      </c>
      <c r="DQ24" s="217">
        <v>6.0052597537043129</v>
      </c>
      <c r="DR24" s="217">
        <v>7.1919782619993207</v>
      </c>
      <c r="DS24" s="217">
        <v>6.8659851160368284</v>
      </c>
      <c r="DT24" s="217">
        <v>8.3656517689804133</v>
      </c>
      <c r="DU24" s="217">
        <v>3.8730686605283102</v>
      </c>
      <c r="DV24" s="217">
        <v>9.933850899078049</v>
      </c>
      <c r="DW24" s="217">
        <v>1.2412129808627692</v>
      </c>
      <c r="DX24" s="217">
        <v>9.2790219038593253</v>
      </c>
      <c r="DY24" s="217">
        <v>8.361433698531652</v>
      </c>
      <c r="DZ24" s="217">
        <v>8.4324555442168538</v>
      </c>
      <c r="EA24" s="217">
        <v>7.7598086264347286</v>
      </c>
      <c r="EB24" s="215">
        <v>9.7509999999999994</v>
      </c>
      <c r="EC24" s="218">
        <v>4.2629999999999999</v>
      </c>
      <c r="ED24" s="218">
        <v>1.6990000000000001</v>
      </c>
      <c r="EE24" s="218">
        <v>6.9909999999999997</v>
      </c>
      <c r="EF24" s="218">
        <v>2.2530000000000001</v>
      </c>
      <c r="EG24" s="218">
        <v>8.6259999999999994</v>
      </c>
      <c r="EH24" s="218">
        <v>8.2309999999999999</v>
      </c>
      <c r="EI24" s="218">
        <v>9.1419999999999995</v>
      </c>
      <c r="EJ24" s="218">
        <v>4.3959999999999999</v>
      </c>
      <c r="EK24" s="218">
        <v>0.90100000000000002</v>
      </c>
      <c r="EL24" s="218">
        <v>8.7050000000000001</v>
      </c>
      <c r="EM24" s="218">
        <v>0.183</v>
      </c>
      <c r="EN24" s="218">
        <v>9.1419999999999995</v>
      </c>
      <c r="EO24" s="218">
        <v>6.516</v>
      </c>
      <c r="EP24" s="218">
        <v>1.921</v>
      </c>
      <c r="EQ24" s="218">
        <v>9.2420000000000009</v>
      </c>
      <c r="ER24" s="218">
        <v>8.1069999999999993</v>
      </c>
      <c r="ES24" s="218">
        <v>3.867</v>
      </c>
      <c r="ET24" s="218">
        <v>4.7960000000000003</v>
      </c>
      <c r="EU24" s="218">
        <v>9.9920000000000009</v>
      </c>
      <c r="EV24" s="218">
        <v>5.4509999999999996</v>
      </c>
      <c r="EW24" s="218">
        <v>7.7030000000000003</v>
      </c>
      <c r="EX24" s="218">
        <v>1.306</v>
      </c>
      <c r="EY24" s="218">
        <v>4.0510000000000002</v>
      </c>
      <c r="FA24" s="62">
        <f t="shared" si="76"/>
        <v>6.5270000000000001</v>
      </c>
      <c r="FB24" s="62">
        <f t="shared" si="77"/>
        <v>3.0369999999999999</v>
      </c>
      <c r="FC24" s="62">
        <f t="shared" si="78"/>
        <v>3.173</v>
      </c>
      <c r="FD24" s="62">
        <f t="shared" si="79"/>
        <v>8.8819999999999997</v>
      </c>
      <c r="FE24" s="62">
        <f t="shared" si="80"/>
        <v>5.5579999999999998</v>
      </c>
      <c r="FF24" s="62">
        <f t="shared" si="81"/>
        <v>0.80100000000000005</v>
      </c>
      <c r="FG24" s="62">
        <f t="shared" si="82"/>
        <v>2.69</v>
      </c>
      <c r="FH24" s="62">
        <f t="shared" si="83"/>
        <v>6.5060000000000002</v>
      </c>
      <c r="FI24" s="62">
        <f t="shared" si="84"/>
        <v>8.5299999999999994</v>
      </c>
      <c r="FJ24" s="62">
        <f t="shared" si="85"/>
        <v>6.0049999999999999</v>
      </c>
      <c r="FK24" s="62">
        <f t="shared" si="86"/>
        <v>7.1920000000000002</v>
      </c>
      <c r="FL24" s="62">
        <f t="shared" si="87"/>
        <v>6.8659999999999997</v>
      </c>
      <c r="FM24" s="62">
        <f t="shared" si="88"/>
        <v>8.3659999999999997</v>
      </c>
      <c r="FN24" s="62">
        <f t="shared" si="89"/>
        <v>3.8730000000000002</v>
      </c>
      <c r="FO24" s="62">
        <f t="shared" si="90"/>
        <v>9.9339999999999993</v>
      </c>
      <c r="FP24" s="62">
        <f t="shared" si="91"/>
        <v>1.2410000000000001</v>
      </c>
      <c r="FQ24" s="62">
        <f t="shared" si="92"/>
        <v>9.2789999999999999</v>
      </c>
      <c r="FR24" s="62">
        <f t="shared" si="93"/>
        <v>8.3610000000000007</v>
      </c>
      <c r="FS24" s="62">
        <f t="shared" si="94"/>
        <v>8.4320000000000004</v>
      </c>
      <c r="FT24" s="62">
        <f t="shared" si="95"/>
        <v>7.76</v>
      </c>
      <c r="FU24" s="62">
        <f t="shared" si="96"/>
        <v>9.7509999999999994</v>
      </c>
      <c r="FV24" s="62">
        <f t="shared" si="97"/>
        <v>4.2629999999999999</v>
      </c>
      <c r="FW24" s="62">
        <f t="shared" si="98"/>
        <v>1.6990000000000001</v>
      </c>
      <c r="FX24" s="62">
        <f t="shared" si="99"/>
        <v>6.9909999999999997</v>
      </c>
      <c r="FY24" s="62">
        <f t="shared" si="100"/>
        <v>2.2530000000000001</v>
      </c>
      <c r="FZ24" s="62">
        <f t="shared" si="101"/>
        <v>8.6259999999999994</v>
      </c>
      <c r="GA24" s="62">
        <f t="shared" si="102"/>
        <v>8.2309999999999999</v>
      </c>
      <c r="GB24" s="62">
        <f t="shared" si="103"/>
        <v>9.1419999999999995</v>
      </c>
      <c r="GC24" s="62">
        <f t="shared" si="104"/>
        <v>4.3959999999999999</v>
      </c>
      <c r="GD24" s="62">
        <f t="shared" si="105"/>
        <v>0.90100000000000002</v>
      </c>
      <c r="GE24" s="62">
        <f t="shared" si="106"/>
        <v>8.7050000000000001</v>
      </c>
      <c r="GF24" s="62">
        <f t="shared" si="107"/>
        <v>0.183</v>
      </c>
      <c r="GG24" s="62">
        <f t="shared" si="108"/>
        <v>9.1419999999999995</v>
      </c>
      <c r="GH24" s="62">
        <f t="shared" si="109"/>
        <v>6.516</v>
      </c>
      <c r="GI24" s="62">
        <f t="shared" si="110"/>
        <v>1.921</v>
      </c>
      <c r="GJ24" s="62">
        <f t="shared" si="111"/>
        <v>9.2420000000000009</v>
      </c>
      <c r="GK24" s="62">
        <f t="shared" si="112"/>
        <v>8.1069999999999993</v>
      </c>
      <c r="GL24" s="62">
        <f t="shared" si="113"/>
        <v>3.867</v>
      </c>
      <c r="GM24" s="62">
        <f t="shared" si="114"/>
        <v>4.7960000000000003</v>
      </c>
      <c r="GN24" s="62">
        <f t="shared" si="115"/>
        <v>9.9920000000000009</v>
      </c>
      <c r="GO24" s="62">
        <f t="shared" si="116"/>
        <v>5.4509999999999996</v>
      </c>
      <c r="GP24" s="62">
        <f t="shared" si="117"/>
        <v>7.7030000000000003</v>
      </c>
      <c r="GQ24" s="62">
        <f t="shared" si="118"/>
        <v>1.306</v>
      </c>
      <c r="GR24" s="62">
        <f t="shared" si="119"/>
        <v>4.0510000000000002</v>
      </c>
      <c r="GT24" s="1" t="str">
        <f t="shared" si="120"/>
        <v>[6.527, 3.037, 3.173, 8.882, 5.558, 0.801, 2.69, 6.506, 8.53, 6.005, 7.192, 6.866, 8.366, 3.873, 9.934, 1.241, 9.279, 8.361, 8.432, 7.76, 9.751, 4.263, 1.699, 6.991, 2.253, 8.626, 8.231, 9.142, 4.396, 0.901, 8.705, 0.183, 9.142, 6.516, 1.921, 9.242, 8.107, 3.867, 4.796, 9.992, 5.451, 7.703, 1.306, 4.051],</v>
      </c>
    </row>
    <row r="25" spans="2:202" x14ac:dyDescent="0.35">
      <c r="B25" s="188">
        <v>13</v>
      </c>
      <c r="C25" s="189" t="s">
        <v>42</v>
      </c>
      <c r="D25" s="190"/>
      <c r="E25" s="190"/>
      <c r="F25" s="190"/>
      <c r="G25" s="191"/>
      <c r="H25" s="192">
        <v>4419</v>
      </c>
      <c r="I25" s="193">
        <v>3.3082785572042465E-2</v>
      </c>
      <c r="J25" s="130">
        <f t="shared" si="121"/>
        <v>0.33033229815812171</v>
      </c>
      <c r="K25" s="130">
        <f t="shared" si="121"/>
        <v>1.9586226975012659</v>
      </c>
      <c r="L25" s="130">
        <f t="shared" si="121"/>
        <v>0.18954413201625153</v>
      </c>
      <c r="M25" s="130">
        <f t="shared" si="121"/>
        <v>0.41067895270187832</v>
      </c>
      <c r="N25" s="130">
        <f t="shared" si="121"/>
        <v>0.52651147782292085</v>
      </c>
      <c r="O25" s="98">
        <f t="shared" si="121"/>
        <v>2.4219527979854356</v>
      </c>
      <c r="P25" s="140">
        <f t="shared" si="121"/>
        <v>0.4542069099674173</v>
      </c>
      <c r="Q25" s="134">
        <f t="shared" si="121"/>
        <v>3.1071881795498322</v>
      </c>
      <c r="R25" s="135">
        <f t="shared" si="121"/>
        <v>6.8440723024635837</v>
      </c>
      <c r="S25" s="128">
        <f t="shared" si="121"/>
        <v>3.096865295232391E-2</v>
      </c>
      <c r="T25" s="128">
        <f t="shared" si="121"/>
        <v>2.0645768634882607E-2</v>
      </c>
      <c r="U25" s="128">
        <f t="shared" si="121"/>
        <v>0.22710345498370865</v>
      </c>
      <c r="W25" s="188">
        <v>13</v>
      </c>
      <c r="X25" s="189" t="s">
        <v>42</v>
      </c>
      <c r="Y25" s="58"/>
      <c r="Z25" s="41"/>
      <c r="AA25" s="41"/>
      <c r="AB25" s="42"/>
      <c r="AC25" s="192">
        <v>4419</v>
      </c>
      <c r="AD25" s="43">
        <f t="shared" si="1"/>
        <v>3.3082785572042465E-2</v>
      </c>
      <c r="AE25" s="164">
        <f t="shared" si="122"/>
        <v>0</v>
      </c>
      <c r="AF25" s="164">
        <f t="shared" si="123"/>
        <v>2</v>
      </c>
      <c r="AG25" s="164">
        <f t="shared" si="124"/>
        <v>0</v>
      </c>
      <c r="AH25" s="164">
        <f t="shared" si="125"/>
        <v>0</v>
      </c>
      <c r="AI25" s="164">
        <f t="shared" si="126"/>
        <v>1</v>
      </c>
      <c r="AJ25" s="44">
        <f t="shared" si="127"/>
        <v>2</v>
      </c>
      <c r="AK25" s="171">
        <f t="shared" si="128"/>
        <v>0</v>
      </c>
      <c r="AL25" s="169">
        <f t="shared" si="129"/>
        <v>3</v>
      </c>
      <c r="AM25" s="167">
        <f t="shared" si="130"/>
        <v>7</v>
      </c>
      <c r="AN25" s="144">
        <f t="shared" si="131"/>
        <v>0</v>
      </c>
      <c r="AO25" s="144">
        <f t="shared" si="132"/>
        <v>0</v>
      </c>
      <c r="AP25" s="144">
        <f t="shared" si="133"/>
        <v>0</v>
      </c>
      <c r="AT25" s="7">
        <f t="shared" si="134"/>
        <v>0</v>
      </c>
      <c r="AU25" s="7">
        <f t="shared" si="135"/>
        <v>0</v>
      </c>
      <c r="AV25" s="7">
        <f t="shared" si="136"/>
        <v>2</v>
      </c>
      <c r="AW25" s="7">
        <f t="shared" si="137"/>
        <v>0</v>
      </c>
      <c r="AX25" s="7">
        <f t="shared" si="138"/>
        <v>0</v>
      </c>
      <c r="AY25" s="7">
        <f t="shared" si="139"/>
        <v>0</v>
      </c>
      <c r="AZ25" s="7">
        <f t="shared" si="140"/>
        <v>0</v>
      </c>
      <c r="BA25" s="7">
        <f t="shared" si="141"/>
        <v>0</v>
      </c>
      <c r="BB25" s="7">
        <f t="shared" si="142"/>
        <v>1</v>
      </c>
      <c r="BC25" s="7">
        <f t="shared" si="143"/>
        <v>0</v>
      </c>
      <c r="BD25" s="7">
        <f t="shared" si="144"/>
        <v>2</v>
      </c>
      <c r="BE25" s="7">
        <f t="shared" si="145"/>
        <v>0</v>
      </c>
      <c r="BF25" s="1">
        <f t="shared" si="146"/>
        <v>0</v>
      </c>
      <c r="BG25" s="1">
        <f t="shared" si="147"/>
        <v>0</v>
      </c>
      <c r="BH25" s="1">
        <f t="shared" si="148"/>
        <v>2.4000000000000004</v>
      </c>
      <c r="BI25" s="1">
        <f t="shared" si="149"/>
        <v>0.60000000000000009</v>
      </c>
      <c r="BJ25" s="1">
        <f t="shared" si="150"/>
        <v>5.6000000000000005</v>
      </c>
      <c r="BK25" s="1">
        <f t="shared" si="151"/>
        <v>1.4000000000000001</v>
      </c>
      <c r="BL25" s="1">
        <f t="shared" si="152"/>
        <v>0</v>
      </c>
      <c r="BM25" s="1">
        <f t="shared" si="153"/>
        <v>0</v>
      </c>
      <c r="BN25" s="1">
        <f t="shared" si="154"/>
        <v>0</v>
      </c>
      <c r="BO25" s="1">
        <f t="shared" si="155"/>
        <v>0</v>
      </c>
      <c r="BP25" s="1">
        <f t="shared" si="156"/>
        <v>0</v>
      </c>
      <c r="BQ25" s="1">
        <f t="shared" si="157"/>
        <v>0</v>
      </c>
      <c r="BU25" s="7">
        <f t="shared" si="158"/>
        <v>0</v>
      </c>
      <c r="BV25" s="7">
        <f t="shared" si="159"/>
        <v>0</v>
      </c>
      <c r="BW25" s="7">
        <f t="shared" si="160"/>
        <v>2</v>
      </c>
      <c r="BX25" s="7">
        <f t="shared" si="161"/>
        <v>0</v>
      </c>
      <c r="BY25" s="7">
        <f t="shared" si="162"/>
        <v>0</v>
      </c>
      <c r="BZ25" s="7">
        <f t="shared" si="163"/>
        <v>0</v>
      </c>
      <c r="CA25" s="7">
        <f t="shared" si="164"/>
        <v>0</v>
      </c>
      <c r="CB25" s="7">
        <f t="shared" si="165"/>
        <v>0</v>
      </c>
      <c r="CC25" s="7">
        <f t="shared" si="166"/>
        <v>1</v>
      </c>
      <c r="CD25" s="7">
        <f t="shared" si="167"/>
        <v>0</v>
      </c>
      <c r="CE25" s="7">
        <f t="shared" si="168"/>
        <v>2</v>
      </c>
      <c r="CF25" s="7">
        <f t="shared" si="169"/>
        <v>0</v>
      </c>
      <c r="CG25" s="7">
        <f t="shared" si="170"/>
        <v>0</v>
      </c>
      <c r="CH25" s="7">
        <f t="shared" si="171"/>
        <v>0</v>
      </c>
      <c r="CI25" s="7">
        <f t="shared" si="172"/>
        <v>2</v>
      </c>
      <c r="CJ25" s="7">
        <f t="shared" si="173"/>
        <v>1</v>
      </c>
      <c r="CK25" s="7">
        <f t="shared" si="174"/>
        <v>6</v>
      </c>
      <c r="CL25" s="7">
        <f t="shared" si="175"/>
        <v>1</v>
      </c>
      <c r="CM25" s="7">
        <f t="shared" si="176"/>
        <v>0</v>
      </c>
      <c r="CN25" s="7">
        <f t="shared" si="177"/>
        <v>0</v>
      </c>
      <c r="CO25" s="7">
        <f t="shared" si="178"/>
        <v>0</v>
      </c>
      <c r="CP25" s="7">
        <f t="shared" si="179"/>
        <v>0</v>
      </c>
      <c r="CQ25" s="7">
        <f t="shared" si="180"/>
        <v>0</v>
      </c>
      <c r="CR25" s="7">
        <f t="shared" si="181"/>
        <v>0</v>
      </c>
      <c r="CT25" s="1">
        <v>13</v>
      </c>
      <c r="CU25" s="11">
        <f t="shared" si="69"/>
        <v>41.994545454545452</v>
      </c>
      <c r="CV25" s="11">
        <f t="shared" si="70"/>
        <v>1.0580000000000001</v>
      </c>
      <c r="CX25" s="1" t="str">
        <f t="shared" si="71"/>
        <v>[41.99, 1.06]</v>
      </c>
      <c r="DA25" s="1" t="str">
        <f t="shared" si="72"/>
        <v>[41.99, 1.06]</v>
      </c>
      <c r="DB25" s="1" t="str">
        <f t="shared" si="73"/>
        <v>[75.44, 1.58]</v>
      </c>
      <c r="DC25" s="1" t="str">
        <f t="shared" si="74"/>
        <v>[146.18, 3.67]</v>
      </c>
      <c r="DE25" s="1" t="str">
        <f t="shared" si="75"/>
        <v xml:space="preserve">[[41.99, 1.06], [75.44, 1.58], [146.18, 3.67]], </v>
      </c>
      <c r="DG25" s="74" t="s">
        <v>42</v>
      </c>
      <c r="DH25" s="215">
        <v>9.8890488586718774</v>
      </c>
      <c r="DI25" s="216">
        <v>9.7745191255243427</v>
      </c>
      <c r="DJ25" s="217">
        <v>0.4534391463715548</v>
      </c>
      <c r="DK25" s="217">
        <v>6.2787871111397404</v>
      </c>
      <c r="DL25" s="217">
        <v>7.456600222090298</v>
      </c>
      <c r="DM25" s="217">
        <v>3.4950862032248278</v>
      </c>
      <c r="DN25" s="217">
        <v>2.6984548577932244</v>
      </c>
      <c r="DO25" s="217">
        <v>8.3445910319994141</v>
      </c>
      <c r="DP25" s="217">
        <v>6.8172522994931803</v>
      </c>
      <c r="DQ25" s="217">
        <v>5.6319358552742225</v>
      </c>
      <c r="DR25" s="217">
        <v>2.0581436528598926</v>
      </c>
      <c r="DS25" s="217">
        <v>9.5932188118469703</v>
      </c>
      <c r="DT25" s="217">
        <v>3.5933066677777479</v>
      </c>
      <c r="DU25" s="217">
        <v>0.77203915936493117</v>
      </c>
      <c r="DV25" s="217">
        <v>6.5169409869729584</v>
      </c>
      <c r="DW25" s="217">
        <v>9.9548527625876524</v>
      </c>
      <c r="DX25" s="217">
        <v>1.8796634203308693</v>
      </c>
      <c r="DY25" s="217">
        <v>0.71893456898187935</v>
      </c>
      <c r="DZ25" s="217">
        <v>5.3270772798459332</v>
      </c>
      <c r="EA25" s="217">
        <v>8.1563098669696981</v>
      </c>
      <c r="EB25" s="215">
        <v>6.492</v>
      </c>
      <c r="EC25" s="218">
        <v>1.123</v>
      </c>
      <c r="ED25" s="218">
        <v>4.1040000000000001</v>
      </c>
      <c r="EE25" s="218">
        <v>0.42599999999999999</v>
      </c>
      <c r="EF25" s="218">
        <v>5.6390000000000002</v>
      </c>
      <c r="EG25" s="218">
        <v>1.6120000000000001</v>
      </c>
      <c r="EH25" s="218">
        <v>2.2490000000000001</v>
      </c>
      <c r="EI25" s="218">
        <v>5.2779999999999996</v>
      </c>
      <c r="EJ25" s="218">
        <v>7.8170000000000002</v>
      </c>
      <c r="EK25" s="218">
        <v>0.93400000000000005</v>
      </c>
      <c r="EL25" s="218">
        <v>8.2609999999999992</v>
      </c>
      <c r="EM25" s="218">
        <v>5.6740000000000004</v>
      </c>
      <c r="EN25" s="218">
        <v>2.524</v>
      </c>
      <c r="EO25" s="218">
        <v>7.33</v>
      </c>
      <c r="EP25" s="218">
        <v>2.1800000000000002</v>
      </c>
      <c r="EQ25" s="218">
        <v>4.8380000000000001</v>
      </c>
      <c r="ER25" s="218">
        <v>2.6869999999999998</v>
      </c>
      <c r="ES25" s="218">
        <v>7.9829999999999997</v>
      </c>
      <c r="ET25" s="218">
        <v>7.5149999999999997</v>
      </c>
      <c r="EU25" s="218">
        <v>3.6749999999999998</v>
      </c>
      <c r="EV25" s="218">
        <v>2.4980000000000002</v>
      </c>
      <c r="EW25" s="218">
        <v>3.105</v>
      </c>
      <c r="EX25" s="218">
        <v>6.444</v>
      </c>
      <c r="EY25" s="218">
        <v>6.0209999999999999</v>
      </c>
      <c r="FA25" s="62">
        <f t="shared" si="76"/>
        <v>9.8889999999999993</v>
      </c>
      <c r="FB25" s="62">
        <f t="shared" si="77"/>
        <v>9.7750000000000004</v>
      </c>
      <c r="FC25" s="62">
        <f t="shared" si="78"/>
        <v>0.45300000000000001</v>
      </c>
      <c r="FD25" s="62">
        <f t="shared" si="79"/>
        <v>6.2789999999999999</v>
      </c>
      <c r="FE25" s="62">
        <f t="shared" si="80"/>
        <v>7.4569999999999999</v>
      </c>
      <c r="FF25" s="62">
        <f t="shared" si="81"/>
        <v>3.4950000000000001</v>
      </c>
      <c r="FG25" s="62">
        <f t="shared" si="82"/>
        <v>2.698</v>
      </c>
      <c r="FH25" s="62">
        <f t="shared" si="83"/>
        <v>8.3450000000000006</v>
      </c>
      <c r="FI25" s="62">
        <f t="shared" si="84"/>
        <v>6.8170000000000002</v>
      </c>
      <c r="FJ25" s="62">
        <f t="shared" si="85"/>
        <v>5.6319999999999997</v>
      </c>
      <c r="FK25" s="62">
        <f t="shared" si="86"/>
        <v>2.0579999999999998</v>
      </c>
      <c r="FL25" s="62">
        <f t="shared" si="87"/>
        <v>9.593</v>
      </c>
      <c r="FM25" s="62">
        <f t="shared" si="88"/>
        <v>3.593</v>
      </c>
      <c r="FN25" s="62">
        <f t="shared" si="89"/>
        <v>0.77200000000000002</v>
      </c>
      <c r="FO25" s="62">
        <f t="shared" si="90"/>
        <v>6.5170000000000003</v>
      </c>
      <c r="FP25" s="62">
        <f t="shared" si="91"/>
        <v>9.9550000000000001</v>
      </c>
      <c r="FQ25" s="62">
        <f t="shared" si="92"/>
        <v>1.88</v>
      </c>
      <c r="FR25" s="62">
        <f t="shared" si="93"/>
        <v>0.71899999999999997</v>
      </c>
      <c r="FS25" s="62">
        <f t="shared" si="94"/>
        <v>5.327</v>
      </c>
      <c r="FT25" s="62">
        <f t="shared" si="95"/>
        <v>8.1560000000000006</v>
      </c>
      <c r="FU25" s="62">
        <f t="shared" si="96"/>
        <v>6.492</v>
      </c>
      <c r="FV25" s="62">
        <f t="shared" si="97"/>
        <v>1.123</v>
      </c>
      <c r="FW25" s="62">
        <f t="shared" si="98"/>
        <v>4.1040000000000001</v>
      </c>
      <c r="FX25" s="62">
        <f t="shared" si="99"/>
        <v>0.42599999999999999</v>
      </c>
      <c r="FY25" s="62">
        <f t="shared" si="100"/>
        <v>5.6390000000000002</v>
      </c>
      <c r="FZ25" s="62">
        <f t="shared" si="101"/>
        <v>1.6120000000000001</v>
      </c>
      <c r="GA25" s="62">
        <f t="shared" si="102"/>
        <v>2.2490000000000001</v>
      </c>
      <c r="GB25" s="62">
        <f t="shared" si="103"/>
        <v>5.2779999999999996</v>
      </c>
      <c r="GC25" s="62">
        <f t="shared" si="104"/>
        <v>7.8170000000000002</v>
      </c>
      <c r="GD25" s="62">
        <f t="shared" si="105"/>
        <v>0.93400000000000005</v>
      </c>
      <c r="GE25" s="62">
        <f t="shared" si="106"/>
        <v>8.2609999999999992</v>
      </c>
      <c r="GF25" s="62">
        <f t="shared" si="107"/>
        <v>5.6740000000000004</v>
      </c>
      <c r="GG25" s="62">
        <f t="shared" si="108"/>
        <v>2.524</v>
      </c>
      <c r="GH25" s="62">
        <f t="shared" si="109"/>
        <v>7.33</v>
      </c>
      <c r="GI25" s="62">
        <f t="shared" si="110"/>
        <v>2.1800000000000002</v>
      </c>
      <c r="GJ25" s="62">
        <f t="shared" si="111"/>
        <v>4.8380000000000001</v>
      </c>
      <c r="GK25" s="62">
        <f t="shared" si="112"/>
        <v>2.6869999999999998</v>
      </c>
      <c r="GL25" s="62">
        <f t="shared" si="113"/>
        <v>7.9829999999999997</v>
      </c>
      <c r="GM25" s="62">
        <f t="shared" si="114"/>
        <v>7.5149999999999997</v>
      </c>
      <c r="GN25" s="62">
        <f t="shared" si="115"/>
        <v>3.6749999999999998</v>
      </c>
      <c r="GO25" s="62">
        <f t="shared" si="116"/>
        <v>2.4980000000000002</v>
      </c>
      <c r="GP25" s="62">
        <f t="shared" si="117"/>
        <v>3.105</v>
      </c>
      <c r="GQ25" s="62">
        <f t="shared" si="118"/>
        <v>6.444</v>
      </c>
      <c r="GR25" s="62">
        <f t="shared" si="119"/>
        <v>6.0209999999999999</v>
      </c>
      <c r="GT25" s="1" t="str">
        <f t="shared" si="120"/>
        <v>[9.889, 9.775, 0.453, 6.279, 7.457, 3.495, 2.698, 8.345, 6.817, 5.632, 2.058, 9.593, 3.593, 0.772, 6.517, 9.955, 1.88, 0.719, 5.327, 8.156, 6.492, 1.123, 4.104, 0.426, 5.639, 1.612, 2.249, 5.278, 7.817, 0.934, 8.261, 5.674, 2.524, 7.33, 2.18, 4.838, 2.687, 7.983, 7.515, 3.675, 2.498, 3.105, 6.444, 6.021],</v>
      </c>
    </row>
    <row r="26" spans="2:202" x14ac:dyDescent="0.35">
      <c r="B26" s="188">
        <v>14</v>
      </c>
      <c r="C26" s="194" t="s">
        <v>43</v>
      </c>
      <c r="D26" s="190"/>
      <c r="E26" s="190"/>
      <c r="F26" s="190"/>
      <c r="G26" s="191"/>
      <c r="H26" s="192">
        <v>3528</v>
      </c>
      <c r="I26" s="193">
        <v>2.6412325752017608E-2</v>
      </c>
      <c r="J26" s="130">
        <f t="shared" si="121"/>
        <v>0.26372761889609714</v>
      </c>
      <c r="K26" s="130">
        <f t="shared" si="121"/>
        <v>1.5637069193900126</v>
      </c>
      <c r="L26" s="130">
        <f t="shared" si="121"/>
        <v>0.15132647607000121</v>
      </c>
      <c r="M26" s="130">
        <f t="shared" si="121"/>
        <v>0.3278740314850026</v>
      </c>
      <c r="N26" s="130">
        <f t="shared" si="121"/>
        <v>0.42035132241667</v>
      </c>
      <c r="O26" s="98">
        <f t="shared" si="121"/>
        <v>1.9336160831166818</v>
      </c>
      <c r="P26" s="140">
        <f t="shared" si="121"/>
        <v>0.36262547598213357</v>
      </c>
      <c r="Q26" s="134">
        <f t="shared" si="121"/>
        <v>2.4806879152414139</v>
      </c>
      <c r="R26" s="135">
        <f t="shared" si="121"/>
        <v>5.4641066040035122</v>
      </c>
      <c r="S26" s="128">
        <f t="shared" si="121"/>
        <v>2.4724464271509108E-2</v>
      </c>
      <c r="T26" s="128">
        <f t="shared" si="121"/>
        <v>1.6482976181006071E-2</v>
      </c>
      <c r="U26" s="128">
        <f t="shared" si="121"/>
        <v>0.18131273799106679</v>
      </c>
      <c r="W26" s="188">
        <v>14</v>
      </c>
      <c r="X26" s="194" t="s">
        <v>43</v>
      </c>
      <c r="Y26" s="58"/>
      <c r="Z26" s="41"/>
      <c r="AA26" s="41"/>
      <c r="AB26" s="42"/>
      <c r="AC26" s="192">
        <v>3528</v>
      </c>
      <c r="AD26" s="43">
        <f t="shared" si="1"/>
        <v>2.6412325752017608E-2</v>
      </c>
      <c r="AE26" s="164">
        <f t="shared" si="122"/>
        <v>0</v>
      </c>
      <c r="AF26" s="164">
        <f t="shared" si="123"/>
        <v>2</v>
      </c>
      <c r="AG26" s="164">
        <f t="shared" si="124"/>
        <v>0</v>
      </c>
      <c r="AH26" s="164">
        <f t="shared" si="125"/>
        <v>0</v>
      </c>
      <c r="AI26" s="164">
        <f t="shared" si="126"/>
        <v>0</v>
      </c>
      <c r="AJ26" s="44">
        <f t="shared" si="127"/>
        <v>2</v>
      </c>
      <c r="AK26" s="171">
        <f t="shared" si="128"/>
        <v>0</v>
      </c>
      <c r="AL26" s="169">
        <f t="shared" si="129"/>
        <v>2</v>
      </c>
      <c r="AM26" s="167">
        <f t="shared" si="130"/>
        <v>5</v>
      </c>
      <c r="AN26" s="144">
        <f t="shared" si="131"/>
        <v>0</v>
      </c>
      <c r="AO26" s="144">
        <f t="shared" si="132"/>
        <v>0</v>
      </c>
      <c r="AP26" s="144">
        <f t="shared" si="133"/>
        <v>0</v>
      </c>
      <c r="AT26" s="7">
        <f t="shared" si="134"/>
        <v>0</v>
      </c>
      <c r="AU26" s="7">
        <f t="shared" si="135"/>
        <v>0</v>
      </c>
      <c r="AV26" s="7">
        <f t="shared" si="136"/>
        <v>2</v>
      </c>
      <c r="AW26" s="7">
        <f t="shared" si="137"/>
        <v>0</v>
      </c>
      <c r="AX26" s="7">
        <f t="shared" si="138"/>
        <v>0</v>
      </c>
      <c r="AY26" s="7">
        <f t="shared" si="139"/>
        <v>0</v>
      </c>
      <c r="AZ26" s="7">
        <f t="shared" si="140"/>
        <v>0</v>
      </c>
      <c r="BA26" s="7">
        <f t="shared" si="141"/>
        <v>0</v>
      </c>
      <c r="BB26" s="7">
        <f t="shared" si="142"/>
        <v>0</v>
      </c>
      <c r="BC26" s="7">
        <f t="shared" si="143"/>
        <v>0</v>
      </c>
      <c r="BD26" s="7">
        <f t="shared" si="144"/>
        <v>2</v>
      </c>
      <c r="BE26" s="7">
        <f t="shared" si="145"/>
        <v>0</v>
      </c>
      <c r="BF26" s="1">
        <f t="shared" si="146"/>
        <v>0</v>
      </c>
      <c r="BG26" s="1">
        <f t="shared" si="147"/>
        <v>0</v>
      </c>
      <c r="BH26" s="1">
        <f t="shared" si="148"/>
        <v>1.6</v>
      </c>
      <c r="BI26" s="1">
        <f t="shared" si="149"/>
        <v>0.4</v>
      </c>
      <c r="BJ26" s="1">
        <f t="shared" si="150"/>
        <v>4</v>
      </c>
      <c r="BK26" s="1">
        <f t="shared" si="151"/>
        <v>1</v>
      </c>
      <c r="BL26" s="1">
        <f t="shared" si="152"/>
        <v>0</v>
      </c>
      <c r="BM26" s="1">
        <f t="shared" si="153"/>
        <v>0</v>
      </c>
      <c r="BN26" s="1">
        <f t="shared" si="154"/>
        <v>0</v>
      </c>
      <c r="BO26" s="1">
        <f t="shared" si="155"/>
        <v>0</v>
      </c>
      <c r="BP26" s="1">
        <f t="shared" si="156"/>
        <v>0</v>
      </c>
      <c r="BQ26" s="1">
        <f t="shared" si="157"/>
        <v>0</v>
      </c>
      <c r="BU26" s="7">
        <f t="shared" si="158"/>
        <v>0</v>
      </c>
      <c r="BV26" s="7">
        <f t="shared" si="159"/>
        <v>0</v>
      </c>
      <c r="BW26" s="7">
        <f t="shared" si="160"/>
        <v>2</v>
      </c>
      <c r="BX26" s="7">
        <f t="shared" si="161"/>
        <v>0</v>
      </c>
      <c r="BY26" s="7">
        <f t="shared" si="162"/>
        <v>0</v>
      </c>
      <c r="BZ26" s="7">
        <f t="shared" si="163"/>
        <v>0</v>
      </c>
      <c r="CA26" s="7">
        <f t="shared" si="164"/>
        <v>0</v>
      </c>
      <c r="CB26" s="7">
        <f t="shared" si="165"/>
        <v>0</v>
      </c>
      <c r="CC26" s="7">
        <f t="shared" si="166"/>
        <v>0</v>
      </c>
      <c r="CD26" s="7">
        <f t="shared" si="167"/>
        <v>0</v>
      </c>
      <c r="CE26" s="7">
        <f t="shared" si="168"/>
        <v>2</v>
      </c>
      <c r="CF26" s="7">
        <f t="shared" si="169"/>
        <v>0</v>
      </c>
      <c r="CG26" s="7">
        <f t="shared" si="170"/>
        <v>0</v>
      </c>
      <c r="CH26" s="7">
        <f t="shared" si="171"/>
        <v>0</v>
      </c>
      <c r="CI26" s="7">
        <f t="shared" si="172"/>
        <v>2</v>
      </c>
      <c r="CJ26" s="7">
        <f t="shared" si="173"/>
        <v>0</v>
      </c>
      <c r="CK26" s="7">
        <f t="shared" si="174"/>
        <v>4</v>
      </c>
      <c r="CL26" s="7">
        <f t="shared" si="175"/>
        <v>1</v>
      </c>
      <c r="CM26" s="7">
        <f t="shared" si="176"/>
        <v>0</v>
      </c>
      <c r="CN26" s="7">
        <f t="shared" si="177"/>
        <v>0</v>
      </c>
      <c r="CO26" s="7">
        <f t="shared" si="178"/>
        <v>0</v>
      </c>
      <c r="CP26" s="7">
        <f t="shared" si="179"/>
        <v>0</v>
      </c>
      <c r="CQ26" s="7">
        <f t="shared" si="180"/>
        <v>0</v>
      </c>
      <c r="CR26" s="7">
        <f t="shared" si="181"/>
        <v>0</v>
      </c>
      <c r="CT26" s="1">
        <v>14</v>
      </c>
      <c r="CU26" s="11">
        <f t="shared" si="69"/>
        <v>30.996363636363636</v>
      </c>
      <c r="CV26" s="11">
        <f t="shared" si="70"/>
        <v>0.51800000000000002</v>
      </c>
      <c r="CX26" s="1" t="str">
        <f t="shared" si="71"/>
        <v>[31, 0.52]</v>
      </c>
      <c r="DA26" s="1" t="str">
        <f t="shared" si="72"/>
        <v>[31, 0.52]</v>
      </c>
      <c r="DB26" s="1" t="str">
        <f t="shared" si="73"/>
        <v>[56.48, 1.58]</v>
      </c>
      <c r="DC26" s="1" t="str">
        <f t="shared" si="74"/>
        <v>[110.85, 3.15]</v>
      </c>
      <c r="DE26" s="1" t="str">
        <f t="shared" si="75"/>
        <v xml:space="preserve">[[31, 0.52], [56.48, 1.58], [110.85, 3.15]], </v>
      </c>
      <c r="DG26" s="73" t="s">
        <v>43</v>
      </c>
      <c r="DH26" s="215">
        <v>6.528404969038311</v>
      </c>
      <c r="DI26" s="216">
        <v>4.3142264671970576</v>
      </c>
      <c r="DJ26" s="217">
        <v>4.8151502188893405</v>
      </c>
      <c r="DK26" s="217">
        <v>1.0135380252009885E-2</v>
      </c>
      <c r="DL26" s="217">
        <v>4.8704224128008722</v>
      </c>
      <c r="DM26" s="217">
        <v>3.5765029974707496</v>
      </c>
      <c r="DN26" s="217">
        <v>3.7352962413568456</v>
      </c>
      <c r="DO26" s="217">
        <v>7.5214920778047176</v>
      </c>
      <c r="DP26" s="217">
        <v>6.4000520574925961</v>
      </c>
      <c r="DQ26" s="217">
        <v>3.5336973684018878</v>
      </c>
      <c r="DR26" s="217">
        <v>7.2830484243490456</v>
      </c>
      <c r="DS26" s="217">
        <v>7.1927050096662493</v>
      </c>
      <c r="DT26" s="217">
        <v>9.6358864920775282</v>
      </c>
      <c r="DU26" s="217">
        <v>7.3439152426106489</v>
      </c>
      <c r="DV26" s="217">
        <v>1.1715530890538639</v>
      </c>
      <c r="DW26" s="217">
        <v>4.5704640094654323</v>
      </c>
      <c r="DX26" s="217">
        <v>7.1785450178772443</v>
      </c>
      <c r="DY26" s="217">
        <v>6.8394018616303036</v>
      </c>
      <c r="DZ26" s="217">
        <v>6.2436577570294389</v>
      </c>
      <c r="EA26" s="217">
        <v>7.2864372868130651</v>
      </c>
      <c r="EB26" s="215">
        <v>6.8780000000000001</v>
      </c>
      <c r="EC26" s="218">
        <v>2.2400000000000002</v>
      </c>
      <c r="ED26" s="218">
        <v>6.391</v>
      </c>
      <c r="EE26" s="218">
        <v>5.3869999999999996</v>
      </c>
      <c r="EF26" s="218">
        <v>1.6759999999999999</v>
      </c>
      <c r="EG26" s="218">
        <v>8.11</v>
      </c>
      <c r="EH26" s="218">
        <v>1.506</v>
      </c>
      <c r="EI26" s="218">
        <v>3.7469999999999999</v>
      </c>
      <c r="EJ26" s="218">
        <v>3.9390000000000001</v>
      </c>
      <c r="EK26" s="218">
        <v>2.3860000000000001</v>
      </c>
      <c r="EL26" s="218">
        <v>6.3929999999999998</v>
      </c>
      <c r="EM26" s="218">
        <v>7.2460000000000004</v>
      </c>
      <c r="EN26" s="218">
        <v>9.08</v>
      </c>
      <c r="EO26" s="218">
        <v>9.1739999999999995</v>
      </c>
      <c r="EP26" s="218">
        <v>3.3610000000000002</v>
      </c>
      <c r="EQ26" s="218">
        <v>1.1399999999999999</v>
      </c>
      <c r="ER26" s="218">
        <v>6.2270000000000003</v>
      </c>
      <c r="ES26" s="218">
        <v>6.0110000000000001</v>
      </c>
      <c r="ET26" s="218">
        <v>9.4819999999999993</v>
      </c>
      <c r="EU26" s="218">
        <v>0.112</v>
      </c>
      <c r="EV26" s="218">
        <v>8.6479999999999997</v>
      </c>
      <c r="EW26" s="218">
        <v>2.4700000000000002</v>
      </c>
      <c r="EX26" s="218">
        <v>0.16600000000000001</v>
      </c>
      <c r="EY26" s="218">
        <v>3.875</v>
      </c>
      <c r="FA26" s="62">
        <f t="shared" si="76"/>
        <v>6.5279999999999996</v>
      </c>
      <c r="FB26" s="62">
        <f t="shared" si="77"/>
        <v>4.3140000000000001</v>
      </c>
      <c r="FC26" s="62">
        <f t="shared" si="78"/>
        <v>4.8150000000000004</v>
      </c>
      <c r="FD26" s="62">
        <f t="shared" si="79"/>
        <v>0.01</v>
      </c>
      <c r="FE26" s="62">
        <f t="shared" si="80"/>
        <v>4.87</v>
      </c>
      <c r="FF26" s="62">
        <f t="shared" si="81"/>
        <v>3.577</v>
      </c>
      <c r="FG26" s="62">
        <f t="shared" si="82"/>
        <v>3.7349999999999999</v>
      </c>
      <c r="FH26" s="62">
        <f t="shared" si="83"/>
        <v>7.5209999999999999</v>
      </c>
      <c r="FI26" s="62">
        <f t="shared" si="84"/>
        <v>6.4</v>
      </c>
      <c r="FJ26" s="62">
        <f t="shared" si="85"/>
        <v>3.5339999999999998</v>
      </c>
      <c r="FK26" s="62">
        <f t="shared" si="86"/>
        <v>7.2830000000000004</v>
      </c>
      <c r="FL26" s="62">
        <f t="shared" si="87"/>
        <v>7.1929999999999996</v>
      </c>
      <c r="FM26" s="62">
        <f t="shared" si="88"/>
        <v>9.6359999999999992</v>
      </c>
      <c r="FN26" s="62">
        <f t="shared" si="89"/>
        <v>7.3440000000000003</v>
      </c>
      <c r="FO26" s="62">
        <f t="shared" si="90"/>
        <v>1.1719999999999999</v>
      </c>
      <c r="FP26" s="62">
        <f t="shared" si="91"/>
        <v>4.57</v>
      </c>
      <c r="FQ26" s="62">
        <f t="shared" si="92"/>
        <v>7.1790000000000003</v>
      </c>
      <c r="FR26" s="62">
        <f t="shared" si="93"/>
        <v>6.8390000000000004</v>
      </c>
      <c r="FS26" s="62">
        <f t="shared" si="94"/>
        <v>6.2439999999999998</v>
      </c>
      <c r="FT26" s="62">
        <f t="shared" si="95"/>
        <v>7.2859999999999996</v>
      </c>
      <c r="FU26" s="62">
        <f t="shared" si="96"/>
        <v>6.8780000000000001</v>
      </c>
      <c r="FV26" s="62">
        <f t="shared" si="97"/>
        <v>2.2400000000000002</v>
      </c>
      <c r="FW26" s="62">
        <f t="shared" si="98"/>
        <v>6.391</v>
      </c>
      <c r="FX26" s="62">
        <f t="shared" si="99"/>
        <v>5.3869999999999996</v>
      </c>
      <c r="FY26" s="62">
        <f t="shared" si="100"/>
        <v>1.6759999999999999</v>
      </c>
      <c r="FZ26" s="62">
        <f t="shared" si="101"/>
        <v>8.11</v>
      </c>
      <c r="GA26" s="62">
        <f t="shared" si="102"/>
        <v>1.506</v>
      </c>
      <c r="GB26" s="62">
        <f t="shared" si="103"/>
        <v>3.7469999999999999</v>
      </c>
      <c r="GC26" s="62">
        <f t="shared" si="104"/>
        <v>3.9390000000000001</v>
      </c>
      <c r="GD26" s="62">
        <f t="shared" si="105"/>
        <v>2.3860000000000001</v>
      </c>
      <c r="GE26" s="62">
        <f t="shared" si="106"/>
        <v>6.3929999999999998</v>
      </c>
      <c r="GF26" s="62">
        <f t="shared" si="107"/>
        <v>7.2460000000000004</v>
      </c>
      <c r="GG26" s="62">
        <f t="shared" si="108"/>
        <v>9.08</v>
      </c>
      <c r="GH26" s="62">
        <f t="shared" si="109"/>
        <v>9.1739999999999995</v>
      </c>
      <c r="GI26" s="62">
        <f t="shared" si="110"/>
        <v>3.3610000000000002</v>
      </c>
      <c r="GJ26" s="62">
        <f t="shared" si="111"/>
        <v>1.1399999999999999</v>
      </c>
      <c r="GK26" s="62">
        <f t="shared" si="112"/>
        <v>6.2270000000000003</v>
      </c>
      <c r="GL26" s="62">
        <f t="shared" si="113"/>
        <v>6.0110000000000001</v>
      </c>
      <c r="GM26" s="62">
        <f t="shared" si="114"/>
        <v>9.4819999999999993</v>
      </c>
      <c r="GN26" s="62">
        <f t="shared" si="115"/>
        <v>0.112</v>
      </c>
      <c r="GO26" s="62">
        <f t="shared" si="116"/>
        <v>8.6479999999999997</v>
      </c>
      <c r="GP26" s="62">
        <f t="shared" si="117"/>
        <v>2.4700000000000002</v>
      </c>
      <c r="GQ26" s="62">
        <f t="shared" si="118"/>
        <v>0.16600000000000001</v>
      </c>
      <c r="GR26" s="62">
        <f t="shared" si="119"/>
        <v>3.875</v>
      </c>
      <c r="GT26" s="1" t="str">
        <f t="shared" si="120"/>
        <v>[6.528, 4.314, 4.815, 0.01, 4.87, 3.577, 3.735, 7.521, 6.4, 3.534, 7.283, 7.193, 9.636, 7.344, 1.172, 4.57, 7.179, 6.839, 6.244, 7.286, 6.878, 2.24, 6.391, 5.387, 1.676, 8.11, 1.506, 3.747, 3.939, 2.386, 6.393, 7.246, 9.08, 9.174, 3.361, 1.14, 6.227, 6.011, 9.482, 0.112, 8.648, 2.47, 0.166, 3.875],</v>
      </c>
    </row>
    <row r="27" spans="2:202" x14ac:dyDescent="0.35">
      <c r="B27" s="188">
        <v>15</v>
      </c>
      <c r="C27" s="189" t="s">
        <v>44</v>
      </c>
      <c r="D27" s="195"/>
      <c r="E27" s="195"/>
      <c r="F27" s="195"/>
      <c r="G27" s="196"/>
      <c r="H27" s="192">
        <v>4068</v>
      </c>
      <c r="I27" s="193">
        <v>3.0455028673244792E-2</v>
      </c>
      <c r="J27" s="130">
        <f t="shared" si="121"/>
        <v>0.30409409117611197</v>
      </c>
      <c r="K27" s="130">
        <f t="shared" si="121"/>
        <v>1.8030498152150145</v>
      </c>
      <c r="L27" s="130">
        <f t="shared" si="121"/>
        <v>0.17448869179500137</v>
      </c>
      <c r="M27" s="130">
        <f t="shared" si="121"/>
        <v>0.37805883222250303</v>
      </c>
      <c r="N27" s="130">
        <f t="shared" si="121"/>
        <v>0.48469081054167046</v>
      </c>
      <c r="O27" s="98">
        <f t="shared" si="121"/>
        <v>2.2295777284916842</v>
      </c>
      <c r="P27" s="140">
        <f t="shared" si="121"/>
        <v>0.418129375367154</v>
      </c>
      <c r="Q27" s="134">
        <f t="shared" si="121"/>
        <v>2.8603850451253034</v>
      </c>
      <c r="R27" s="135">
        <f t="shared" si="121"/>
        <v>6.3004494515550702</v>
      </c>
      <c r="S27" s="128">
        <f t="shared" si="121"/>
        <v>2.8508821047760501E-2</v>
      </c>
      <c r="T27" s="128">
        <f t="shared" si="121"/>
        <v>1.9005880698506998E-2</v>
      </c>
      <c r="U27" s="128">
        <f t="shared" si="121"/>
        <v>0.209064687683577</v>
      </c>
      <c r="W27" s="188">
        <v>15</v>
      </c>
      <c r="X27" s="189" t="s">
        <v>44</v>
      </c>
      <c r="Y27" s="58"/>
      <c r="Z27" s="41"/>
      <c r="AA27" s="41"/>
      <c r="AB27" s="42"/>
      <c r="AC27" s="192">
        <v>4068</v>
      </c>
      <c r="AD27" s="43">
        <f t="shared" si="1"/>
        <v>3.0455028673244792E-2</v>
      </c>
      <c r="AE27" s="164">
        <f t="shared" si="122"/>
        <v>0</v>
      </c>
      <c r="AF27" s="164">
        <f t="shared" si="123"/>
        <v>2</v>
      </c>
      <c r="AG27" s="164">
        <f t="shared" si="124"/>
        <v>0</v>
      </c>
      <c r="AH27" s="164">
        <f t="shared" si="125"/>
        <v>0</v>
      </c>
      <c r="AI27" s="164">
        <f t="shared" si="126"/>
        <v>0</v>
      </c>
      <c r="AJ27" s="44">
        <f t="shared" si="127"/>
        <v>2</v>
      </c>
      <c r="AK27" s="171">
        <f t="shared" si="128"/>
        <v>0</v>
      </c>
      <c r="AL27" s="169">
        <f t="shared" si="129"/>
        <v>3</v>
      </c>
      <c r="AM27" s="167">
        <f t="shared" si="130"/>
        <v>6</v>
      </c>
      <c r="AN27" s="144">
        <f t="shared" si="131"/>
        <v>0</v>
      </c>
      <c r="AO27" s="144">
        <f t="shared" si="132"/>
        <v>0</v>
      </c>
      <c r="AP27" s="144">
        <f t="shared" si="133"/>
        <v>0</v>
      </c>
      <c r="AT27" s="7">
        <f t="shared" si="134"/>
        <v>0</v>
      </c>
      <c r="AU27" s="7">
        <f t="shared" si="135"/>
        <v>0</v>
      </c>
      <c r="AV27" s="7">
        <f t="shared" si="136"/>
        <v>2</v>
      </c>
      <c r="AW27" s="7">
        <f t="shared" si="137"/>
        <v>0</v>
      </c>
      <c r="AX27" s="7">
        <f t="shared" si="138"/>
        <v>0</v>
      </c>
      <c r="AY27" s="7">
        <f t="shared" si="139"/>
        <v>0</v>
      </c>
      <c r="AZ27" s="7">
        <f t="shared" si="140"/>
        <v>0</v>
      </c>
      <c r="BA27" s="7">
        <f t="shared" si="141"/>
        <v>0</v>
      </c>
      <c r="BB27" s="7">
        <f t="shared" si="142"/>
        <v>0</v>
      </c>
      <c r="BC27" s="7">
        <f t="shared" si="143"/>
        <v>0</v>
      </c>
      <c r="BD27" s="7">
        <f t="shared" si="144"/>
        <v>2</v>
      </c>
      <c r="BE27" s="7">
        <f t="shared" si="145"/>
        <v>0</v>
      </c>
      <c r="BF27" s="1">
        <f t="shared" si="146"/>
        <v>0</v>
      </c>
      <c r="BG27" s="1">
        <f t="shared" si="147"/>
        <v>0</v>
      </c>
      <c r="BH27" s="1">
        <f t="shared" si="148"/>
        <v>2.4000000000000004</v>
      </c>
      <c r="BI27" s="1">
        <f t="shared" si="149"/>
        <v>0.60000000000000009</v>
      </c>
      <c r="BJ27" s="1">
        <f t="shared" si="150"/>
        <v>4.8000000000000007</v>
      </c>
      <c r="BK27" s="1">
        <f t="shared" si="151"/>
        <v>1.2000000000000002</v>
      </c>
      <c r="BL27" s="1">
        <f t="shared" si="152"/>
        <v>0</v>
      </c>
      <c r="BM27" s="1">
        <f t="shared" si="153"/>
        <v>0</v>
      </c>
      <c r="BN27" s="1">
        <f t="shared" si="154"/>
        <v>0</v>
      </c>
      <c r="BO27" s="1">
        <f t="shared" si="155"/>
        <v>0</v>
      </c>
      <c r="BP27" s="1">
        <f t="shared" si="156"/>
        <v>0</v>
      </c>
      <c r="BQ27" s="1">
        <f t="shared" si="157"/>
        <v>0</v>
      </c>
      <c r="BU27" s="7">
        <f t="shared" si="158"/>
        <v>0</v>
      </c>
      <c r="BV27" s="7">
        <f t="shared" si="159"/>
        <v>0</v>
      </c>
      <c r="BW27" s="7">
        <f t="shared" si="160"/>
        <v>2</v>
      </c>
      <c r="BX27" s="7">
        <f t="shared" si="161"/>
        <v>0</v>
      </c>
      <c r="BY27" s="7">
        <f t="shared" si="162"/>
        <v>0</v>
      </c>
      <c r="BZ27" s="7">
        <f t="shared" si="163"/>
        <v>0</v>
      </c>
      <c r="CA27" s="7">
        <f t="shared" si="164"/>
        <v>0</v>
      </c>
      <c r="CB27" s="7">
        <f t="shared" si="165"/>
        <v>0</v>
      </c>
      <c r="CC27" s="7">
        <f t="shared" si="166"/>
        <v>0</v>
      </c>
      <c r="CD27" s="7">
        <f t="shared" si="167"/>
        <v>0</v>
      </c>
      <c r="CE27" s="7">
        <f t="shared" si="168"/>
        <v>2</v>
      </c>
      <c r="CF27" s="7">
        <f t="shared" si="169"/>
        <v>0</v>
      </c>
      <c r="CG27" s="7">
        <f t="shared" si="170"/>
        <v>0</v>
      </c>
      <c r="CH27" s="7">
        <f t="shared" si="171"/>
        <v>0</v>
      </c>
      <c r="CI27" s="7">
        <f t="shared" si="172"/>
        <v>2</v>
      </c>
      <c r="CJ27" s="7">
        <f t="shared" si="173"/>
        <v>1</v>
      </c>
      <c r="CK27" s="7">
        <f t="shared" si="174"/>
        <v>5</v>
      </c>
      <c r="CL27" s="7">
        <f t="shared" si="175"/>
        <v>1</v>
      </c>
      <c r="CM27" s="7">
        <f t="shared" si="176"/>
        <v>0</v>
      </c>
      <c r="CN27" s="7">
        <f t="shared" si="177"/>
        <v>0</v>
      </c>
      <c r="CO27" s="7">
        <f t="shared" si="178"/>
        <v>0</v>
      </c>
      <c r="CP27" s="7">
        <f t="shared" si="179"/>
        <v>0</v>
      </c>
      <c r="CQ27" s="7">
        <f t="shared" si="180"/>
        <v>0</v>
      </c>
      <c r="CR27" s="7">
        <f t="shared" si="181"/>
        <v>0</v>
      </c>
      <c r="CT27" s="1">
        <v>15</v>
      </c>
      <c r="CU27" s="11">
        <f t="shared" si="69"/>
        <v>35.705454545454543</v>
      </c>
      <c r="CV27" s="11">
        <f t="shared" si="70"/>
        <v>1.0580000000000001</v>
      </c>
      <c r="CX27" s="1" t="str">
        <f t="shared" si="71"/>
        <v>[35.71, 1.06]</v>
      </c>
      <c r="DA27" s="1" t="str">
        <f t="shared" si="72"/>
        <v>[35.71, 1.06]</v>
      </c>
      <c r="DB27" s="1" t="str">
        <f t="shared" si="73"/>
        <v>[70.73, 1.58]</v>
      </c>
      <c r="DC27" s="1" t="str">
        <f t="shared" si="74"/>
        <v>[135.05, 3.15]</v>
      </c>
      <c r="DE27" s="1" t="str">
        <f t="shared" si="75"/>
        <v xml:space="preserve">[[35.71, 1.06], [70.73, 1.58], [135.05, 3.15]], </v>
      </c>
      <c r="DG27" s="74" t="s">
        <v>44</v>
      </c>
      <c r="DH27" s="215">
        <v>8.9381757120063359</v>
      </c>
      <c r="DI27" s="216">
        <v>0.20713333557630831</v>
      </c>
      <c r="DJ27" s="217">
        <v>2.0620140648584853</v>
      </c>
      <c r="DK27" s="217">
        <v>1.0902317353146118</v>
      </c>
      <c r="DL27" s="217">
        <v>7.2278488418460167</v>
      </c>
      <c r="DM27" s="217">
        <v>6.2846094626739735</v>
      </c>
      <c r="DN27" s="217">
        <v>2.9212001541546009</v>
      </c>
      <c r="DO27" s="217">
        <v>1.6335781665824556</v>
      </c>
      <c r="DP27" s="217">
        <v>3.5961684222094248</v>
      </c>
      <c r="DQ27" s="217">
        <v>2.900695636788182</v>
      </c>
      <c r="DR27" s="217">
        <v>9.9832923564234299</v>
      </c>
      <c r="DS27" s="217">
        <v>1.8873877009236817</v>
      </c>
      <c r="DT27" s="217">
        <v>0.42548042264776154</v>
      </c>
      <c r="DU27" s="217">
        <v>0.34820876930532929</v>
      </c>
      <c r="DV27" s="217">
        <v>1.1535541615085165</v>
      </c>
      <c r="DW27" s="217">
        <v>6.5149695879140257</v>
      </c>
      <c r="DX27" s="217">
        <v>1.9750645410495626</v>
      </c>
      <c r="DY27" s="217">
        <v>2.9777765368898725</v>
      </c>
      <c r="DZ27" s="217">
        <v>0.61336439309683466</v>
      </c>
      <c r="EA27" s="217">
        <v>1.482776160173046</v>
      </c>
      <c r="EB27" s="215">
        <v>5.8869999999999996</v>
      </c>
      <c r="EC27" s="218">
        <v>6.0890000000000004</v>
      </c>
      <c r="ED27" s="218">
        <v>5.2309999999999999</v>
      </c>
      <c r="EE27" s="218">
        <v>7.1139999999999999</v>
      </c>
      <c r="EF27" s="218">
        <v>7.3380000000000001</v>
      </c>
      <c r="EG27" s="218">
        <v>4.8310000000000004</v>
      </c>
      <c r="EH27" s="218">
        <v>6.6950000000000003</v>
      </c>
      <c r="EI27" s="218">
        <v>6.6360000000000001</v>
      </c>
      <c r="EJ27" s="218">
        <v>8.8780000000000001</v>
      </c>
      <c r="EK27" s="218">
        <v>5.0309999999999997</v>
      </c>
      <c r="EL27" s="218">
        <v>1.4650000000000001</v>
      </c>
      <c r="EM27" s="218">
        <v>7.431</v>
      </c>
      <c r="EN27" s="218">
        <v>5.53</v>
      </c>
      <c r="EO27" s="218">
        <v>7.3</v>
      </c>
      <c r="EP27" s="218">
        <v>1.1519999999999999</v>
      </c>
      <c r="EQ27" s="218">
        <v>4.0389999999999997</v>
      </c>
      <c r="ER27" s="218">
        <v>6.4859999999999998</v>
      </c>
      <c r="ES27" s="218">
        <v>2.9409999999999998</v>
      </c>
      <c r="ET27" s="218">
        <v>2.8439999999999999</v>
      </c>
      <c r="EU27" s="218">
        <v>7.9779999999999998</v>
      </c>
      <c r="EV27" s="218">
        <v>7.9669999999999996</v>
      </c>
      <c r="EW27" s="218">
        <v>8.766</v>
      </c>
      <c r="EX27" s="218">
        <v>2.2320000000000002</v>
      </c>
      <c r="EY27" s="218">
        <v>2.694</v>
      </c>
      <c r="FA27" s="62">
        <f t="shared" si="76"/>
        <v>8.9380000000000006</v>
      </c>
      <c r="FB27" s="62">
        <f t="shared" si="77"/>
        <v>0.20699999999999999</v>
      </c>
      <c r="FC27" s="62">
        <f t="shared" si="78"/>
        <v>2.0619999999999998</v>
      </c>
      <c r="FD27" s="62">
        <f t="shared" si="79"/>
        <v>1.0900000000000001</v>
      </c>
      <c r="FE27" s="62">
        <f t="shared" si="80"/>
        <v>7.2279999999999998</v>
      </c>
      <c r="FF27" s="62">
        <f t="shared" si="81"/>
        <v>6.2850000000000001</v>
      </c>
      <c r="FG27" s="62">
        <f t="shared" si="82"/>
        <v>2.9209999999999998</v>
      </c>
      <c r="FH27" s="62">
        <f t="shared" si="83"/>
        <v>1.6339999999999999</v>
      </c>
      <c r="FI27" s="62">
        <f t="shared" si="84"/>
        <v>3.5960000000000001</v>
      </c>
      <c r="FJ27" s="62">
        <f t="shared" si="85"/>
        <v>2.9009999999999998</v>
      </c>
      <c r="FK27" s="62">
        <f t="shared" si="86"/>
        <v>9.9830000000000005</v>
      </c>
      <c r="FL27" s="62">
        <f t="shared" si="87"/>
        <v>1.887</v>
      </c>
      <c r="FM27" s="62">
        <f t="shared" si="88"/>
        <v>0.42499999999999999</v>
      </c>
      <c r="FN27" s="62">
        <f t="shared" si="89"/>
        <v>0.34799999999999998</v>
      </c>
      <c r="FO27" s="62">
        <f t="shared" si="90"/>
        <v>1.1539999999999999</v>
      </c>
      <c r="FP27" s="62">
        <f t="shared" si="91"/>
        <v>6.5149999999999997</v>
      </c>
      <c r="FQ27" s="62">
        <f t="shared" si="92"/>
        <v>1.9750000000000001</v>
      </c>
      <c r="FR27" s="62">
        <f t="shared" si="93"/>
        <v>2.9780000000000002</v>
      </c>
      <c r="FS27" s="62">
        <f t="shared" si="94"/>
        <v>0.61299999999999999</v>
      </c>
      <c r="FT27" s="62">
        <f t="shared" si="95"/>
        <v>1.4830000000000001</v>
      </c>
      <c r="FU27" s="62">
        <f t="shared" si="96"/>
        <v>5.8869999999999996</v>
      </c>
      <c r="FV27" s="62">
        <f t="shared" si="97"/>
        <v>6.0890000000000004</v>
      </c>
      <c r="FW27" s="62">
        <f t="shared" si="98"/>
        <v>5.2309999999999999</v>
      </c>
      <c r="FX27" s="62">
        <f t="shared" si="99"/>
        <v>7.1139999999999999</v>
      </c>
      <c r="FY27" s="62">
        <f t="shared" si="100"/>
        <v>7.3380000000000001</v>
      </c>
      <c r="FZ27" s="62">
        <f t="shared" si="101"/>
        <v>4.8310000000000004</v>
      </c>
      <c r="GA27" s="62">
        <f t="shared" si="102"/>
        <v>6.6950000000000003</v>
      </c>
      <c r="GB27" s="62">
        <f t="shared" si="103"/>
        <v>6.6360000000000001</v>
      </c>
      <c r="GC27" s="62">
        <f t="shared" si="104"/>
        <v>8.8780000000000001</v>
      </c>
      <c r="GD27" s="62">
        <f t="shared" si="105"/>
        <v>5.0309999999999997</v>
      </c>
      <c r="GE27" s="62">
        <f t="shared" si="106"/>
        <v>1.4650000000000001</v>
      </c>
      <c r="GF27" s="62">
        <f t="shared" si="107"/>
        <v>7.431</v>
      </c>
      <c r="GG27" s="62">
        <f t="shared" si="108"/>
        <v>5.53</v>
      </c>
      <c r="GH27" s="62">
        <f t="shared" si="109"/>
        <v>7.3</v>
      </c>
      <c r="GI27" s="62">
        <f t="shared" si="110"/>
        <v>1.1519999999999999</v>
      </c>
      <c r="GJ27" s="62">
        <f t="shared" si="111"/>
        <v>4.0389999999999997</v>
      </c>
      <c r="GK27" s="62">
        <f t="shared" si="112"/>
        <v>6.4859999999999998</v>
      </c>
      <c r="GL27" s="62">
        <f t="shared" si="113"/>
        <v>2.9409999999999998</v>
      </c>
      <c r="GM27" s="62">
        <f t="shared" si="114"/>
        <v>2.8439999999999999</v>
      </c>
      <c r="GN27" s="62">
        <f t="shared" si="115"/>
        <v>7.9779999999999998</v>
      </c>
      <c r="GO27" s="62">
        <f t="shared" si="116"/>
        <v>7.9669999999999996</v>
      </c>
      <c r="GP27" s="62">
        <f t="shared" si="117"/>
        <v>8.766</v>
      </c>
      <c r="GQ27" s="62">
        <f t="shared" si="118"/>
        <v>2.2320000000000002</v>
      </c>
      <c r="GR27" s="62">
        <f t="shared" si="119"/>
        <v>2.694</v>
      </c>
      <c r="GT27" s="1" t="str">
        <f t="shared" si="120"/>
        <v>[8.938, 0.207, 2.062, 1.09, 7.228, 6.285, 2.921, 1.634, 3.596, 2.901, 9.983, 1.887, 0.425, 0.348, 1.154, 6.515, 1.975, 2.978, 0.613, 1.483, 5.887, 6.089, 5.231, 7.114, 7.338, 4.831, 6.695, 6.636, 8.878, 5.031, 1.465, 7.431, 5.53, 7.3, 1.152, 4.039, 6.486, 2.941, 2.844, 7.978, 7.967, 8.766, 2.232, 2.694],</v>
      </c>
    </row>
    <row r="28" spans="2:202" x14ac:dyDescent="0.35">
      <c r="B28" s="188">
        <v>16</v>
      </c>
      <c r="C28" s="194" t="s">
        <v>92</v>
      </c>
      <c r="D28" s="195"/>
      <c r="E28" s="195"/>
      <c r="F28" s="195"/>
      <c r="G28" s="196"/>
      <c r="H28" s="197">
        <v>5100</v>
      </c>
      <c r="I28" s="198">
        <v>3.8181083144923411E-2</v>
      </c>
      <c r="J28" s="130">
        <f t="shared" si="121"/>
        <v>0.38123890486680706</v>
      </c>
      <c r="K28" s="130">
        <f t="shared" si="121"/>
        <v>2.2604606827916847</v>
      </c>
      <c r="L28" s="130">
        <f t="shared" si="121"/>
        <v>0.21875425962500172</v>
      </c>
      <c r="M28" s="130">
        <f t="shared" si="121"/>
        <v>0.4739675625208371</v>
      </c>
      <c r="N28" s="130">
        <f t="shared" si="121"/>
        <v>0.60765072118056029</v>
      </c>
      <c r="O28" s="98">
        <f t="shared" si="121"/>
        <v>2.7951933174305772</v>
      </c>
      <c r="P28" s="140">
        <f t="shared" si="121"/>
        <v>0.52420349419185974</v>
      </c>
      <c r="Q28" s="134">
        <f t="shared" si="121"/>
        <v>3.586028448903404</v>
      </c>
      <c r="R28" s="135">
        <f t="shared" si="121"/>
        <v>7.8987935602091586</v>
      </c>
      <c r="S28" s="128">
        <f t="shared" si="121"/>
        <v>3.5741147331263164E-2</v>
      </c>
      <c r="T28" s="128">
        <f t="shared" si="121"/>
        <v>2.3827431554175441E-2</v>
      </c>
      <c r="U28" s="128">
        <f t="shared" si="121"/>
        <v>0.26210174709592987</v>
      </c>
      <c r="W28" s="188">
        <v>16</v>
      </c>
      <c r="X28" s="194" t="s">
        <v>92</v>
      </c>
      <c r="Y28" s="58"/>
      <c r="Z28" s="41"/>
      <c r="AA28" s="41"/>
      <c r="AB28" s="42"/>
      <c r="AC28" s="197">
        <v>5100</v>
      </c>
      <c r="AD28" s="43">
        <f t="shared" si="1"/>
        <v>3.8181083144923411E-2</v>
      </c>
      <c r="AE28" s="164">
        <f t="shared" si="122"/>
        <v>0</v>
      </c>
      <c r="AF28" s="164">
        <f t="shared" si="123"/>
        <v>2</v>
      </c>
      <c r="AG28" s="164">
        <f t="shared" si="124"/>
        <v>0</v>
      </c>
      <c r="AH28" s="164">
        <f t="shared" si="125"/>
        <v>0</v>
      </c>
      <c r="AI28" s="164">
        <f t="shared" si="126"/>
        <v>1</v>
      </c>
      <c r="AJ28" s="44">
        <f t="shared" si="127"/>
        <v>3</v>
      </c>
      <c r="AK28" s="171">
        <f t="shared" si="128"/>
        <v>1</v>
      </c>
      <c r="AL28" s="169">
        <f t="shared" si="129"/>
        <v>4</v>
      </c>
      <c r="AM28" s="167">
        <f t="shared" si="130"/>
        <v>8</v>
      </c>
      <c r="AN28" s="144">
        <f t="shared" si="131"/>
        <v>0</v>
      </c>
      <c r="AO28" s="144">
        <f t="shared" si="132"/>
        <v>0</v>
      </c>
      <c r="AP28" s="144">
        <f t="shared" si="133"/>
        <v>0</v>
      </c>
      <c r="AT28" s="7">
        <f t="shared" si="134"/>
        <v>0</v>
      </c>
      <c r="AU28" s="7">
        <f t="shared" si="135"/>
        <v>0</v>
      </c>
      <c r="AV28" s="7">
        <f t="shared" si="136"/>
        <v>2</v>
      </c>
      <c r="AW28" s="7">
        <f t="shared" si="137"/>
        <v>0</v>
      </c>
      <c r="AX28" s="7">
        <f t="shared" si="138"/>
        <v>0</v>
      </c>
      <c r="AY28" s="7">
        <f t="shared" si="139"/>
        <v>0</v>
      </c>
      <c r="AZ28" s="7">
        <f t="shared" si="140"/>
        <v>0</v>
      </c>
      <c r="BA28" s="7">
        <f t="shared" si="141"/>
        <v>0</v>
      </c>
      <c r="BB28" s="7">
        <f t="shared" si="142"/>
        <v>1</v>
      </c>
      <c r="BC28" s="7">
        <f t="shared" si="143"/>
        <v>0</v>
      </c>
      <c r="BD28" s="7">
        <f t="shared" si="144"/>
        <v>3</v>
      </c>
      <c r="BE28" s="7">
        <f t="shared" si="145"/>
        <v>0</v>
      </c>
      <c r="BF28" s="1">
        <f t="shared" si="146"/>
        <v>0.8</v>
      </c>
      <c r="BG28" s="1">
        <f t="shared" si="147"/>
        <v>0.2</v>
      </c>
      <c r="BH28" s="1">
        <f t="shared" si="148"/>
        <v>3.2</v>
      </c>
      <c r="BI28" s="1">
        <f t="shared" si="149"/>
        <v>0.8</v>
      </c>
      <c r="BJ28" s="1">
        <f t="shared" si="150"/>
        <v>6.4</v>
      </c>
      <c r="BK28" s="1">
        <f t="shared" si="151"/>
        <v>1.6</v>
      </c>
      <c r="BL28" s="1">
        <f t="shared" si="152"/>
        <v>0</v>
      </c>
      <c r="BM28" s="1">
        <f t="shared" si="153"/>
        <v>0</v>
      </c>
      <c r="BN28" s="1">
        <f t="shared" si="154"/>
        <v>0</v>
      </c>
      <c r="BO28" s="1">
        <f t="shared" si="155"/>
        <v>0</v>
      </c>
      <c r="BP28" s="1">
        <f t="shared" si="156"/>
        <v>0</v>
      </c>
      <c r="BQ28" s="1">
        <f t="shared" si="157"/>
        <v>0</v>
      </c>
      <c r="BU28" s="7">
        <f t="shared" si="158"/>
        <v>0</v>
      </c>
      <c r="BV28" s="7">
        <f t="shared" si="159"/>
        <v>0</v>
      </c>
      <c r="BW28" s="7">
        <f t="shared" si="160"/>
        <v>2</v>
      </c>
      <c r="BX28" s="7">
        <f t="shared" si="161"/>
        <v>0</v>
      </c>
      <c r="BY28" s="7">
        <f t="shared" si="162"/>
        <v>0</v>
      </c>
      <c r="BZ28" s="7">
        <f t="shared" si="163"/>
        <v>0</v>
      </c>
      <c r="CA28" s="7">
        <f t="shared" si="164"/>
        <v>0</v>
      </c>
      <c r="CB28" s="7">
        <f t="shared" si="165"/>
        <v>0</v>
      </c>
      <c r="CC28" s="7">
        <f t="shared" si="166"/>
        <v>1</v>
      </c>
      <c r="CD28" s="7">
        <f t="shared" si="167"/>
        <v>0</v>
      </c>
      <c r="CE28" s="7">
        <f t="shared" si="168"/>
        <v>3</v>
      </c>
      <c r="CF28" s="7">
        <f t="shared" si="169"/>
        <v>0</v>
      </c>
      <c r="CG28" s="7">
        <f t="shared" si="170"/>
        <v>1</v>
      </c>
      <c r="CH28" s="7">
        <f t="shared" si="171"/>
        <v>0</v>
      </c>
      <c r="CI28" s="7">
        <f t="shared" si="172"/>
        <v>3</v>
      </c>
      <c r="CJ28" s="7">
        <f t="shared" si="173"/>
        <v>1</v>
      </c>
      <c r="CK28" s="7">
        <f t="shared" si="174"/>
        <v>6</v>
      </c>
      <c r="CL28" s="7">
        <f t="shared" si="175"/>
        <v>2</v>
      </c>
      <c r="CM28" s="7">
        <f t="shared" si="176"/>
        <v>0</v>
      </c>
      <c r="CN28" s="7">
        <f t="shared" si="177"/>
        <v>0</v>
      </c>
      <c r="CO28" s="7">
        <f t="shared" si="178"/>
        <v>0</v>
      </c>
      <c r="CP28" s="7">
        <f t="shared" si="179"/>
        <v>0</v>
      </c>
      <c r="CQ28" s="7">
        <f t="shared" si="180"/>
        <v>0</v>
      </c>
      <c r="CR28" s="7">
        <f t="shared" si="181"/>
        <v>0</v>
      </c>
      <c r="CT28" s="1">
        <v>16</v>
      </c>
      <c r="CU28" s="11">
        <f t="shared" si="69"/>
        <v>49.044545454545457</v>
      </c>
      <c r="CV28" s="11">
        <f t="shared" si="70"/>
        <v>1.5760000000000001</v>
      </c>
      <c r="CX28" s="1" t="str">
        <f t="shared" si="71"/>
        <v>[49.04, 1.58]</v>
      </c>
      <c r="DA28" s="1" t="str">
        <f t="shared" si="72"/>
        <v>[49.04, 1.58]</v>
      </c>
      <c r="DB28" s="1" t="str">
        <f t="shared" si="73"/>
        <v>[81.52, 2.09]</v>
      </c>
      <c r="DC28" s="1" t="str">
        <f t="shared" si="74"/>
        <v>[169.74, 3.67]</v>
      </c>
      <c r="DE28" s="1" t="str">
        <f t="shared" si="75"/>
        <v xml:space="preserve">[[49.04, 1.58], [81.52, 2.09], [169.74, 3.67]], </v>
      </c>
      <c r="DG28" s="73" t="s">
        <v>92</v>
      </c>
      <c r="DH28" s="215">
        <v>2.052</v>
      </c>
      <c r="DI28" s="216">
        <v>5.3890000000000002</v>
      </c>
      <c r="DJ28" s="217">
        <v>3.9390000000000001</v>
      </c>
      <c r="DK28" s="217">
        <v>2.79</v>
      </c>
      <c r="DL28" s="217">
        <v>6.915</v>
      </c>
      <c r="DM28" s="217">
        <v>0.28299999999999997</v>
      </c>
      <c r="DN28" s="217">
        <v>0.873</v>
      </c>
      <c r="DO28" s="217">
        <v>6.43</v>
      </c>
      <c r="DP28" s="217">
        <v>4.0679999999999996</v>
      </c>
      <c r="DQ28" s="217">
        <v>7.5309999999999997</v>
      </c>
      <c r="DR28" s="217">
        <v>8.6760000000000002</v>
      </c>
      <c r="DS28" s="217">
        <v>7.681</v>
      </c>
      <c r="DT28" s="217">
        <v>4.0609999999999999</v>
      </c>
      <c r="DU28" s="217">
        <v>9.2910000000000004</v>
      </c>
      <c r="DV28" s="217">
        <v>8.2040000000000006</v>
      </c>
      <c r="DW28" s="217">
        <v>2.0070000000000001</v>
      </c>
      <c r="DX28" s="217">
        <v>6.2359999999999998</v>
      </c>
      <c r="DY28" s="217">
        <v>3.048</v>
      </c>
      <c r="DZ28" s="217">
        <v>7.9630000000000001</v>
      </c>
      <c r="EA28" s="217">
        <v>6.7149999999999999</v>
      </c>
      <c r="EB28" s="215">
        <v>9.2100000000000009</v>
      </c>
      <c r="EC28" s="218">
        <v>7.2270000000000003</v>
      </c>
      <c r="ED28" s="218">
        <v>8.9120000000000008</v>
      </c>
      <c r="EE28" s="218">
        <v>4.0609999999999999</v>
      </c>
      <c r="EF28" s="218">
        <v>4.7210000000000001</v>
      </c>
      <c r="EG28" s="218">
        <v>7.3609999999999998</v>
      </c>
      <c r="EH28" s="218">
        <v>0.73899999999999999</v>
      </c>
      <c r="EI28" s="218">
        <v>3.5449999999999999</v>
      </c>
      <c r="EJ28" s="218">
        <v>4.1609999999999996</v>
      </c>
      <c r="EK28" s="218">
        <v>2.2709999999999999</v>
      </c>
      <c r="EL28" s="218">
        <v>0.46600000000000003</v>
      </c>
      <c r="EM28" s="219">
        <v>0.77700000000000002</v>
      </c>
      <c r="EN28" s="220">
        <v>2.113</v>
      </c>
      <c r="EO28" s="218">
        <v>0.27900000000000003</v>
      </c>
      <c r="EP28" s="218">
        <v>7.6639999999999997</v>
      </c>
      <c r="EQ28" s="218">
        <v>6.9290000000000003</v>
      </c>
      <c r="ER28" s="218">
        <v>5.45</v>
      </c>
      <c r="ES28" s="218">
        <v>4.22</v>
      </c>
      <c r="ET28" s="218">
        <v>2.1120000000000001</v>
      </c>
      <c r="EU28" s="218">
        <v>8.5310000000000006</v>
      </c>
      <c r="EV28" s="218">
        <v>2.8740000000000001</v>
      </c>
      <c r="EW28" s="218">
        <v>4.4989999999999997</v>
      </c>
      <c r="EX28" s="218">
        <v>6.9509999999999996</v>
      </c>
      <c r="EY28" s="218">
        <v>2.4409999999999998</v>
      </c>
      <c r="FA28" s="62">
        <f t="shared" si="76"/>
        <v>2.052</v>
      </c>
      <c r="FB28" s="62">
        <f t="shared" si="77"/>
        <v>5.3890000000000002</v>
      </c>
      <c r="FC28" s="62">
        <f t="shared" si="78"/>
        <v>3.9390000000000001</v>
      </c>
      <c r="FD28" s="62">
        <f t="shared" si="79"/>
        <v>2.79</v>
      </c>
      <c r="FE28" s="62">
        <f t="shared" si="80"/>
        <v>6.915</v>
      </c>
      <c r="FF28" s="62">
        <f t="shared" si="81"/>
        <v>0.28299999999999997</v>
      </c>
      <c r="FG28" s="62">
        <f t="shared" si="82"/>
        <v>0.873</v>
      </c>
      <c r="FH28" s="62">
        <f t="shared" si="83"/>
        <v>6.43</v>
      </c>
      <c r="FI28" s="62">
        <f t="shared" si="84"/>
        <v>4.0679999999999996</v>
      </c>
      <c r="FJ28" s="62">
        <f t="shared" si="85"/>
        <v>7.5309999999999997</v>
      </c>
      <c r="FK28" s="62">
        <f t="shared" si="86"/>
        <v>8.6760000000000002</v>
      </c>
      <c r="FL28" s="62">
        <f t="shared" si="87"/>
        <v>7.681</v>
      </c>
      <c r="FM28" s="62">
        <f t="shared" si="88"/>
        <v>4.0609999999999999</v>
      </c>
      <c r="FN28" s="62">
        <f t="shared" si="89"/>
        <v>9.2910000000000004</v>
      </c>
      <c r="FO28" s="62">
        <f t="shared" si="90"/>
        <v>8.2040000000000006</v>
      </c>
      <c r="FP28" s="62">
        <f t="shared" si="91"/>
        <v>2.0070000000000001</v>
      </c>
      <c r="FQ28" s="62">
        <f t="shared" si="92"/>
        <v>6.2359999999999998</v>
      </c>
      <c r="FR28" s="62">
        <f t="shared" si="93"/>
        <v>3.048</v>
      </c>
      <c r="FS28" s="62">
        <f t="shared" si="94"/>
        <v>7.9630000000000001</v>
      </c>
      <c r="FT28" s="62">
        <f t="shared" si="95"/>
        <v>6.7149999999999999</v>
      </c>
      <c r="FU28" s="62">
        <f t="shared" si="96"/>
        <v>9.2100000000000009</v>
      </c>
      <c r="FV28" s="62">
        <f t="shared" si="97"/>
        <v>7.2270000000000003</v>
      </c>
      <c r="FW28" s="62">
        <f t="shared" si="98"/>
        <v>8.9120000000000008</v>
      </c>
      <c r="FX28" s="62">
        <f t="shared" si="99"/>
        <v>4.0609999999999999</v>
      </c>
      <c r="FY28" s="62">
        <f t="shared" si="100"/>
        <v>4.7210000000000001</v>
      </c>
      <c r="FZ28" s="62">
        <f t="shared" si="101"/>
        <v>7.3609999999999998</v>
      </c>
      <c r="GA28" s="62">
        <f t="shared" si="102"/>
        <v>0.73899999999999999</v>
      </c>
      <c r="GB28" s="62">
        <f t="shared" si="103"/>
        <v>3.5449999999999999</v>
      </c>
      <c r="GC28" s="62">
        <f t="shared" si="104"/>
        <v>4.1609999999999996</v>
      </c>
      <c r="GD28" s="62">
        <f t="shared" si="105"/>
        <v>2.2709999999999999</v>
      </c>
      <c r="GE28" s="62">
        <f t="shared" si="106"/>
        <v>0.46600000000000003</v>
      </c>
      <c r="GF28" s="62">
        <f t="shared" si="107"/>
        <v>0.77700000000000002</v>
      </c>
      <c r="GG28" s="62">
        <f t="shared" si="108"/>
        <v>2.113</v>
      </c>
      <c r="GH28" s="62">
        <f t="shared" si="109"/>
        <v>0.27900000000000003</v>
      </c>
      <c r="GI28" s="62">
        <f t="shared" si="110"/>
        <v>7.6639999999999997</v>
      </c>
      <c r="GJ28" s="62">
        <f t="shared" si="111"/>
        <v>6.9290000000000003</v>
      </c>
      <c r="GK28" s="62">
        <f t="shared" si="112"/>
        <v>5.45</v>
      </c>
      <c r="GL28" s="62">
        <f t="shared" si="113"/>
        <v>4.22</v>
      </c>
      <c r="GM28" s="62">
        <f t="shared" si="114"/>
        <v>2.1120000000000001</v>
      </c>
      <c r="GN28" s="62">
        <f t="shared" si="115"/>
        <v>8.5310000000000006</v>
      </c>
      <c r="GO28" s="62">
        <f t="shared" si="116"/>
        <v>2.8740000000000001</v>
      </c>
      <c r="GP28" s="62">
        <f t="shared" si="117"/>
        <v>4.4989999999999997</v>
      </c>
      <c r="GQ28" s="62">
        <f t="shared" si="118"/>
        <v>6.9509999999999996</v>
      </c>
      <c r="GR28" s="62">
        <f t="shared" si="119"/>
        <v>2.4409999999999998</v>
      </c>
      <c r="GT28" s="1" t="str">
        <f t="shared" si="120"/>
        <v>[2.052, 5.389, 3.939, 2.79, 6.915, 0.283, 0.873, 6.43, 4.068, 7.531, 8.676, 7.681, 4.061, 9.291, 8.204, 2.007, 6.236, 3.048, 7.963, 6.715, 9.21, 7.227, 8.912, 4.061, 4.721, 7.361, 0.739, 3.545, 4.161, 2.271, 0.466, 0.777, 2.113, 0.279, 7.664, 6.929, 5.45, 4.22, 2.112, 8.531, 2.874, 4.499, 6.951, 2.441],</v>
      </c>
    </row>
    <row r="29" spans="2:202" x14ac:dyDescent="0.35">
      <c r="B29" s="188">
        <v>17</v>
      </c>
      <c r="C29" s="189" t="s">
        <v>93</v>
      </c>
      <c r="D29" s="195"/>
      <c r="E29" s="195"/>
      <c r="F29" s="195"/>
      <c r="G29" s="196"/>
      <c r="H29" s="197">
        <v>6170</v>
      </c>
      <c r="I29" s="198">
        <v>4.6191624118466168E-2</v>
      </c>
      <c r="J29" s="130">
        <f t="shared" si="121"/>
        <v>0.46122432216239212</v>
      </c>
      <c r="K29" s="130">
        <f t="shared" si="121"/>
        <v>2.7347141985930774</v>
      </c>
      <c r="L29" s="130">
        <f t="shared" si="121"/>
        <v>0.26464976115416877</v>
      </c>
      <c r="M29" s="130">
        <f t="shared" si="121"/>
        <v>0.57340781583403233</v>
      </c>
      <c r="N29" s="130">
        <f t="shared" si="121"/>
        <v>0.73513822542824658</v>
      </c>
      <c r="O29" s="98">
        <f t="shared" si="121"/>
        <v>3.381635836969934</v>
      </c>
      <c r="P29" s="140">
        <f t="shared" si="121"/>
        <v>0.6341834429732891</v>
      </c>
      <c r="Q29" s="134">
        <f t="shared" si="121"/>
        <v>4.3383912803400007</v>
      </c>
      <c r="R29" s="135">
        <f t="shared" si="121"/>
        <v>9.5559914248020608</v>
      </c>
      <c r="S29" s="128">
        <f t="shared" si="121"/>
        <v>4.3239780202724259E-2</v>
      </c>
      <c r="T29" s="128">
        <f t="shared" si="121"/>
        <v>2.8826520135149507E-2</v>
      </c>
      <c r="U29" s="128">
        <f t="shared" si="121"/>
        <v>0.31709172148664455</v>
      </c>
      <c r="W29" s="188">
        <v>17</v>
      </c>
      <c r="X29" s="189" t="s">
        <v>93</v>
      </c>
      <c r="Y29" s="58"/>
      <c r="Z29" s="41"/>
      <c r="AA29" s="41"/>
      <c r="AB29" s="42"/>
      <c r="AC29" s="197">
        <v>6170</v>
      </c>
      <c r="AD29" s="43">
        <f t="shared" si="1"/>
        <v>4.6191624118466168E-2</v>
      </c>
      <c r="AE29" s="164">
        <f t="shared" si="122"/>
        <v>0</v>
      </c>
      <c r="AF29" s="164">
        <f t="shared" si="123"/>
        <v>3</v>
      </c>
      <c r="AG29" s="164">
        <f t="shared" si="124"/>
        <v>0</v>
      </c>
      <c r="AH29" s="164">
        <f t="shared" si="125"/>
        <v>1</v>
      </c>
      <c r="AI29" s="164">
        <f t="shared" si="126"/>
        <v>1</v>
      </c>
      <c r="AJ29" s="44">
        <f t="shared" si="127"/>
        <v>3</v>
      </c>
      <c r="AK29" s="171">
        <f t="shared" si="128"/>
        <v>1</v>
      </c>
      <c r="AL29" s="169">
        <f t="shared" si="129"/>
        <v>4</v>
      </c>
      <c r="AM29" s="167">
        <f t="shared" si="130"/>
        <v>10</v>
      </c>
      <c r="AN29" s="144">
        <f t="shared" si="131"/>
        <v>0</v>
      </c>
      <c r="AO29" s="144">
        <f t="shared" si="132"/>
        <v>0</v>
      </c>
      <c r="AP29" s="144">
        <f t="shared" si="133"/>
        <v>0</v>
      </c>
      <c r="AT29" s="7">
        <f t="shared" si="134"/>
        <v>0</v>
      </c>
      <c r="AU29" s="7">
        <f t="shared" si="135"/>
        <v>0</v>
      </c>
      <c r="AV29" s="7">
        <f t="shared" si="136"/>
        <v>3</v>
      </c>
      <c r="AW29" s="7">
        <f t="shared" si="137"/>
        <v>0</v>
      </c>
      <c r="AX29" s="7">
        <f t="shared" si="138"/>
        <v>0</v>
      </c>
      <c r="AY29" s="7">
        <f t="shared" si="139"/>
        <v>0</v>
      </c>
      <c r="AZ29" s="7">
        <f t="shared" si="140"/>
        <v>1</v>
      </c>
      <c r="BA29" s="7">
        <f t="shared" si="141"/>
        <v>0</v>
      </c>
      <c r="BB29" s="7">
        <f t="shared" si="142"/>
        <v>1</v>
      </c>
      <c r="BC29" s="7">
        <f t="shared" si="143"/>
        <v>0</v>
      </c>
      <c r="BD29" s="7">
        <f t="shared" si="144"/>
        <v>3</v>
      </c>
      <c r="BE29" s="7">
        <f t="shared" si="145"/>
        <v>0</v>
      </c>
      <c r="BF29" s="1">
        <f t="shared" si="146"/>
        <v>0.8</v>
      </c>
      <c r="BG29" s="1">
        <f t="shared" si="147"/>
        <v>0.2</v>
      </c>
      <c r="BH29" s="1">
        <f t="shared" si="148"/>
        <v>3.2</v>
      </c>
      <c r="BI29" s="1">
        <f t="shared" si="149"/>
        <v>0.8</v>
      </c>
      <c r="BJ29" s="1">
        <f t="shared" si="150"/>
        <v>8</v>
      </c>
      <c r="BK29" s="1">
        <f t="shared" si="151"/>
        <v>2</v>
      </c>
      <c r="BL29" s="1">
        <f t="shared" si="152"/>
        <v>0</v>
      </c>
      <c r="BM29" s="1">
        <f t="shared" si="153"/>
        <v>0</v>
      </c>
      <c r="BN29" s="1">
        <f t="shared" si="154"/>
        <v>0</v>
      </c>
      <c r="BO29" s="1">
        <f t="shared" si="155"/>
        <v>0</v>
      </c>
      <c r="BP29" s="1">
        <f t="shared" si="156"/>
        <v>0</v>
      </c>
      <c r="BQ29" s="1">
        <f t="shared" si="157"/>
        <v>0</v>
      </c>
      <c r="BU29" s="7">
        <f t="shared" si="158"/>
        <v>0</v>
      </c>
      <c r="BV29" s="7">
        <f t="shared" si="159"/>
        <v>0</v>
      </c>
      <c r="BW29" s="7">
        <f t="shared" si="160"/>
        <v>3</v>
      </c>
      <c r="BX29" s="7">
        <f t="shared" si="161"/>
        <v>0</v>
      </c>
      <c r="BY29" s="7">
        <f t="shared" si="162"/>
        <v>0</v>
      </c>
      <c r="BZ29" s="7">
        <f t="shared" si="163"/>
        <v>0</v>
      </c>
      <c r="CA29" s="7">
        <f t="shared" si="164"/>
        <v>1</v>
      </c>
      <c r="CB29" s="7">
        <f t="shared" si="165"/>
        <v>0</v>
      </c>
      <c r="CC29" s="7">
        <f t="shared" si="166"/>
        <v>1</v>
      </c>
      <c r="CD29" s="7">
        <f t="shared" si="167"/>
        <v>0</v>
      </c>
      <c r="CE29" s="7">
        <f t="shared" si="168"/>
        <v>3</v>
      </c>
      <c r="CF29" s="7">
        <f t="shared" si="169"/>
        <v>0</v>
      </c>
      <c r="CG29" s="7">
        <f t="shared" si="170"/>
        <v>1</v>
      </c>
      <c r="CH29" s="7">
        <f t="shared" si="171"/>
        <v>0</v>
      </c>
      <c r="CI29" s="7">
        <f t="shared" si="172"/>
        <v>3</v>
      </c>
      <c r="CJ29" s="7">
        <f t="shared" si="173"/>
        <v>1</v>
      </c>
      <c r="CK29" s="7">
        <f t="shared" si="174"/>
        <v>8</v>
      </c>
      <c r="CL29" s="7">
        <f t="shared" si="175"/>
        <v>2</v>
      </c>
      <c r="CM29" s="7">
        <f t="shared" si="176"/>
        <v>0</v>
      </c>
      <c r="CN29" s="7">
        <f t="shared" si="177"/>
        <v>0</v>
      </c>
      <c r="CO29" s="7">
        <f t="shared" si="178"/>
        <v>0</v>
      </c>
      <c r="CP29" s="7">
        <f t="shared" si="179"/>
        <v>0</v>
      </c>
      <c r="CQ29" s="7">
        <f t="shared" si="180"/>
        <v>0</v>
      </c>
      <c r="CR29" s="7">
        <f t="shared" si="181"/>
        <v>0</v>
      </c>
      <c r="CT29" s="1">
        <v>17</v>
      </c>
      <c r="CU29" s="11">
        <f t="shared" si="69"/>
        <v>61.188673218673216</v>
      </c>
      <c r="CV29" s="11">
        <f t="shared" si="70"/>
        <v>1.5760000000000001</v>
      </c>
      <c r="CX29" s="1" t="str">
        <f t="shared" si="71"/>
        <v>[61.19, 1.58]</v>
      </c>
      <c r="DA29" s="1" t="str">
        <f t="shared" si="72"/>
        <v>[61.19, 1.58]</v>
      </c>
      <c r="DB29" s="1" t="str">
        <f t="shared" si="73"/>
        <v>[104.74, 2.09]</v>
      </c>
      <c r="DC29" s="1" t="str">
        <f t="shared" si="74"/>
        <v>[201.79, 4.73]</v>
      </c>
      <c r="DE29" s="1" t="str">
        <f t="shared" si="75"/>
        <v xml:space="preserve">[[61.19, 1.58], [104.74, 2.09], [201.79, 4.73]], </v>
      </c>
      <c r="DG29" s="74" t="s">
        <v>93</v>
      </c>
      <c r="DH29" s="215">
        <v>8.0359999999999996</v>
      </c>
      <c r="DI29" s="216">
        <v>0.75700000000000001</v>
      </c>
      <c r="DJ29" s="217">
        <v>8.0519999999999996</v>
      </c>
      <c r="DK29" s="217">
        <v>5.5060000000000002</v>
      </c>
      <c r="DL29" s="217">
        <v>8.3539999999999992</v>
      </c>
      <c r="DM29" s="217">
        <v>9.0289999999999999</v>
      </c>
      <c r="DN29" s="217">
        <v>3.5030000000000001</v>
      </c>
      <c r="DO29" s="217">
        <v>9.7010000000000005</v>
      </c>
      <c r="DP29" s="217">
        <v>0.10299999999999999</v>
      </c>
      <c r="DQ29" s="217">
        <v>7.8209999999999997</v>
      </c>
      <c r="DR29" s="217">
        <v>2.8479999999999999</v>
      </c>
      <c r="DS29" s="217">
        <v>10</v>
      </c>
      <c r="DT29" s="217">
        <v>1.954</v>
      </c>
      <c r="DU29" s="217">
        <v>4.8959999999999999</v>
      </c>
      <c r="DV29" s="217">
        <v>4.79</v>
      </c>
      <c r="DW29" s="217">
        <v>0.49099999999999999</v>
      </c>
      <c r="DX29" s="217">
        <v>3.887</v>
      </c>
      <c r="DY29" s="217">
        <v>7.0670000000000002</v>
      </c>
      <c r="DZ29" s="217">
        <v>5.3570000000000002</v>
      </c>
      <c r="EA29" s="217">
        <v>4.2060000000000004</v>
      </c>
      <c r="EB29" s="215">
        <v>5.1420000000000003</v>
      </c>
      <c r="EC29" s="218">
        <v>3.5680000000000001</v>
      </c>
      <c r="ED29" s="218">
        <v>0.43</v>
      </c>
      <c r="EE29" s="218">
        <v>2.2240000000000002</v>
      </c>
      <c r="EF29" s="218">
        <v>4.2270000000000003</v>
      </c>
      <c r="EG29" s="218">
        <v>9.6050000000000004</v>
      </c>
      <c r="EH29" s="218">
        <v>7.5309999999999997</v>
      </c>
      <c r="EI29" s="218">
        <v>7.3449999999999998</v>
      </c>
      <c r="EJ29" s="218">
        <v>1.554</v>
      </c>
      <c r="EK29" s="218">
        <v>3.577</v>
      </c>
      <c r="EL29" s="218">
        <v>7.7149999999999999</v>
      </c>
      <c r="EM29" s="219">
        <v>4.9450000000000003</v>
      </c>
      <c r="EN29" s="220">
        <v>8.6300000000000008</v>
      </c>
      <c r="EO29" s="218">
        <v>7.3440000000000003</v>
      </c>
      <c r="EP29" s="218">
        <v>5.093</v>
      </c>
      <c r="EQ29" s="218">
        <v>2.4350000000000001</v>
      </c>
      <c r="ER29" s="218">
        <v>1.4999999999999999E-2</v>
      </c>
      <c r="ES29" s="218">
        <v>7.0659999999999998</v>
      </c>
      <c r="ET29" s="218">
        <v>7.3390000000000004</v>
      </c>
      <c r="EU29" s="218">
        <v>1.024</v>
      </c>
      <c r="EV29" s="218">
        <v>7.4409999999999998</v>
      </c>
      <c r="EW29" s="218">
        <v>1.5329999999999999</v>
      </c>
      <c r="EX29" s="218">
        <v>1.8959999999999999</v>
      </c>
      <c r="EY29" s="218">
        <v>9.1820000000000004</v>
      </c>
      <c r="FA29" s="62">
        <f t="shared" si="76"/>
        <v>8.0359999999999996</v>
      </c>
      <c r="FB29" s="62">
        <f t="shared" si="77"/>
        <v>0.75700000000000001</v>
      </c>
      <c r="FC29" s="62">
        <f t="shared" si="78"/>
        <v>8.0519999999999996</v>
      </c>
      <c r="FD29" s="62">
        <f t="shared" si="79"/>
        <v>5.5060000000000002</v>
      </c>
      <c r="FE29" s="62">
        <f t="shared" si="80"/>
        <v>8.3539999999999992</v>
      </c>
      <c r="FF29" s="62">
        <f t="shared" si="81"/>
        <v>9.0289999999999999</v>
      </c>
      <c r="FG29" s="62">
        <f t="shared" si="82"/>
        <v>3.5030000000000001</v>
      </c>
      <c r="FH29" s="62">
        <f t="shared" si="83"/>
        <v>9.7010000000000005</v>
      </c>
      <c r="FI29" s="62">
        <f t="shared" si="84"/>
        <v>0.10299999999999999</v>
      </c>
      <c r="FJ29" s="62">
        <f t="shared" si="85"/>
        <v>7.8209999999999997</v>
      </c>
      <c r="FK29" s="62">
        <f t="shared" si="86"/>
        <v>2.8479999999999999</v>
      </c>
      <c r="FL29" s="62">
        <f t="shared" si="87"/>
        <v>10</v>
      </c>
      <c r="FM29" s="62">
        <f t="shared" si="88"/>
        <v>1.954</v>
      </c>
      <c r="FN29" s="62">
        <f t="shared" si="89"/>
        <v>4.8959999999999999</v>
      </c>
      <c r="FO29" s="62">
        <f t="shared" si="90"/>
        <v>4.79</v>
      </c>
      <c r="FP29" s="62">
        <f t="shared" si="91"/>
        <v>0.49099999999999999</v>
      </c>
      <c r="FQ29" s="62">
        <f t="shared" si="92"/>
        <v>3.887</v>
      </c>
      <c r="FR29" s="62">
        <f t="shared" si="93"/>
        <v>7.0670000000000002</v>
      </c>
      <c r="FS29" s="62">
        <f t="shared" si="94"/>
        <v>5.3570000000000002</v>
      </c>
      <c r="FT29" s="62">
        <f t="shared" si="95"/>
        <v>4.2060000000000004</v>
      </c>
      <c r="FU29" s="62">
        <f t="shared" si="96"/>
        <v>5.1420000000000003</v>
      </c>
      <c r="FV29" s="62">
        <f t="shared" si="97"/>
        <v>3.5680000000000001</v>
      </c>
      <c r="FW29" s="62">
        <f t="shared" si="98"/>
        <v>0.43</v>
      </c>
      <c r="FX29" s="62">
        <f t="shared" si="99"/>
        <v>2.2240000000000002</v>
      </c>
      <c r="FY29" s="62">
        <f t="shared" si="100"/>
        <v>4.2270000000000003</v>
      </c>
      <c r="FZ29" s="62">
        <f t="shared" si="101"/>
        <v>9.6050000000000004</v>
      </c>
      <c r="GA29" s="62">
        <f t="shared" si="102"/>
        <v>7.5309999999999997</v>
      </c>
      <c r="GB29" s="62">
        <f t="shared" si="103"/>
        <v>7.3449999999999998</v>
      </c>
      <c r="GC29" s="62">
        <f t="shared" si="104"/>
        <v>1.554</v>
      </c>
      <c r="GD29" s="62">
        <f t="shared" si="105"/>
        <v>3.577</v>
      </c>
      <c r="GE29" s="62">
        <f t="shared" si="106"/>
        <v>7.7149999999999999</v>
      </c>
      <c r="GF29" s="62">
        <f t="shared" si="107"/>
        <v>4.9450000000000003</v>
      </c>
      <c r="GG29" s="62">
        <f t="shared" si="108"/>
        <v>8.6300000000000008</v>
      </c>
      <c r="GH29" s="62">
        <f t="shared" si="109"/>
        <v>7.3440000000000003</v>
      </c>
      <c r="GI29" s="62">
        <f t="shared" si="110"/>
        <v>5.093</v>
      </c>
      <c r="GJ29" s="62">
        <f t="shared" si="111"/>
        <v>2.4350000000000001</v>
      </c>
      <c r="GK29" s="62">
        <f t="shared" si="112"/>
        <v>1.4999999999999999E-2</v>
      </c>
      <c r="GL29" s="62">
        <f t="shared" si="113"/>
        <v>7.0659999999999998</v>
      </c>
      <c r="GM29" s="62">
        <f t="shared" si="114"/>
        <v>7.3390000000000004</v>
      </c>
      <c r="GN29" s="62">
        <f t="shared" si="115"/>
        <v>1.024</v>
      </c>
      <c r="GO29" s="62">
        <f t="shared" si="116"/>
        <v>7.4409999999999998</v>
      </c>
      <c r="GP29" s="62">
        <f t="shared" si="117"/>
        <v>1.5329999999999999</v>
      </c>
      <c r="GQ29" s="62">
        <f t="shared" si="118"/>
        <v>1.8959999999999999</v>
      </c>
      <c r="GR29" s="62">
        <f t="shared" si="119"/>
        <v>9.1820000000000004</v>
      </c>
      <c r="GT29" s="1" t="str">
        <f t="shared" si="120"/>
        <v>[8.036, 0.757, 8.052, 5.506, 8.354, 9.029, 3.503, 9.701, 0.103, 7.821, 2.848, 10, 1.954, 4.896, 4.79, 0.491, 3.887, 7.067, 5.357, 4.206, 5.142, 3.568, 0.43, 2.224, 4.227, 9.605, 7.531, 7.345, 1.554, 3.577, 7.715, 4.945, 8.63, 7.344, 5.093, 2.435, 0.015, 7.066, 7.339, 1.024, 7.441, 1.533, 1.896, 9.182],</v>
      </c>
    </row>
    <row r="30" spans="2:202" x14ac:dyDescent="0.35">
      <c r="B30" s="188">
        <v>18</v>
      </c>
      <c r="C30" s="194" t="s">
        <v>94</v>
      </c>
      <c r="D30" s="195"/>
      <c r="E30" s="195"/>
      <c r="F30" s="195"/>
      <c r="G30" s="196"/>
      <c r="H30" s="197">
        <v>6235</v>
      </c>
      <c r="I30" s="198">
        <v>4.6678245766391666E-2</v>
      </c>
      <c r="J30" s="130">
        <f t="shared" si="121"/>
        <v>0.46608324938128282</v>
      </c>
      <c r="K30" s="130">
        <f t="shared" si="121"/>
        <v>2.7635239916090502</v>
      </c>
      <c r="L30" s="130">
        <f t="shared" si="121"/>
        <v>0.26743780563958547</v>
      </c>
      <c r="M30" s="130">
        <f t="shared" si="121"/>
        <v>0.57944857888576862</v>
      </c>
      <c r="N30" s="130">
        <f t="shared" si="121"/>
        <v>0.742882793443293</v>
      </c>
      <c r="O30" s="98">
        <f t="shared" si="121"/>
        <v>3.4172608498391472</v>
      </c>
      <c r="P30" s="140">
        <f t="shared" si="121"/>
        <v>0.64086446789926388</v>
      </c>
      <c r="Q30" s="134">
        <f t="shared" si="121"/>
        <v>4.3840955644926911</v>
      </c>
      <c r="R30" s="135">
        <f t="shared" si="121"/>
        <v>9.6566623231184519</v>
      </c>
      <c r="S30" s="128">
        <f t="shared" si="121"/>
        <v>4.3695304629495266E-2</v>
      </c>
      <c r="T30" s="128">
        <f t="shared" si="121"/>
        <v>2.9130203086330176E-2</v>
      </c>
      <c r="U30" s="128">
        <f t="shared" si="121"/>
        <v>0.32043223394963194</v>
      </c>
      <c r="W30" s="188">
        <v>18</v>
      </c>
      <c r="X30" s="194" t="s">
        <v>94</v>
      </c>
      <c r="Y30" s="58"/>
      <c r="Z30" s="41"/>
      <c r="AA30" s="41"/>
      <c r="AB30" s="42"/>
      <c r="AC30" s="197">
        <v>6235</v>
      </c>
      <c r="AD30" s="43">
        <f t="shared" si="1"/>
        <v>4.6678245766391666E-2</v>
      </c>
      <c r="AE30" s="164">
        <f t="shared" si="122"/>
        <v>0</v>
      </c>
      <c r="AF30" s="164">
        <f t="shared" si="123"/>
        <v>3</v>
      </c>
      <c r="AG30" s="164">
        <f t="shared" si="124"/>
        <v>0</v>
      </c>
      <c r="AH30" s="164">
        <f t="shared" si="125"/>
        <v>1</v>
      </c>
      <c r="AI30" s="164">
        <f t="shared" si="126"/>
        <v>1</v>
      </c>
      <c r="AJ30" s="44">
        <f t="shared" si="127"/>
        <v>3</v>
      </c>
      <c r="AK30" s="171">
        <f t="shared" si="128"/>
        <v>1</v>
      </c>
      <c r="AL30" s="169">
        <f t="shared" si="129"/>
        <v>4</v>
      </c>
      <c r="AM30" s="167">
        <f t="shared" si="130"/>
        <v>10</v>
      </c>
      <c r="AN30" s="144">
        <f t="shared" si="131"/>
        <v>0</v>
      </c>
      <c r="AO30" s="144">
        <f t="shared" si="132"/>
        <v>0</v>
      </c>
      <c r="AP30" s="144">
        <f t="shared" si="133"/>
        <v>0</v>
      </c>
      <c r="AT30" s="7">
        <f t="shared" si="134"/>
        <v>0</v>
      </c>
      <c r="AU30" s="7">
        <f t="shared" si="135"/>
        <v>0</v>
      </c>
      <c r="AV30" s="7">
        <f t="shared" si="136"/>
        <v>3</v>
      </c>
      <c r="AW30" s="7">
        <f t="shared" si="137"/>
        <v>0</v>
      </c>
      <c r="AX30" s="7">
        <f t="shared" si="138"/>
        <v>0</v>
      </c>
      <c r="AY30" s="7">
        <f t="shared" si="139"/>
        <v>0</v>
      </c>
      <c r="AZ30" s="7">
        <f t="shared" si="140"/>
        <v>1</v>
      </c>
      <c r="BA30" s="7">
        <f t="shared" si="141"/>
        <v>0</v>
      </c>
      <c r="BB30" s="7">
        <f t="shared" si="142"/>
        <v>1</v>
      </c>
      <c r="BC30" s="7">
        <f t="shared" si="143"/>
        <v>0</v>
      </c>
      <c r="BD30" s="7">
        <f t="shared" si="144"/>
        <v>3</v>
      </c>
      <c r="BE30" s="7">
        <f t="shared" si="145"/>
        <v>0</v>
      </c>
      <c r="BF30" s="1">
        <f t="shared" si="146"/>
        <v>0.8</v>
      </c>
      <c r="BG30" s="1">
        <f t="shared" si="147"/>
        <v>0.2</v>
      </c>
      <c r="BH30" s="1">
        <f t="shared" si="148"/>
        <v>3.2</v>
      </c>
      <c r="BI30" s="1">
        <f t="shared" si="149"/>
        <v>0.8</v>
      </c>
      <c r="BJ30" s="1">
        <f t="shared" si="150"/>
        <v>8</v>
      </c>
      <c r="BK30" s="1">
        <f t="shared" si="151"/>
        <v>2</v>
      </c>
      <c r="BL30" s="1">
        <f t="shared" si="152"/>
        <v>0</v>
      </c>
      <c r="BM30" s="1">
        <f t="shared" si="153"/>
        <v>0</v>
      </c>
      <c r="BN30" s="1">
        <f t="shared" si="154"/>
        <v>0</v>
      </c>
      <c r="BO30" s="1">
        <f t="shared" si="155"/>
        <v>0</v>
      </c>
      <c r="BP30" s="1">
        <f t="shared" si="156"/>
        <v>0</v>
      </c>
      <c r="BQ30" s="1">
        <f t="shared" si="157"/>
        <v>0</v>
      </c>
      <c r="BU30" s="7">
        <f t="shared" si="158"/>
        <v>0</v>
      </c>
      <c r="BV30" s="7">
        <f t="shared" si="159"/>
        <v>0</v>
      </c>
      <c r="BW30" s="7">
        <f t="shared" si="160"/>
        <v>3</v>
      </c>
      <c r="BX30" s="7">
        <f t="shared" si="161"/>
        <v>0</v>
      </c>
      <c r="BY30" s="7">
        <f t="shared" si="162"/>
        <v>0</v>
      </c>
      <c r="BZ30" s="7">
        <f t="shared" si="163"/>
        <v>0</v>
      </c>
      <c r="CA30" s="7">
        <f t="shared" si="164"/>
        <v>1</v>
      </c>
      <c r="CB30" s="7">
        <f t="shared" si="165"/>
        <v>0</v>
      </c>
      <c r="CC30" s="7">
        <f t="shared" si="166"/>
        <v>1</v>
      </c>
      <c r="CD30" s="7">
        <f t="shared" si="167"/>
        <v>0</v>
      </c>
      <c r="CE30" s="7">
        <f t="shared" si="168"/>
        <v>3</v>
      </c>
      <c r="CF30" s="7">
        <f t="shared" si="169"/>
        <v>0</v>
      </c>
      <c r="CG30" s="7">
        <f t="shared" si="170"/>
        <v>1</v>
      </c>
      <c r="CH30" s="7">
        <f t="shared" si="171"/>
        <v>0</v>
      </c>
      <c r="CI30" s="7">
        <f t="shared" si="172"/>
        <v>3</v>
      </c>
      <c r="CJ30" s="7">
        <f t="shared" si="173"/>
        <v>1</v>
      </c>
      <c r="CK30" s="7">
        <f t="shared" si="174"/>
        <v>8</v>
      </c>
      <c r="CL30" s="7">
        <f t="shared" si="175"/>
        <v>2</v>
      </c>
      <c r="CM30" s="7">
        <f t="shared" si="176"/>
        <v>0</v>
      </c>
      <c r="CN30" s="7">
        <f t="shared" si="177"/>
        <v>0</v>
      </c>
      <c r="CO30" s="7">
        <f t="shared" si="178"/>
        <v>0</v>
      </c>
      <c r="CP30" s="7">
        <f t="shared" si="179"/>
        <v>0</v>
      </c>
      <c r="CQ30" s="7">
        <f t="shared" si="180"/>
        <v>0</v>
      </c>
      <c r="CR30" s="7">
        <f t="shared" si="181"/>
        <v>0</v>
      </c>
      <c r="CT30" s="1">
        <v>18</v>
      </c>
      <c r="CU30" s="11">
        <f t="shared" si="69"/>
        <v>61.188673218673216</v>
      </c>
      <c r="CV30" s="11">
        <f t="shared" si="70"/>
        <v>1.5760000000000001</v>
      </c>
      <c r="CX30" s="1" t="str">
        <f t="shared" si="71"/>
        <v>[61.19, 1.58]</v>
      </c>
      <c r="DA30" s="1" t="str">
        <f t="shared" si="72"/>
        <v>[61.19, 1.58]</v>
      </c>
      <c r="DB30" s="1" t="str">
        <f t="shared" si="73"/>
        <v>[104.74, 2.09]</v>
      </c>
      <c r="DC30" s="1" t="str">
        <f t="shared" si="74"/>
        <v>[204.2, 4.73]</v>
      </c>
      <c r="DE30" s="1" t="str">
        <f t="shared" si="75"/>
        <v xml:space="preserve">[[61.19, 1.58], [104.74, 2.09], [204.2, 4.73]], </v>
      </c>
      <c r="DG30" s="73" t="s">
        <v>94</v>
      </c>
      <c r="DH30" s="215">
        <v>8.5069999999999997</v>
      </c>
      <c r="DI30" s="216">
        <v>5.367</v>
      </c>
      <c r="DJ30" s="217">
        <v>5.3659999999999997</v>
      </c>
      <c r="DK30" s="217">
        <v>3.7330000000000001</v>
      </c>
      <c r="DL30" s="217">
        <v>5.1459999999999999</v>
      </c>
      <c r="DM30" s="217">
        <v>3.0209999999999999</v>
      </c>
      <c r="DN30" s="217">
        <v>6.9589999999999996</v>
      </c>
      <c r="DO30" s="217">
        <v>9.1739999999999995</v>
      </c>
      <c r="DP30" s="217">
        <v>5.0890000000000004</v>
      </c>
      <c r="DQ30" s="217">
        <v>6.141</v>
      </c>
      <c r="DR30" s="217">
        <v>8.673</v>
      </c>
      <c r="DS30" s="217">
        <v>2.2160000000000002</v>
      </c>
      <c r="DT30" s="217">
        <v>4.3680000000000003</v>
      </c>
      <c r="DU30" s="217">
        <v>0.48699999999999999</v>
      </c>
      <c r="DV30" s="217">
        <v>5.05</v>
      </c>
      <c r="DW30" s="217">
        <v>2.4900000000000002</v>
      </c>
      <c r="DX30" s="217">
        <v>7.1219999999999999</v>
      </c>
      <c r="DY30" s="217">
        <v>3.5230000000000001</v>
      </c>
      <c r="DZ30" s="217">
        <v>8.2330000000000005</v>
      </c>
      <c r="EA30" s="217">
        <v>3.6120000000000001</v>
      </c>
      <c r="EB30" s="215">
        <v>9.5500000000000007</v>
      </c>
      <c r="EC30" s="218">
        <v>3.1869999999999998</v>
      </c>
      <c r="ED30" s="218">
        <v>2.0299999999999998</v>
      </c>
      <c r="EE30" s="218">
        <v>8.2850000000000001</v>
      </c>
      <c r="EF30" s="218">
        <v>3.8170000000000002</v>
      </c>
      <c r="EG30" s="218">
        <v>2.3519999999999999</v>
      </c>
      <c r="EH30" s="218">
        <v>3.3969999999999998</v>
      </c>
      <c r="EI30" s="218">
        <v>5.6890000000000001</v>
      </c>
      <c r="EJ30" s="218">
        <v>7.9669999999999996</v>
      </c>
      <c r="EK30" s="218">
        <v>4.24</v>
      </c>
      <c r="EL30" s="218">
        <v>1.425</v>
      </c>
      <c r="EM30" s="219">
        <v>9.6180000000000003</v>
      </c>
      <c r="EN30" s="220">
        <v>7.1779999999999999</v>
      </c>
      <c r="EO30" s="218">
        <v>8.8819999999999997</v>
      </c>
      <c r="EP30" s="218">
        <v>7.4829999999999997</v>
      </c>
      <c r="EQ30" s="218">
        <v>8.1720000000000006</v>
      </c>
      <c r="ER30" s="218">
        <v>4.5019999999999998</v>
      </c>
      <c r="ES30" s="218">
        <v>8.5540000000000003</v>
      </c>
      <c r="ET30" s="218">
        <v>6.2130000000000001</v>
      </c>
      <c r="EU30" s="218">
        <v>5.94</v>
      </c>
      <c r="EV30" s="218">
        <v>0.56599999999999995</v>
      </c>
      <c r="EW30" s="218">
        <v>3.7440000000000002</v>
      </c>
      <c r="EX30" s="218">
        <v>7.8120000000000003</v>
      </c>
      <c r="EY30" s="218">
        <v>6.5049999999999999</v>
      </c>
      <c r="FA30" s="62">
        <f t="shared" si="76"/>
        <v>8.5069999999999997</v>
      </c>
      <c r="FB30" s="62">
        <f t="shared" si="77"/>
        <v>5.367</v>
      </c>
      <c r="FC30" s="62">
        <f t="shared" si="78"/>
        <v>5.3659999999999997</v>
      </c>
      <c r="FD30" s="62">
        <f t="shared" si="79"/>
        <v>3.7330000000000001</v>
      </c>
      <c r="FE30" s="62">
        <f t="shared" si="80"/>
        <v>5.1459999999999999</v>
      </c>
      <c r="FF30" s="62">
        <f t="shared" si="81"/>
        <v>3.0209999999999999</v>
      </c>
      <c r="FG30" s="62">
        <f t="shared" si="82"/>
        <v>6.9589999999999996</v>
      </c>
      <c r="FH30" s="62">
        <f t="shared" si="83"/>
        <v>9.1739999999999995</v>
      </c>
      <c r="FI30" s="62">
        <f t="shared" si="84"/>
        <v>5.0890000000000004</v>
      </c>
      <c r="FJ30" s="62">
        <f t="shared" si="85"/>
        <v>6.141</v>
      </c>
      <c r="FK30" s="62">
        <f t="shared" si="86"/>
        <v>8.673</v>
      </c>
      <c r="FL30" s="62">
        <f t="shared" si="87"/>
        <v>2.2160000000000002</v>
      </c>
      <c r="FM30" s="62">
        <f t="shared" si="88"/>
        <v>4.3680000000000003</v>
      </c>
      <c r="FN30" s="62">
        <f t="shared" si="89"/>
        <v>0.48699999999999999</v>
      </c>
      <c r="FO30" s="62">
        <f t="shared" si="90"/>
        <v>5.05</v>
      </c>
      <c r="FP30" s="62">
        <f t="shared" si="91"/>
        <v>2.4900000000000002</v>
      </c>
      <c r="FQ30" s="62">
        <f t="shared" si="92"/>
        <v>7.1219999999999999</v>
      </c>
      <c r="FR30" s="62">
        <f t="shared" si="93"/>
        <v>3.5230000000000001</v>
      </c>
      <c r="FS30" s="62">
        <f t="shared" si="94"/>
        <v>8.2330000000000005</v>
      </c>
      <c r="FT30" s="62">
        <f t="shared" si="95"/>
        <v>3.6120000000000001</v>
      </c>
      <c r="FU30" s="62">
        <f t="shared" si="96"/>
        <v>9.5500000000000007</v>
      </c>
      <c r="FV30" s="62">
        <f t="shared" si="97"/>
        <v>3.1869999999999998</v>
      </c>
      <c r="FW30" s="62">
        <f t="shared" si="98"/>
        <v>2.0299999999999998</v>
      </c>
      <c r="FX30" s="62">
        <f t="shared" si="99"/>
        <v>8.2850000000000001</v>
      </c>
      <c r="FY30" s="62">
        <f t="shared" si="100"/>
        <v>3.8170000000000002</v>
      </c>
      <c r="FZ30" s="62">
        <f t="shared" si="101"/>
        <v>2.3519999999999999</v>
      </c>
      <c r="GA30" s="62">
        <f t="shared" si="102"/>
        <v>3.3969999999999998</v>
      </c>
      <c r="GB30" s="62">
        <f t="shared" si="103"/>
        <v>5.6890000000000001</v>
      </c>
      <c r="GC30" s="62">
        <f t="shared" si="104"/>
        <v>7.9669999999999996</v>
      </c>
      <c r="GD30" s="62">
        <f t="shared" si="105"/>
        <v>4.24</v>
      </c>
      <c r="GE30" s="62">
        <f t="shared" si="106"/>
        <v>1.425</v>
      </c>
      <c r="GF30" s="62">
        <f t="shared" si="107"/>
        <v>9.6180000000000003</v>
      </c>
      <c r="GG30" s="62">
        <f t="shared" si="108"/>
        <v>7.1779999999999999</v>
      </c>
      <c r="GH30" s="62">
        <f t="shared" si="109"/>
        <v>8.8819999999999997</v>
      </c>
      <c r="GI30" s="62">
        <f t="shared" si="110"/>
        <v>7.4829999999999997</v>
      </c>
      <c r="GJ30" s="62">
        <f t="shared" si="111"/>
        <v>8.1720000000000006</v>
      </c>
      <c r="GK30" s="62">
        <f t="shared" si="112"/>
        <v>4.5019999999999998</v>
      </c>
      <c r="GL30" s="62">
        <f t="shared" si="113"/>
        <v>8.5540000000000003</v>
      </c>
      <c r="GM30" s="62">
        <f t="shared" si="114"/>
        <v>6.2130000000000001</v>
      </c>
      <c r="GN30" s="62">
        <f t="shared" si="115"/>
        <v>5.94</v>
      </c>
      <c r="GO30" s="62">
        <f t="shared" si="116"/>
        <v>0.56599999999999995</v>
      </c>
      <c r="GP30" s="62">
        <f t="shared" si="117"/>
        <v>3.7440000000000002</v>
      </c>
      <c r="GQ30" s="62">
        <f t="shared" si="118"/>
        <v>7.8120000000000003</v>
      </c>
      <c r="GR30" s="62">
        <f t="shared" si="119"/>
        <v>6.5049999999999999</v>
      </c>
      <c r="GT30" s="1" t="str">
        <f t="shared" si="120"/>
        <v>[8.507, 5.367, 5.366, 3.733, 5.146, 3.021, 6.959, 9.174, 5.089, 6.141, 8.673, 2.216, 4.368, 0.487, 5.05, 2.49, 7.122, 3.523, 8.233, 3.612, 9.55, 3.187, 2.03, 8.285, 3.817, 2.352, 3.397, 5.689, 7.967, 4.24, 1.425, 9.618, 7.178, 8.882, 7.483, 8.172, 4.502, 8.554, 6.213, 5.94, 0.566, 3.744, 7.812, 6.505],</v>
      </c>
    </row>
    <row r="31" spans="2:202" x14ac:dyDescent="0.35">
      <c r="B31" s="188">
        <v>19</v>
      </c>
      <c r="C31" s="189" t="s">
        <v>95</v>
      </c>
      <c r="D31" s="195"/>
      <c r="E31" s="195"/>
      <c r="F31" s="195"/>
      <c r="G31" s="196"/>
      <c r="H31" s="197">
        <v>3200</v>
      </c>
      <c r="I31" s="198">
        <v>2.395675805171665E-2</v>
      </c>
      <c r="J31" s="130">
        <f t="shared" si="121"/>
        <v>0.23920872462231033</v>
      </c>
      <c r="K31" s="130">
        <f t="shared" si="121"/>
        <v>1.418328271555567</v>
      </c>
      <c r="L31" s="130">
        <f t="shared" si="121"/>
        <v>0.13725757466666774</v>
      </c>
      <c r="M31" s="130">
        <f t="shared" si="121"/>
        <v>0.29739141177778017</v>
      </c>
      <c r="N31" s="130">
        <f t="shared" si="121"/>
        <v>0.38127104074074375</v>
      </c>
      <c r="O31" s="98">
        <f t="shared" si="121"/>
        <v>1.7538467874074211</v>
      </c>
      <c r="P31" s="140">
        <f t="shared" si="121"/>
        <v>0.32891199635567669</v>
      </c>
      <c r="Q31" s="134">
        <f t="shared" si="121"/>
        <v>2.2500570659786066</v>
      </c>
      <c r="R31" s="135">
        <f t="shared" si="121"/>
        <v>4.9561057632684911</v>
      </c>
      <c r="S31" s="128">
        <f t="shared" si="121"/>
        <v>2.2425817933341592E-2</v>
      </c>
      <c r="T31" s="128">
        <f t="shared" si="121"/>
        <v>1.4950545288894395E-2</v>
      </c>
      <c r="U31" s="128">
        <f t="shared" si="121"/>
        <v>0.16445599817783835</v>
      </c>
      <c r="W31" s="188">
        <v>19</v>
      </c>
      <c r="X31" s="189" t="s">
        <v>95</v>
      </c>
      <c r="Y31" s="58"/>
      <c r="Z31" s="41"/>
      <c r="AA31" s="41"/>
      <c r="AB31" s="42"/>
      <c r="AC31" s="197">
        <v>3200</v>
      </c>
      <c r="AD31" s="43">
        <f t="shared" si="1"/>
        <v>2.395675805171665E-2</v>
      </c>
      <c r="AE31" s="164">
        <f t="shared" si="122"/>
        <v>0</v>
      </c>
      <c r="AF31" s="164">
        <f t="shared" si="123"/>
        <v>1</v>
      </c>
      <c r="AG31" s="164">
        <f t="shared" si="124"/>
        <v>0</v>
      </c>
      <c r="AH31" s="164">
        <f t="shared" si="125"/>
        <v>0</v>
      </c>
      <c r="AI31" s="164">
        <f t="shared" si="126"/>
        <v>0</v>
      </c>
      <c r="AJ31" s="44">
        <f t="shared" si="127"/>
        <v>2</v>
      </c>
      <c r="AK31" s="171">
        <f t="shared" si="128"/>
        <v>0</v>
      </c>
      <c r="AL31" s="169">
        <f t="shared" si="129"/>
        <v>2</v>
      </c>
      <c r="AM31" s="167">
        <f t="shared" si="130"/>
        <v>5</v>
      </c>
      <c r="AN31" s="144">
        <f t="shared" si="131"/>
        <v>0</v>
      </c>
      <c r="AO31" s="144">
        <f t="shared" si="132"/>
        <v>0</v>
      </c>
      <c r="AP31" s="144">
        <f t="shared" si="133"/>
        <v>0</v>
      </c>
      <c r="AT31" s="7">
        <f t="shared" si="134"/>
        <v>0</v>
      </c>
      <c r="AU31" s="7">
        <f t="shared" si="135"/>
        <v>0</v>
      </c>
      <c r="AV31" s="7">
        <f t="shared" si="136"/>
        <v>1</v>
      </c>
      <c r="AW31" s="7">
        <f t="shared" si="137"/>
        <v>0</v>
      </c>
      <c r="AX31" s="7">
        <f t="shared" si="138"/>
        <v>0</v>
      </c>
      <c r="AY31" s="7">
        <f t="shared" si="139"/>
        <v>0</v>
      </c>
      <c r="AZ31" s="7">
        <f t="shared" si="140"/>
        <v>0</v>
      </c>
      <c r="BA31" s="7">
        <f t="shared" si="141"/>
        <v>0</v>
      </c>
      <c r="BB31" s="7">
        <f t="shared" si="142"/>
        <v>0</v>
      </c>
      <c r="BC31" s="7">
        <f t="shared" si="143"/>
        <v>0</v>
      </c>
      <c r="BD31" s="7">
        <f t="shared" si="144"/>
        <v>2</v>
      </c>
      <c r="BE31" s="7">
        <f t="shared" si="145"/>
        <v>0</v>
      </c>
      <c r="BF31" s="1">
        <f t="shared" si="146"/>
        <v>0</v>
      </c>
      <c r="BG31" s="1">
        <f t="shared" si="147"/>
        <v>0</v>
      </c>
      <c r="BH31" s="1">
        <f t="shared" si="148"/>
        <v>1.6</v>
      </c>
      <c r="BI31" s="1">
        <f t="shared" si="149"/>
        <v>0.4</v>
      </c>
      <c r="BJ31" s="1">
        <f t="shared" si="150"/>
        <v>4</v>
      </c>
      <c r="BK31" s="1">
        <f t="shared" si="151"/>
        <v>1</v>
      </c>
      <c r="BL31" s="1">
        <f t="shared" si="152"/>
        <v>0</v>
      </c>
      <c r="BM31" s="1">
        <f t="shared" si="153"/>
        <v>0</v>
      </c>
      <c r="BN31" s="1">
        <f t="shared" si="154"/>
        <v>0</v>
      </c>
      <c r="BO31" s="1">
        <f t="shared" si="155"/>
        <v>0</v>
      </c>
      <c r="BP31" s="1">
        <f t="shared" si="156"/>
        <v>0</v>
      </c>
      <c r="BQ31" s="1">
        <f t="shared" si="157"/>
        <v>0</v>
      </c>
      <c r="BU31" s="7">
        <f t="shared" si="158"/>
        <v>0</v>
      </c>
      <c r="BV31" s="7">
        <f t="shared" si="159"/>
        <v>0</v>
      </c>
      <c r="BW31" s="7">
        <f t="shared" si="160"/>
        <v>1</v>
      </c>
      <c r="BX31" s="7">
        <f t="shared" si="161"/>
        <v>0</v>
      </c>
      <c r="BY31" s="7">
        <f t="shared" si="162"/>
        <v>0</v>
      </c>
      <c r="BZ31" s="7">
        <f t="shared" si="163"/>
        <v>0</v>
      </c>
      <c r="CA31" s="7">
        <f t="shared" si="164"/>
        <v>0</v>
      </c>
      <c r="CB31" s="7">
        <f t="shared" si="165"/>
        <v>0</v>
      </c>
      <c r="CC31" s="7">
        <f t="shared" si="166"/>
        <v>0</v>
      </c>
      <c r="CD31" s="7">
        <f t="shared" si="167"/>
        <v>0</v>
      </c>
      <c r="CE31" s="7">
        <f t="shared" si="168"/>
        <v>2</v>
      </c>
      <c r="CF31" s="7">
        <f t="shared" si="169"/>
        <v>0</v>
      </c>
      <c r="CG31" s="7">
        <f t="shared" si="170"/>
        <v>0</v>
      </c>
      <c r="CH31" s="7">
        <f t="shared" si="171"/>
        <v>0</v>
      </c>
      <c r="CI31" s="7">
        <f t="shared" si="172"/>
        <v>2</v>
      </c>
      <c r="CJ31" s="7">
        <f t="shared" si="173"/>
        <v>0</v>
      </c>
      <c r="CK31" s="7">
        <f t="shared" si="174"/>
        <v>4</v>
      </c>
      <c r="CL31" s="7">
        <f t="shared" si="175"/>
        <v>1</v>
      </c>
      <c r="CM31" s="7">
        <f t="shared" si="176"/>
        <v>0</v>
      </c>
      <c r="CN31" s="7">
        <f t="shared" si="177"/>
        <v>0</v>
      </c>
      <c r="CO31" s="7">
        <f t="shared" si="178"/>
        <v>0</v>
      </c>
      <c r="CP31" s="7">
        <f t="shared" si="179"/>
        <v>0</v>
      </c>
      <c r="CQ31" s="7">
        <f t="shared" si="180"/>
        <v>0</v>
      </c>
      <c r="CR31" s="7">
        <f t="shared" si="181"/>
        <v>0</v>
      </c>
      <c r="CT31" s="1">
        <v>19</v>
      </c>
      <c r="CU31" s="11">
        <f t="shared" si="69"/>
        <v>29.216363636363635</v>
      </c>
      <c r="CV31" s="11">
        <f t="shared" si="70"/>
        <v>0.51800000000000002</v>
      </c>
      <c r="CX31" s="1" t="str">
        <f t="shared" si="71"/>
        <v>[29.22, 0.52]</v>
      </c>
      <c r="DA31" s="1" t="str">
        <f t="shared" si="72"/>
        <v>[29.22, 0.52]</v>
      </c>
      <c r="DB31" s="1" t="str">
        <f t="shared" si="73"/>
        <v>[49.99, 1.58]</v>
      </c>
      <c r="DC31" s="1" t="str">
        <f t="shared" si="74"/>
        <v>[109.45, 2.63]</v>
      </c>
      <c r="DE31" s="1" t="str">
        <f t="shared" si="75"/>
        <v xml:space="preserve">[[29.22, 0.52], [49.99, 1.58], [109.45, 2.63]], </v>
      </c>
      <c r="DG31" s="74" t="s">
        <v>95</v>
      </c>
      <c r="DH31" s="215">
        <v>4.7830000000000004</v>
      </c>
      <c r="DI31" s="216">
        <v>0.41599999999999998</v>
      </c>
      <c r="DJ31" s="217">
        <v>8.4960000000000004</v>
      </c>
      <c r="DK31" s="217">
        <v>9.4489999999999998</v>
      </c>
      <c r="DL31" s="217">
        <v>7.1589999999999998</v>
      </c>
      <c r="DM31" s="217">
        <v>9.4369999999999994</v>
      </c>
      <c r="DN31" s="217">
        <v>2.8639999999999999</v>
      </c>
      <c r="DO31" s="217">
        <v>9.2710000000000008</v>
      </c>
      <c r="DP31" s="217">
        <v>4.3879999999999999</v>
      </c>
      <c r="DQ31" s="217">
        <v>9.4339999999999993</v>
      </c>
      <c r="DR31" s="217">
        <v>7.2030000000000003</v>
      </c>
      <c r="DS31" s="217">
        <v>6.5940000000000003</v>
      </c>
      <c r="DT31" s="217">
        <v>1.698</v>
      </c>
      <c r="DU31" s="217">
        <v>6.6660000000000004</v>
      </c>
      <c r="DV31" s="217">
        <v>9.3239999999999998</v>
      </c>
      <c r="DW31" s="217">
        <v>4.1710000000000003</v>
      </c>
      <c r="DX31" s="217">
        <v>8.4990000000000006</v>
      </c>
      <c r="DY31" s="217">
        <v>1.1399999999999999</v>
      </c>
      <c r="DZ31" s="217">
        <v>5.2249999999999996</v>
      </c>
      <c r="EA31" s="217">
        <v>5.48</v>
      </c>
      <c r="EB31" s="215">
        <v>4.9740000000000002</v>
      </c>
      <c r="EC31" s="218">
        <v>8.3390000000000004</v>
      </c>
      <c r="ED31" s="218">
        <v>9.8089999999999993</v>
      </c>
      <c r="EE31" s="218">
        <v>5.9779999999999998</v>
      </c>
      <c r="EF31" s="218">
        <v>6.1660000000000004</v>
      </c>
      <c r="EG31" s="218">
        <v>8.1940000000000008</v>
      </c>
      <c r="EH31" s="218">
        <v>5.8140000000000001</v>
      </c>
      <c r="EI31" s="218">
        <v>9.6920000000000002</v>
      </c>
      <c r="EJ31" s="218">
        <v>8.3949999999999996</v>
      </c>
      <c r="EK31" s="218">
        <v>1.335</v>
      </c>
      <c r="EL31" s="218">
        <v>3.823</v>
      </c>
      <c r="EM31" s="219">
        <v>9.8889999999999993</v>
      </c>
      <c r="EN31" s="220">
        <v>2.149</v>
      </c>
      <c r="EO31" s="218">
        <v>7.3179999999999996</v>
      </c>
      <c r="EP31" s="218">
        <v>4.2220000000000004</v>
      </c>
      <c r="EQ31" s="218">
        <v>6.2880000000000003</v>
      </c>
      <c r="ER31" s="218">
        <v>4.077</v>
      </c>
      <c r="ES31" s="218">
        <v>6.0229999999999997</v>
      </c>
      <c r="ET31" s="218">
        <v>0.34699999999999998</v>
      </c>
      <c r="EU31" s="218">
        <v>2.306</v>
      </c>
      <c r="EV31" s="218">
        <v>0.128</v>
      </c>
      <c r="EW31" s="218">
        <v>2.1030000000000002</v>
      </c>
      <c r="EX31" s="218">
        <v>5.0350000000000001</v>
      </c>
      <c r="EY31" s="218">
        <v>2.7559999999999998</v>
      </c>
      <c r="FA31" s="62">
        <f t="shared" si="76"/>
        <v>4.7830000000000004</v>
      </c>
      <c r="FB31" s="62">
        <f t="shared" si="77"/>
        <v>0.41599999999999998</v>
      </c>
      <c r="FC31" s="62">
        <f t="shared" si="78"/>
        <v>8.4960000000000004</v>
      </c>
      <c r="FD31" s="62">
        <f t="shared" si="79"/>
        <v>9.4489999999999998</v>
      </c>
      <c r="FE31" s="62">
        <f t="shared" si="80"/>
        <v>7.1589999999999998</v>
      </c>
      <c r="FF31" s="62">
        <f t="shared" si="81"/>
        <v>9.4369999999999994</v>
      </c>
      <c r="FG31" s="62">
        <f t="shared" si="82"/>
        <v>2.8639999999999999</v>
      </c>
      <c r="FH31" s="62">
        <f t="shared" si="83"/>
        <v>9.2710000000000008</v>
      </c>
      <c r="FI31" s="62">
        <f t="shared" si="84"/>
        <v>4.3879999999999999</v>
      </c>
      <c r="FJ31" s="62">
        <f t="shared" si="85"/>
        <v>9.4339999999999993</v>
      </c>
      <c r="FK31" s="62">
        <f t="shared" si="86"/>
        <v>7.2030000000000003</v>
      </c>
      <c r="FL31" s="62">
        <f t="shared" si="87"/>
        <v>6.5940000000000003</v>
      </c>
      <c r="FM31" s="62">
        <f t="shared" si="88"/>
        <v>1.698</v>
      </c>
      <c r="FN31" s="62">
        <f t="shared" si="89"/>
        <v>6.6660000000000004</v>
      </c>
      <c r="FO31" s="62">
        <f t="shared" si="90"/>
        <v>9.3239999999999998</v>
      </c>
      <c r="FP31" s="62">
        <f t="shared" si="91"/>
        <v>4.1710000000000003</v>
      </c>
      <c r="FQ31" s="62">
        <f t="shared" si="92"/>
        <v>8.4990000000000006</v>
      </c>
      <c r="FR31" s="62">
        <f t="shared" si="93"/>
        <v>1.1399999999999999</v>
      </c>
      <c r="FS31" s="62">
        <f t="shared" si="94"/>
        <v>5.2249999999999996</v>
      </c>
      <c r="FT31" s="62">
        <f t="shared" si="95"/>
        <v>5.48</v>
      </c>
      <c r="FU31" s="62">
        <f t="shared" si="96"/>
        <v>4.9740000000000002</v>
      </c>
      <c r="FV31" s="62">
        <f t="shared" si="97"/>
        <v>8.3390000000000004</v>
      </c>
      <c r="FW31" s="62">
        <f t="shared" si="98"/>
        <v>9.8089999999999993</v>
      </c>
      <c r="FX31" s="62">
        <f t="shared" si="99"/>
        <v>5.9779999999999998</v>
      </c>
      <c r="FY31" s="62">
        <f t="shared" si="100"/>
        <v>6.1660000000000004</v>
      </c>
      <c r="FZ31" s="62">
        <f t="shared" si="101"/>
        <v>8.1940000000000008</v>
      </c>
      <c r="GA31" s="62">
        <f t="shared" si="102"/>
        <v>5.8140000000000001</v>
      </c>
      <c r="GB31" s="62">
        <f t="shared" si="103"/>
        <v>9.6920000000000002</v>
      </c>
      <c r="GC31" s="62">
        <f t="shared" si="104"/>
        <v>8.3949999999999996</v>
      </c>
      <c r="GD31" s="62">
        <f t="shared" si="105"/>
        <v>1.335</v>
      </c>
      <c r="GE31" s="62">
        <f t="shared" si="106"/>
        <v>3.823</v>
      </c>
      <c r="GF31" s="62">
        <f t="shared" si="107"/>
        <v>9.8889999999999993</v>
      </c>
      <c r="GG31" s="62">
        <f t="shared" si="108"/>
        <v>2.149</v>
      </c>
      <c r="GH31" s="62">
        <f t="shared" si="109"/>
        <v>7.3179999999999996</v>
      </c>
      <c r="GI31" s="62">
        <f t="shared" si="110"/>
        <v>4.2220000000000004</v>
      </c>
      <c r="GJ31" s="62">
        <f t="shared" si="111"/>
        <v>6.2880000000000003</v>
      </c>
      <c r="GK31" s="62">
        <f t="shared" si="112"/>
        <v>4.077</v>
      </c>
      <c r="GL31" s="62">
        <f t="shared" si="113"/>
        <v>6.0229999999999997</v>
      </c>
      <c r="GM31" s="62">
        <f t="shared" si="114"/>
        <v>0.34699999999999998</v>
      </c>
      <c r="GN31" s="62">
        <f t="shared" si="115"/>
        <v>2.306</v>
      </c>
      <c r="GO31" s="62">
        <f t="shared" si="116"/>
        <v>0.128</v>
      </c>
      <c r="GP31" s="62">
        <f t="shared" si="117"/>
        <v>2.1030000000000002</v>
      </c>
      <c r="GQ31" s="62">
        <f t="shared" si="118"/>
        <v>5.0350000000000001</v>
      </c>
      <c r="GR31" s="62">
        <f t="shared" si="119"/>
        <v>2.7559999999999998</v>
      </c>
      <c r="GT31" s="1" t="str">
        <f t="shared" si="120"/>
        <v>[4.783, 0.416, 8.496, 9.449, 7.159, 9.437, 2.864, 9.271, 4.388, 9.434, 7.203, 6.594, 1.698, 6.666, 9.324, 4.171, 8.499, 1.14, 5.225, 5.48, 4.974, 8.339, 9.809, 5.978, 6.166, 8.194, 5.814, 9.692, 8.395, 1.335, 3.823, 9.889, 2.149, 7.318, 4.222, 6.288, 4.077, 6.023, 0.347, 2.306, 0.128, 2.103, 5.035, 2.756],</v>
      </c>
    </row>
    <row r="32" spans="2:202" x14ac:dyDescent="0.35">
      <c r="B32" s="188">
        <v>20</v>
      </c>
      <c r="C32" s="194" t="s">
        <v>96</v>
      </c>
      <c r="D32" s="195"/>
      <c r="E32" s="195"/>
      <c r="F32" s="195"/>
      <c r="G32" s="196"/>
      <c r="H32" s="197">
        <v>4906</v>
      </c>
      <c r="I32" s="198">
        <v>3.6728704688038093E-2</v>
      </c>
      <c r="J32" s="130">
        <f t="shared" si="121"/>
        <v>0.36673687593657955</v>
      </c>
      <c r="K32" s="130">
        <f t="shared" si="121"/>
        <v>2.1744745313286287</v>
      </c>
      <c r="L32" s="130">
        <f t="shared" si="121"/>
        <v>0.21043301916083501</v>
      </c>
      <c r="M32" s="130">
        <f t="shared" si="121"/>
        <v>0.45593820818180925</v>
      </c>
      <c r="N32" s="130">
        <f t="shared" si="121"/>
        <v>0.58453616433565281</v>
      </c>
      <c r="O32" s="98">
        <f t="shared" si="121"/>
        <v>2.6888663559440027</v>
      </c>
      <c r="P32" s="140">
        <f t="shared" si="121"/>
        <v>0.50426320441279682</v>
      </c>
      <c r="Q32" s="134">
        <f t="shared" si="121"/>
        <v>3.4496187392784514</v>
      </c>
      <c r="R32" s="135">
        <f t="shared" si="121"/>
        <v>7.5983296483110063</v>
      </c>
      <c r="S32" s="128">
        <f t="shared" si="121"/>
        <v>3.438158211905433E-2</v>
      </c>
      <c r="T32" s="128">
        <f t="shared" si="121"/>
        <v>2.2921054746036222E-2</v>
      </c>
      <c r="U32" s="128">
        <f t="shared" si="121"/>
        <v>0.25213160220639841</v>
      </c>
      <c r="W32" s="188">
        <v>20</v>
      </c>
      <c r="X32" s="194" t="s">
        <v>96</v>
      </c>
      <c r="Y32" s="58"/>
      <c r="Z32" s="41"/>
      <c r="AA32" s="41"/>
      <c r="AB32" s="42"/>
      <c r="AC32" s="197">
        <v>4906</v>
      </c>
      <c r="AD32" s="43">
        <f t="shared" si="1"/>
        <v>3.6728704688038093E-2</v>
      </c>
      <c r="AE32" s="164">
        <f t="shared" si="122"/>
        <v>0</v>
      </c>
      <c r="AF32" s="164">
        <f t="shared" si="123"/>
        <v>2</v>
      </c>
      <c r="AG32" s="164">
        <f t="shared" si="124"/>
        <v>0</v>
      </c>
      <c r="AH32" s="164">
        <f t="shared" si="125"/>
        <v>0</v>
      </c>
      <c r="AI32" s="164">
        <f t="shared" si="126"/>
        <v>1</v>
      </c>
      <c r="AJ32" s="44">
        <f t="shared" si="127"/>
        <v>3</v>
      </c>
      <c r="AK32" s="171">
        <f t="shared" si="128"/>
        <v>1</v>
      </c>
      <c r="AL32" s="169">
        <f t="shared" si="129"/>
        <v>3</v>
      </c>
      <c r="AM32" s="167">
        <f t="shared" si="130"/>
        <v>8</v>
      </c>
      <c r="AN32" s="144">
        <f t="shared" si="131"/>
        <v>0</v>
      </c>
      <c r="AO32" s="144">
        <f t="shared" si="132"/>
        <v>0</v>
      </c>
      <c r="AP32" s="144">
        <f t="shared" si="133"/>
        <v>0</v>
      </c>
      <c r="AT32" s="7">
        <f t="shared" si="134"/>
        <v>0</v>
      </c>
      <c r="AU32" s="7">
        <f t="shared" si="135"/>
        <v>0</v>
      </c>
      <c r="AV32" s="7">
        <f t="shared" si="136"/>
        <v>2</v>
      </c>
      <c r="AW32" s="7">
        <f t="shared" si="137"/>
        <v>0</v>
      </c>
      <c r="AX32" s="7">
        <f t="shared" si="138"/>
        <v>0</v>
      </c>
      <c r="AY32" s="7">
        <f t="shared" si="139"/>
        <v>0</v>
      </c>
      <c r="AZ32" s="7">
        <f t="shared" si="140"/>
        <v>0</v>
      </c>
      <c r="BA32" s="7">
        <f t="shared" si="141"/>
        <v>0</v>
      </c>
      <c r="BB32" s="7">
        <f t="shared" si="142"/>
        <v>1</v>
      </c>
      <c r="BC32" s="7">
        <f t="shared" si="143"/>
        <v>0</v>
      </c>
      <c r="BD32" s="7">
        <f t="shared" si="144"/>
        <v>3</v>
      </c>
      <c r="BE32" s="7">
        <f t="shared" si="145"/>
        <v>0</v>
      </c>
      <c r="BF32" s="1">
        <f t="shared" si="146"/>
        <v>0.8</v>
      </c>
      <c r="BG32" s="1">
        <f t="shared" si="147"/>
        <v>0.2</v>
      </c>
      <c r="BH32" s="1">
        <f t="shared" si="148"/>
        <v>2.4000000000000004</v>
      </c>
      <c r="BI32" s="1">
        <f t="shared" si="149"/>
        <v>0.60000000000000009</v>
      </c>
      <c r="BJ32" s="1">
        <f t="shared" si="150"/>
        <v>6.4</v>
      </c>
      <c r="BK32" s="1">
        <f t="shared" si="151"/>
        <v>1.6</v>
      </c>
      <c r="BL32" s="1">
        <f t="shared" si="152"/>
        <v>0</v>
      </c>
      <c r="BM32" s="1">
        <f t="shared" si="153"/>
        <v>0</v>
      </c>
      <c r="BN32" s="1">
        <f t="shared" si="154"/>
        <v>0</v>
      </c>
      <c r="BO32" s="1">
        <f t="shared" si="155"/>
        <v>0</v>
      </c>
      <c r="BP32" s="1">
        <f t="shared" si="156"/>
        <v>0</v>
      </c>
      <c r="BQ32" s="1">
        <f t="shared" si="157"/>
        <v>0</v>
      </c>
      <c r="BU32" s="7">
        <f t="shared" si="158"/>
        <v>0</v>
      </c>
      <c r="BV32" s="7">
        <f t="shared" si="159"/>
        <v>0</v>
      </c>
      <c r="BW32" s="7">
        <f t="shared" si="160"/>
        <v>2</v>
      </c>
      <c r="BX32" s="7">
        <f t="shared" si="161"/>
        <v>0</v>
      </c>
      <c r="BY32" s="7">
        <f t="shared" si="162"/>
        <v>0</v>
      </c>
      <c r="BZ32" s="7">
        <f t="shared" si="163"/>
        <v>0</v>
      </c>
      <c r="CA32" s="7">
        <f t="shared" si="164"/>
        <v>0</v>
      </c>
      <c r="CB32" s="7">
        <f t="shared" si="165"/>
        <v>0</v>
      </c>
      <c r="CC32" s="7">
        <f t="shared" si="166"/>
        <v>1</v>
      </c>
      <c r="CD32" s="7">
        <f t="shared" si="167"/>
        <v>0</v>
      </c>
      <c r="CE32" s="7">
        <f t="shared" si="168"/>
        <v>3</v>
      </c>
      <c r="CF32" s="7">
        <f t="shared" si="169"/>
        <v>0</v>
      </c>
      <c r="CG32" s="7">
        <f t="shared" si="170"/>
        <v>1</v>
      </c>
      <c r="CH32" s="7">
        <f t="shared" si="171"/>
        <v>0</v>
      </c>
      <c r="CI32" s="7">
        <f t="shared" si="172"/>
        <v>2</v>
      </c>
      <c r="CJ32" s="7">
        <f t="shared" si="173"/>
        <v>1</v>
      </c>
      <c r="CK32" s="7">
        <f t="shared" si="174"/>
        <v>6</v>
      </c>
      <c r="CL32" s="7">
        <f t="shared" si="175"/>
        <v>2</v>
      </c>
      <c r="CM32" s="7">
        <f t="shared" si="176"/>
        <v>0</v>
      </c>
      <c r="CN32" s="7">
        <f t="shared" si="177"/>
        <v>0</v>
      </c>
      <c r="CO32" s="7">
        <f t="shared" si="178"/>
        <v>0</v>
      </c>
      <c r="CP32" s="7">
        <f t="shared" si="179"/>
        <v>0</v>
      </c>
      <c r="CQ32" s="7">
        <f t="shared" si="180"/>
        <v>0</v>
      </c>
      <c r="CR32" s="7">
        <f t="shared" si="181"/>
        <v>0</v>
      </c>
      <c r="CT32" s="1">
        <v>20</v>
      </c>
      <c r="CU32" s="11">
        <f t="shared" si="69"/>
        <v>46.63454545454546</v>
      </c>
      <c r="CV32" s="11">
        <f t="shared" si="70"/>
        <v>1.5760000000000001</v>
      </c>
      <c r="CX32" s="1" t="str">
        <f t="shared" si="71"/>
        <v>[46.63, 1.58]</v>
      </c>
      <c r="DA32" s="1" t="str">
        <f t="shared" si="72"/>
        <v>[46.63, 1.58]</v>
      </c>
      <c r="DB32" s="1" t="str">
        <f t="shared" si="73"/>
        <v>[81.52, 2.09]</v>
      </c>
      <c r="DC32" s="1" t="str">
        <f t="shared" si="74"/>
        <v>[163.25, 3.67]</v>
      </c>
      <c r="DE32" s="1" t="str">
        <f t="shared" si="75"/>
        <v xml:space="preserve">[[46.63, 1.58], [81.52, 2.09], [163.25, 3.67]], </v>
      </c>
      <c r="DG32" s="73" t="s">
        <v>96</v>
      </c>
      <c r="DH32" s="215">
        <v>5.7990000000000004</v>
      </c>
      <c r="DI32" s="216">
        <v>7.5190000000000001</v>
      </c>
      <c r="DJ32" s="217">
        <v>4.2889999999999997</v>
      </c>
      <c r="DK32" s="217">
        <v>8.7189999999999994</v>
      </c>
      <c r="DL32" s="217">
        <v>2.2130000000000001</v>
      </c>
      <c r="DM32" s="217">
        <v>1.659</v>
      </c>
      <c r="DN32" s="217">
        <v>2.79</v>
      </c>
      <c r="DO32" s="217">
        <v>3.593</v>
      </c>
      <c r="DP32" s="217">
        <v>5.28</v>
      </c>
      <c r="DQ32" s="217">
        <v>2.7949999999999999</v>
      </c>
      <c r="DR32" s="217">
        <v>1.7230000000000001</v>
      </c>
      <c r="DS32" s="217">
        <v>9.8849999999999998</v>
      </c>
      <c r="DT32" s="217">
        <v>3.0640000000000001</v>
      </c>
      <c r="DU32" s="217">
        <v>2.5630000000000002</v>
      </c>
      <c r="DV32" s="217">
        <v>1.264</v>
      </c>
      <c r="DW32" s="217">
        <v>3.3740000000000001</v>
      </c>
      <c r="DX32" s="217">
        <v>0.65300000000000002</v>
      </c>
      <c r="DY32" s="217">
        <v>3.18</v>
      </c>
      <c r="DZ32" s="217">
        <v>9.827</v>
      </c>
      <c r="EA32" s="217">
        <v>0.95399999999999996</v>
      </c>
      <c r="EB32" s="215">
        <v>2.508</v>
      </c>
      <c r="EC32" s="218">
        <v>9.11</v>
      </c>
      <c r="ED32" s="218">
        <v>6.0780000000000003</v>
      </c>
      <c r="EE32" s="218">
        <v>5.6680000000000001</v>
      </c>
      <c r="EF32" s="218">
        <v>0.68899999999999995</v>
      </c>
      <c r="EG32" s="218">
        <v>8.9740000000000002</v>
      </c>
      <c r="EH32" s="218">
        <v>0.56000000000000005</v>
      </c>
      <c r="EI32" s="218">
        <v>3.988</v>
      </c>
      <c r="EJ32" s="218">
        <v>2.9140000000000001</v>
      </c>
      <c r="EK32" s="218">
        <v>0.95399999999999996</v>
      </c>
      <c r="EL32" s="218">
        <v>9.2100000000000009</v>
      </c>
      <c r="EM32" s="219">
        <v>1.83</v>
      </c>
      <c r="EN32" s="220">
        <v>5.3280000000000003</v>
      </c>
      <c r="EO32" s="218">
        <v>1.7230000000000001</v>
      </c>
      <c r="EP32" s="218">
        <v>7.6390000000000002</v>
      </c>
      <c r="EQ32" s="218">
        <v>6.0460000000000003</v>
      </c>
      <c r="ER32" s="218">
        <v>9.2569999999999997</v>
      </c>
      <c r="ES32" s="218">
        <v>7.8810000000000002</v>
      </c>
      <c r="ET32" s="218">
        <v>5.9939999999999998</v>
      </c>
      <c r="EU32" s="218">
        <v>5.992</v>
      </c>
      <c r="EV32" s="218">
        <v>7.8849999999999998</v>
      </c>
      <c r="EW32" s="218">
        <v>8.5359999999999996</v>
      </c>
      <c r="EX32" s="218">
        <v>0.121</v>
      </c>
      <c r="EY32" s="218">
        <v>5.4039999999999999</v>
      </c>
      <c r="FA32" s="62">
        <f t="shared" si="76"/>
        <v>5.7990000000000004</v>
      </c>
      <c r="FB32" s="62">
        <f t="shared" si="77"/>
        <v>7.5190000000000001</v>
      </c>
      <c r="FC32" s="62">
        <f t="shared" si="78"/>
        <v>4.2889999999999997</v>
      </c>
      <c r="FD32" s="62">
        <f t="shared" si="79"/>
        <v>8.7189999999999994</v>
      </c>
      <c r="FE32" s="62">
        <f t="shared" si="80"/>
        <v>2.2130000000000001</v>
      </c>
      <c r="FF32" s="62">
        <f t="shared" si="81"/>
        <v>1.659</v>
      </c>
      <c r="FG32" s="62">
        <f t="shared" si="82"/>
        <v>2.79</v>
      </c>
      <c r="FH32" s="62">
        <f t="shared" si="83"/>
        <v>3.593</v>
      </c>
      <c r="FI32" s="62">
        <f t="shared" si="84"/>
        <v>5.28</v>
      </c>
      <c r="FJ32" s="62">
        <f t="shared" si="85"/>
        <v>2.7949999999999999</v>
      </c>
      <c r="FK32" s="62">
        <f t="shared" si="86"/>
        <v>1.7230000000000001</v>
      </c>
      <c r="FL32" s="62">
        <f t="shared" si="87"/>
        <v>9.8849999999999998</v>
      </c>
      <c r="FM32" s="62">
        <f t="shared" si="88"/>
        <v>3.0640000000000001</v>
      </c>
      <c r="FN32" s="62">
        <f t="shared" si="89"/>
        <v>2.5630000000000002</v>
      </c>
      <c r="FO32" s="62">
        <f t="shared" si="90"/>
        <v>1.264</v>
      </c>
      <c r="FP32" s="62">
        <f t="shared" si="91"/>
        <v>3.3740000000000001</v>
      </c>
      <c r="FQ32" s="62">
        <f t="shared" si="92"/>
        <v>0.65300000000000002</v>
      </c>
      <c r="FR32" s="62">
        <f t="shared" si="93"/>
        <v>3.18</v>
      </c>
      <c r="FS32" s="62">
        <f t="shared" si="94"/>
        <v>9.827</v>
      </c>
      <c r="FT32" s="62">
        <f t="shared" si="95"/>
        <v>0.95399999999999996</v>
      </c>
      <c r="FU32" s="62">
        <f t="shared" si="96"/>
        <v>2.508</v>
      </c>
      <c r="FV32" s="62">
        <f t="shared" si="97"/>
        <v>9.11</v>
      </c>
      <c r="FW32" s="62">
        <f t="shared" si="98"/>
        <v>6.0780000000000003</v>
      </c>
      <c r="FX32" s="62">
        <f t="shared" si="99"/>
        <v>5.6680000000000001</v>
      </c>
      <c r="FY32" s="62">
        <f t="shared" si="100"/>
        <v>0.68899999999999995</v>
      </c>
      <c r="FZ32" s="62">
        <f t="shared" si="101"/>
        <v>8.9740000000000002</v>
      </c>
      <c r="GA32" s="62">
        <f t="shared" si="102"/>
        <v>0.56000000000000005</v>
      </c>
      <c r="GB32" s="62">
        <f t="shared" si="103"/>
        <v>3.988</v>
      </c>
      <c r="GC32" s="62">
        <f t="shared" si="104"/>
        <v>2.9140000000000001</v>
      </c>
      <c r="GD32" s="62">
        <f t="shared" si="105"/>
        <v>0.95399999999999996</v>
      </c>
      <c r="GE32" s="62">
        <f t="shared" si="106"/>
        <v>9.2100000000000009</v>
      </c>
      <c r="GF32" s="62">
        <f t="shared" si="107"/>
        <v>1.83</v>
      </c>
      <c r="GG32" s="62">
        <f t="shared" si="108"/>
        <v>5.3280000000000003</v>
      </c>
      <c r="GH32" s="62">
        <f t="shared" si="109"/>
        <v>1.7230000000000001</v>
      </c>
      <c r="GI32" s="62">
        <f t="shared" si="110"/>
        <v>7.6390000000000002</v>
      </c>
      <c r="GJ32" s="62">
        <f t="shared" si="111"/>
        <v>6.0460000000000003</v>
      </c>
      <c r="GK32" s="62">
        <f t="shared" si="112"/>
        <v>9.2569999999999997</v>
      </c>
      <c r="GL32" s="62">
        <f t="shared" si="113"/>
        <v>7.8810000000000002</v>
      </c>
      <c r="GM32" s="62">
        <f t="shared" si="114"/>
        <v>5.9939999999999998</v>
      </c>
      <c r="GN32" s="62">
        <f t="shared" si="115"/>
        <v>5.992</v>
      </c>
      <c r="GO32" s="62">
        <f t="shared" si="116"/>
        <v>7.8849999999999998</v>
      </c>
      <c r="GP32" s="62">
        <f t="shared" si="117"/>
        <v>8.5359999999999996</v>
      </c>
      <c r="GQ32" s="62">
        <f t="shared" si="118"/>
        <v>0.121</v>
      </c>
      <c r="GR32" s="62">
        <f t="shared" si="119"/>
        <v>5.4039999999999999</v>
      </c>
      <c r="GT32" s="1" t="str">
        <f t="shared" si="120"/>
        <v>[5.799, 7.519, 4.289, 8.719, 2.213, 1.659, 2.79, 3.593, 5.28, 2.795, 1.723, 9.885, 3.064, 2.563, 1.264, 3.374, 0.653, 3.18, 9.827, 0.954, 2.508, 9.11, 6.078, 5.668, 0.689, 8.974, 0.56, 3.988, 2.914, 0.954, 9.21, 1.83, 5.328, 1.723, 7.639, 6.046, 9.257, 7.881, 5.994, 5.992, 7.885, 8.536, 0.121, 5.404],</v>
      </c>
    </row>
    <row r="33" spans="2:202" x14ac:dyDescent="0.35">
      <c r="B33" s="188">
        <v>21</v>
      </c>
      <c r="C33" s="189" t="s">
        <v>97</v>
      </c>
      <c r="D33" s="195"/>
      <c r="E33" s="195"/>
      <c r="F33" s="195"/>
      <c r="G33" s="196"/>
      <c r="H33" s="197">
        <v>4408</v>
      </c>
      <c r="I33" s="198">
        <v>3.3000434216239688E-2</v>
      </c>
      <c r="J33" s="130">
        <f t="shared" si="121"/>
        <v>0.32951001816723247</v>
      </c>
      <c r="K33" s="130">
        <f t="shared" si="121"/>
        <v>1.9537471940677935</v>
      </c>
      <c r="L33" s="130">
        <f t="shared" si="121"/>
        <v>0.18907230910333483</v>
      </c>
      <c r="M33" s="130">
        <f t="shared" si="121"/>
        <v>0.4096566697238922</v>
      </c>
      <c r="N33" s="130">
        <f t="shared" si="121"/>
        <v>0.52520085862037458</v>
      </c>
      <c r="O33" s="98">
        <f t="shared" si="121"/>
        <v>2.4159239496537226</v>
      </c>
      <c r="P33" s="140">
        <f t="shared" si="121"/>
        <v>0.45307627497994468</v>
      </c>
      <c r="Q33" s="134">
        <f t="shared" si="121"/>
        <v>3.0994536083855304</v>
      </c>
      <c r="R33" s="135">
        <f t="shared" si="121"/>
        <v>6.8270356889023471</v>
      </c>
      <c r="S33" s="128">
        <f t="shared" si="121"/>
        <v>3.0891564203178047E-2</v>
      </c>
      <c r="T33" s="128">
        <f t="shared" si="121"/>
        <v>2.0594376135452029E-2</v>
      </c>
      <c r="U33" s="128">
        <f t="shared" si="121"/>
        <v>0.22653813748997234</v>
      </c>
      <c r="W33" s="188">
        <v>21</v>
      </c>
      <c r="X33" s="189" t="s">
        <v>97</v>
      </c>
      <c r="Y33" s="58"/>
      <c r="Z33" s="41"/>
      <c r="AA33" s="41"/>
      <c r="AB33" s="42"/>
      <c r="AC33" s="197">
        <v>4408</v>
      </c>
      <c r="AD33" s="43">
        <f t="shared" si="1"/>
        <v>3.3000434216239688E-2</v>
      </c>
      <c r="AE33" s="164">
        <f t="shared" si="122"/>
        <v>0</v>
      </c>
      <c r="AF33" s="164">
        <f t="shared" si="123"/>
        <v>2</v>
      </c>
      <c r="AG33" s="164">
        <f t="shared" si="124"/>
        <v>0</v>
      </c>
      <c r="AH33" s="164">
        <f t="shared" si="125"/>
        <v>0</v>
      </c>
      <c r="AI33" s="164">
        <f t="shared" si="126"/>
        <v>1</v>
      </c>
      <c r="AJ33" s="44">
        <f t="shared" si="127"/>
        <v>2</v>
      </c>
      <c r="AK33" s="171">
        <f t="shared" si="128"/>
        <v>0</v>
      </c>
      <c r="AL33" s="169">
        <f t="shared" si="129"/>
        <v>3</v>
      </c>
      <c r="AM33" s="167">
        <f t="shared" si="130"/>
        <v>7</v>
      </c>
      <c r="AN33" s="144">
        <f t="shared" si="131"/>
        <v>0</v>
      </c>
      <c r="AO33" s="144">
        <f t="shared" si="132"/>
        <v>0</v>
      </c>
      <c r="AP33" s="144">
        <f t="shared" si="133"/>
        <v>0</v>
      </c>
      <c r="AT33" s="7">
        <f t="shared" si="134"/>
        <v>0</v>
      </c>
      <c r="AU33" s="7">
        <f t="shared" si="135"/>
        <v>0</v>
      </c>
      <c r="AV33" s="7">
        <f t="shared" si="136"/>
        <v>2</v>
      </c>
      <c r="AW33" s="7">
        <f t="shared" si="137"/>
        <v>0</v>
      </c>
      <c r="AX33" s="7">
        <f t="shared" si="138"/>
        <v>0</v>
      </c>
      <c r="AY33" s="7">
        <f t="shared" si="139"/>
        <v>0</v>
      </c>
      <c r="AZ33" s="7">
        <f t="shared" si="140"/>
        <v>0</v>
      </c>
      <c r="BA33" s="7">
        <f t="shared" si="141"/>
        <v>0</v>
      </c>
      <c r="BB33" s="7">
        <f t="shared" si="142"/>
        <v>1</v>
      </c>
      <c r="BC33" s="7">
        <f t="shared" si="143"/>
        <v>0</v>
      </c>
      <c r="BD33" s="7">
        <f t="shared" si="144"/>
        <v>2</v>
      </c>
      <c r="BE33" s="7">
        <f t="shared" si="145"/>
        <v>0</v>
      </c>
      <c r="BF33" s="1">
        <f t="shared" si="146"/>
        <v>0</v>
      </c>
      <c r="BG33" s="1">
        <f t="shared" si="147"/>
        <v>0</v>
      </c>
      <c r="BH33" s="1">
        <f t="shared" si="148"/>
        <v>2.4000000000000004</v>
      </c>
      <c r="BI33" s="1">
        <f t="shared" si="149"/>
        <v>0.60000000000000009</v>
      </c>
      <c r="BJ33" s="1">
        <f t="shared" si="150"/>
        <v>5.6000000000000005</v>
      </c>
      <c r="BK33" s="1">
        <f t="shared" si="151"/>
        <v>1.4000000000000001</v>
      </c>
      <c r="BL33" s="1">
        <f t="shared" si="152"/>
        <v>0</v>
      </c>
      <c r="BM33" s="1">
        <f t="shared" si="153"/>
        <v>0</v>
      </c>
      <c r="BN33" s="1">
        <f t="shared" si="154"/>
        <v>0</v>
      </c>
      <c r="BO33" s="1">
        <f t="shared" si="155"/>
        <v>0</v>
      </c>
      <c r="BP33" s="1">
        <f t="shared" si="156"/>
        <v>0</v>
      </c>
      <c r="BQ33" s="1">
        <f t="shared" si="157"/>
        <v>0</v>
      </c>
      <c r="BU33" s="7">
        <f t="shared" si="158"/>
        <v>0</v>
      </c>
      <c r="BV33" s="7">
        <f t="shared" si="159"/>
        <v>0</v>
      </c>
      <c r="BW33" s="7">
        <f t="shared" si="160"/>
        <v>2</v>
      </c>
      <c r="BX33" s="7">
        <f t="shared" si="161"/>
        <v>0</v>
      </c>
      <c r="BY33" s="7">
        <f t="shared" si="162"/>
        <v>0</v>
      </c>
      <c r="BZ33" s="7">
        <f t="shared" si="163"/>
        <v>0</v>
      </c>
      <c r="CA33" s="7">
        <f t="shared" si="164"/>
        <v>0</v>
      </c>
      <c r="CB33" s="7">
        <f t="shared" si="165"/>
        <v>0</v>
      </c>
      <c r="CC33" s="7">
        <f t="shared" si="166"/>
        <v>1</v>
      </c>
      <c r="CD33" s="7">
        <f t="shared" si="167"/>
        <v>0</v>
      </c>
      <c r="CE33" s="7">
        <f t="shared" si="168"/>
        <v>2</v>
      </c>
      <c r="CF33" s="7">
        <f t="shared" si="169"/>
        <v>0</v>
      </c>
      <c r="CG33" s="7">
        <f t="shared" si="170"/>
        <v>0</v>
      </c>
      <c r="CH33" s="7">
        <f t="shared" si="171"/>
        <v>0</v>
      </c>
      <c r="CI33" s="7">
        <f t="shared" si="172"/>
        <v>2</v>
      </c>
      <c r="CJ33" s="7">
        <f t="shared" si="173"/>
        <v>1</v>
      </c>
      <c r="CK33" s="7">
        <f t="shared" si="174"/>
        <v>6</v>
      </c>
      <c r="CL33" s="7">
        <f t="shared" si="175"/>
        <v>1</v>
      </c>
      <c r="CM33" s="7">
        <f t="shared" si="176"/>
        <v>0</v>
      </c>
      <c r="CN33" s="7">
        <f t="shared" si="177"/>
        <v>0</v>
      </c>
      <c r="CO33" s="7">
        <f t="shared" si="178"/>
        <v>0</v>
      </c>
      <c r="CP33" s="7">
        <f t="shared" si="179"/>
        <v>0</v>
      </c>
      <c r="CQ33" s="7">
        <f t="shared" si="180"/>
        <v>0</v>
      </c>
      <c r="CR33" s="7">
        <f t="shared" si="181"/>
        <v>0</v>
      </c>
      <c r="CT33" s="1">
        <v>21</v>
      </c>
      <c r="CU33" s="11">
        <f t="shared" si="69"/>
        <v>41.994545454545452</v>
      </c>
      <c r="CV33" s="11">
        <f t="shared" si="70"/>
        <v>1.0580000000000001</v>
      </c>
      <c r="CX33" s="1" t="str">
        <f t="shared" si="71"/>
        <v>[41.99, 1.06]</v>
      </c>
      <c r="DA33" s="1" t="str">
        <f t="shared" si="72"/>
        <v>[41.99, 1.06]</v>
      </c>
      <c r="DB33" s="1" t="str">
        <f t="shared" si="73"/>
        <v>[75.44, 1.58]</v>
      </c>
      <c r="DC33" s="1" t="str">
        <f t="shared" si="74"/>
        <v>[146.18, 3.67]</v>
      </c>
      <c r="DE33" s="1" t="str">
        <f t="shared" si="75"/>
        <v xml:space="preserve">[[41.99, 1.06], [75.44, 1.58], [146.18, 3.67]], </v>
      </c>
      <c r="DG33" s="74" t="s">
        <v>97</v>
      </c>
      <c r="DH33" s="215">
        <v>6.8360000000000003</v>
      </c>
      <c r="DI33" s="216">
        <v>3.4289999999999998</v>
      </c>
      <c r="DJ33" s="217">
        <v>0.92700000000000005</v>
      </c>
      <c r="DK33" s="217">
        <v>4.8719999999999999</v>
      </c>
      <c r="DL33" s="217">
        <v>7.1369999999999996</v>
      </c>
      <c r="DM33" s="217">
        <v>9.3279999999999994</v>
      </c>
      <c r="DN33" s="217">
        <v>0.63900000000000001</v>
      </c>
      <c r="DO33" s="217">
        <v>5.3319999999999999</v>
      </c>
      <c r="DP33" s="217">
        <v>6.2960000000000003</v>
      </c>
      <c r="DQ33" s="217">
        <v>3.5510000000000002</v>
      </c>
      <c r="DR33" s="217">
        <v>4.2489999999999997</v>
      </c>
      <c r="DS33" s="217">
        <v>5.899</v>
      </c>
      <c r="DT33" s="217">
        <v>9.9480000000000004</v>
      </c>
      <c r="DU33" s="217">
        <v>6.6420000000000003</v>
      </c>
      <c r="DV33" s="217">
        <v>2.8420000000000001</v>
      </c>
      <c r="DW33" s="217">
        <v>0.38600000000000001</v>
      </c>
      <c r="DX33" s="217">
        <v>2.19</v>
      </c>
      <c r="DY33" s="217">
        <v>4.0259999999999998</v>
      </c>
      <c r="DZ33" s="217">
        <v>8.9269999999999996</v>
      </c>
      <c r="EA33" s="217">
        <v>4.6790000000000003</v>
      </c>
      <c r="EB33" s="215">
        <v>3.2410000000000001</v>
      </c>
      <c r="EC33" s="218">
        <v>9.2420000000000009</v>
      </c>
      <c r="ED33" s="218">
        <v>8.2129999999999992</v>
      </c>
      <c r="EE33" s="218">
        <v>8.5289999999999999</v>
      </c>
      <c r="EF33" s="218">
        <v>4.2460000000000004</v>
      </c>
      <c r="EG33" s="218">
        <v>1.712</v>
      </c>
      <c r="EH33" s="218">
        <v>9.2469999999999999</v>
      </c>
      <c r="EI33" s="218">
        <v>5.9290000000000003</v>
      </c>
      <c r="EJ33" s="218">
        <v>1.3220000000000001</v>
      </c>
      <c r="EK33" s="218">
        <v>4.9340000000000002</v>
      </c>
      <c r="EL33" s="218">
        <v>7.101</v>
      </c>
      <c r="EM33" s="219">
        <v>3.2559999999999998</v>
      </c>
      <c r="EN33" s="220">
        <v>7.8410000000000002</v>
      </c>
      <c r="EO33" s="218">
        <v>7.7590000000000003</v>
      </c>
      <c r="EP33" s="218">
        <v>6.0330000000000004</v>
      </c>
      <c r="EQ33" s="218">
        <v>2.2949999999999999</v>
      </c>
      <c r="ER33" s="218">
        <v>3.214</v>
      </c>
      <c r="ES33" s="218">
        <v>4.8170000000000002</v>
      </c>
      <c r="ET33" s="218">
        <v>0.154</v>
      </c>
      <c r="EU33" s="218">
        <v>2.0619999999999998</v>
      </c>
      <c r="EV33" s="218">
        <v>2.782</v>
      </c>
      <c r="EW33" s="218">
        <v>3.1440000000000001</v>
      </c>
      <c r="EX33" s="218">
        <v>5.944</v>
      </c>
      <c r="EY33" s="218">
        <v>9.5169999999999995</v>
      </c>
      <c r="FA33" s="62">
        <f t="shared" si="76"/>
        <v>6.8360000000000003</v>
      </c>
      <c r="FB33" s="62">
        <f t="shared" si="77"/>
        <v>3.4289999999999998</v>
      </c>
      <c r="FC33" s="62">
        <f t="shared" si="78"/>
        <v>0.92700000000000005</v>
      </c>
      <c r="FD33" s="62">
        <f t="shared" si="79"/>
        <v>4.8719999999999999</v>
      </c>
      <c r="FE33" s="62">
        <f t="shared" si="80"/>
        <v>7.1369999999999996</v>
      </c>
      <c r="FF33" s="62">
        <f t="shared" si="81"/>
        <v>9.3279999999999994</v>
      </c>
      <c r="FG33" s="62">
        <f t="shared" si="82"/>
        <v>0.63900000000000001</v>
      </c>
      <c r="FH33" s="62">
        <f t="shared" si="83"/>
        <v>5.3319999999999999</v>
      </c>
      <c r="FI33" s="62">
        <f t="shared" si="84"/>
        <v>6.2960000000000003</v>
      </c>
      <c r="FJ33" s="62">
        <f t="shared" si="85"/>
        <v>3.5510000000000002</v>
      </c>
      <c r="FK33" s="62">
        <f t="shared" si="86"/>
        <v>4.2489999999999997</v>
      </c>
      <c r="FL33" s="62">
        <f t="shared" si="87"/>
        <v>5.899</v>
      </c>
      <c r="FM33" s="62">
        <f t="shared" si="88"/>
        <v>9.9480000000000004</v>
      </c>
      <c r="FN33" s="62">
        <f t="shared" si="89"/>
        <v>6.6420000000000003</v>
      </c>
      <c r="FO33" s="62">
        <f t="shared" si="90"/>
        <v>2.8420000000000001</v>
      </c>
      <c r="FP33" s="62">
        <f t="shared" si="91"/>
        <v>0.38600000000000001</v>
      </c>
      <c r="FQ33" s="62">
        <f t="shared" si="92"/>
        <v>2.19</v>
      </c>
      <c r="FR33" s="62">
        <f t="shared" si="93"/>
        <v>4.0259999999999998</v>
      </c>
      <c r="FS33" s="62">
        <f t="shared" si="94"/>
        <v>8.9269999999999996</v>
      </c>
      <c r="FT33" s="62">
        <f t="shared" si="95"/>
        <v>4.6790000000000003</v>
      </c>
      <c r="FU33" s="62">
        <f t="shared" si="96"/>
        <v>3.2410000000000001</v>
      </c>
      <c r="FV33" s="62">
        <f t="shared" si="97"/>
        <v>9.2420000000000009</v>
      </c>
      <c r="FW33" s="62">
        <f t="shared" si="98"/>
        <v>8.2129999999999992</v>
      </c>
      <c r="FX33" s="62">
        <f t="shared" si="99"/>
        <v>8.5289999999999999</v>
      </c>
      <c r="FY33" s="62">
        <f t="shared" si="100"/>
        <v>4.2460000000000004</v>
      </c>
      <c r="FZ33" s="62">
        <f t="shared" si="101"/>
        <v>1.712</v>
      </c>
      <c r="GA33" s="62">
        <f t="shared" si="102"/>
        <v>9.2469999999999999</v>
      </c>
      <c r="GB33" s="62">
        <f t="shared" si="103"/>
        <v>5.9290000000000003</v>
      </c>
      <c r="GC33" s="62">
        <f t="shared" si="104"/>
        <v>1.3220000000000001</v>
      </c>
      <c r="GD33" s="62">
        <f t="shared" si="105"/>
        <v>4.9340000000000002</v>
      </c>
      <c r="GE33" s="62">
        <f t="shared" si="106"/>
        <v>7.101</v>
      </c>
      <c r="GF33" s="62">
        <f t="shared" si="107"/>
        <v>3.2559999999999998</v>
      </c>
      <c r="GG33" s="62">
        <f t="shared" si="108"/>
        <v>7.8410000000000002</v>
      </c>
      <c r="GH33" s="62">
        <f t="shared" si="109"/>
        <v>7.7590000000000003</v>
      </c>
      <c r="GI33" s="62">
        <f t="shared" si="110"/>
        <v>6.0330000000000004</v>
      </c>
      <c r="GJ33" s="62">
        <f t="shared" si="111"/>
        <v>2.2949999999999999</v>
      </c>
      <c r="GK33" s="62">
        <f t="shared" si="112"/>
        <v>3.214</v>
      </c>
      <c r="GL33" s="62">
        <f t="shared" si="113"/>
        <v>4.8170000000000002</v>
      </c>
      <c r="GM33" s="62">
        <f t="shared" si="114"/>
        <v>0.154</v>
      </c>
      <c r="GN33" s="62">
        <f t="shared" si="115"/>
        <v>2.0619999999999998</v>
      </c>
      <c r="GO33" s="62">
        <f t="shared" si="116"/>
        <v>2.782</v>
      </c>
      <c r="GP33" s="62">
        <f t="shared" si="117"/>
        <v>3.1440000000000001</v>
      </c>
      <c r="GQ33" s="62">
        <f t="shared" si="118"/>
        <v>5.944</v>
      </c>
      <c r="GR33" s="62">
        <f t="shared" si="119"/>
        <v>9.5169999999999995</v>
      </c>
      <c r="GT33" s="1" t="str">
        <f t="shared" si="120"/>
        <v>[6.836, 3.429, 0.927, 4.872, 7.137, 9.328, 0.639, 5.332, 6.296, 3.551, 4.249, 5.899, 9.948, 6.642, 2.842, 0.386, 2.19, 4.026, 8.927, 4.679, 3.241, 9.242, 8.213, 8.529, 4.246, 1.712, 9.247, 5.929, 1.322, 4.934, 7.101, 3.256, 7.841, 7.759, 6.033, 2.295, 3.214, 4.817, 0.154, 2.062, 2.782, 3.144, 5.944, 9.517],</v>
      </c>
    </row>
    <row r="34" spans="2:202" x14ac:dyDescent="0.35">
      <c r="B34" s="188">
        <v>22</v>
      </c>
      <c r="C34" s="194" t="s">
        <v>98</v>
      </c>
      <c r="D34" s="195"/>
      <c r="E34" s="195"/>
      <c r="F34" s="195"/>
      <c r="G34" s="196"/>
      <c r="H34" s="197">
        <v>5348</v>
      </c>
      <c r="I34" s="198">
        <v>4.0037731893931457E-2</v>
      </c>
      <c r="J34" s="130">
        <f t="shared" si="121"/>
        <v>0.39977758102503619</v>
      </c>
      <c r="K34" s="130">
        <f t="shared" si="121"/>
        <v>2.3703811238372414</v>
      </c>
      <c r="L34" s="130">
        <f t="shared" si="121"/>
        <v>0.22939172166166852</v>
      </c>
      <c r="M34" s="130">
        <f t="shared" si="121"/>
        <v>0.49701539693361513</v>
      </c>
      <c r="N34" s="130">
        <f t="shared" si="121"/>
        <v>0.63719922683796804</v>
      </c>
      <c r="O34" s="98">
        <f t="shared" si="121"/>
        <v>2.9311164434546528</v>
      </c>
      <c r="P34" s="140">
        <f t="shared" si="121"/>
        <v>0.54969417390942477</v>
      </c>
      <c r="Q34" s="134">
        <f t="shared" si="121"/>
        <v>3.7604078715167466</v>
      </c>
      <c r="R34" s="135">
        <f t="shared" si="121"/>
        <v>8.2828917568624671</v>
      </c>
      <c r="S34" s="128">
        <f t="shared" si="121"/>
        <v>3.7479148221097137E-2</v>
      </c>
      <c r="T34" s="128">
        <f t="shared" si="121"/>
        <v>2.4986098814064762E-2</v>
      </c>
      <c r="U34" s="128">
        <f t="shared" si="121"/>
        <v>0.27484708695471238</v>
      </c>
      <c r="W34" s="188">
        <v>22</v>
      </c>
      <c r="X34" s="194" t="s">
        <v>98</v>
      </c>
      <c r="Y34" s="58"/>
      <c r="Z34" s="41"/>
      <c r="AA34" s="41"/>
      <c r="AB34" s="42"/>
      <c r="AC34" s="197">
        <v>5348</v>
      </c>
      <c r="AD34" s="43">
        <f t="shared" si="1"/>
        <v>4.0037731893931457E-2</v>
      </c>
      <c r="AE34" s="164">
        <f t="shared" si="122"/>
        <v>0</v>
      </c>
      <c r="AF34" s="164">
        <f t="shared" si="123"/>
        <v>2</v>
      </c>
      <c r="AG34" s="164">
        <f t="shared" si="124"/>
        <v>0</v>
      </c>
      <c r="AH34" s="164">
        <f t="shared" si="125"/>
        <v>0</v>
      </c>
      <c r="AI34" s="164">
        <f t="shared" si="126"/>
        <v>1</v>
      </c>
      <c r="AJ34" s="44">
        <f t="shared" si="127"/>
        <v>3</v>
      </c>
      <c r="AK34" s="171">
        <f t="shared" si="128"/>
        <v>1</v>
      </c>
      <c r="AL34" s="169">
        <f t="shared" si="129"/>
        <v>4</v>
      </c>
      <c r="AM34" s="167">
        <f t="shared" si="130"/>
        <v>8</v>
      </c>
      <c r="AN34" s="144">
        <f t="shared" si="131"/>
        <v>0</v>
      </c>
      <c r="AO34" s="144">
        <f t="shared" si="132"/>
        <v>0</v>
      </c>
      <c r="AP34" s="144">
        <f t="shared" si="133"/>
        <v>0</v>
      </c>
      <c r="AT34" s="7">
        <f t="shared" si="134"/>
        <v>0</v>
      </c>
      <c r="AU34" s="7">
        <f t="shared" si="135"/>
        <v>0</v>
      </c>
      <c r="AV34" s="7">
        <f t="shared" si="136"/>
        <v>2</v>
      </c>
      <c r="AW34" s="7">
        <f t="shared" si="137"/>
        <v>0</v>
      </c>
      <c r="AX34" s="7">
        <f t="shared" si="138"/>
        <v>0</v>
      </c>
      <c r="AY34" s="7">
        <f t="shared" si="139"/>
        <v>0</v>
      </c>
      <c r="AZ34" s="7">
        <f t="shared" si="140"/>
        <v>0</v>
      </c>
      <c r="BA34" s="7">
        <f t="shared" si="141"/>
        <v>0</v>
      </c>
      <c r="BB34" s="7">
        <f t="shared" si="142"/>
        <v>1</v>
      </c>
      <c r="BC34" s="7">
        <f t="shared" si="143"/>
        <v>0</v>
      </c>
      <c r="BD34" s="7">
        <f t="shared" si="144"/>
        <v>3</v>
      </c>
      <c r="BE34" s="7">
        <f t="shared" si="145"/>
        <v>0</v>
      </c>
      <c r="BF34" s="1">
        <f t="shared" si="146"/>
        <v>0.8</v>
      </c>
      <c r="BG34" s="1">
        <f t="shared" si="147"/>
        <v>0.2</v>
      </c>
      <c r="BH34" s="1">
        <f t="shared" si="148"/>
        <v>3.2</v>
      </c>
      <c r="BI34" s="1">
        <f t="shared" si="149"/>
        <v>0.8</v>
      </c>
      <c r="BJ34" s="1">
        <f t="shared" si="150"/>
        <v>6.4</v>
      </c>
      <c r="BK34" s="1">
        <f t="shared" si="151"/>
        <v>1.6</v>
      </c>
      <c r="BL34" s="1">
        <f t="shared" si="152"/>
        <v>0</v>
      </c>
      <c r="BM34" s="1">
        <f t="shared" si="153"/>
        <v>0</v>
      </c>
      <c r="BN34" s="1">
        <f t="shared" si="154"/>
        <v>0</v>
      </c>
      <c r="BO34" s="1">
        <f t="shared" si="155"/>
        <v>0</v>
      </c>
      <c r="BP34" s="1">
        <f t="shared" si="156"/>
        <v>0</v>
      </c>
      <c r="BQ34" s="1">
        <f t="shared" si="157"/>
        <v>0</v>
      </c>
      <c r="BU34" s="7">
        <f t="shared" si="158"/>
        <v>0</v>
      </c>
      <c r="BV34" s="7">
        <f t="shared" si="159"/>
        <v>0</v>
      </c>
      <c r="BW34" s="7">
        <f t="shared" si="160"/>
        <v>2</v>
      </c>
      <c r="BX34" s="7">
        <f t="shared" si="161"/>
        <v>0</v>
      </c>
      <c r="BY34" s="7">
        <f t="shared" si="162"/>
        <v>0</v>
      </c>
      <c r="BZ34" s="7">
        <f t="shared" si="163"/>
        <v>0</v>
      </c>
      <c r="CA34" s="7">
        <f t="shared" si="164"/>
        <v>0</v>
      </c>
      <c r="CB34" s="7">
        <f t="shared" si="165"/>
        <v>0</v>
      </c>
      <c r="CC34" s="7">
        <f t="shared" si="166"/>
        <v>1</v>
      </c>
      <c r="CD34" s="7">
        <f t="shared" si="167"/>
        <v>0</v>
      </c>
      <c r="CE34" s="7">
        <f t="shared" si="168"/>
        <v>3</v>
      </c>
      <c r="CF34" s="7">
        <f t="shared" si="169"/>
        <v>0</v>
      </c>
      <c r="CG34" s="7">
        <f t="shared" si="170"/>
        <v>1</v>
      </c>
      <c r="CH34" s="7">
        <f t="shared" si="171"/>
        <v>0</v>
      </c>
      <c r="CI34" s="7">
        <f t="shared" si="172"/>
        <v>3</v>
      </c>
      <c r="CJ34" s="7">
        <f t="shared" si="173"/>
        <v>1</v>
      </c>
      <c r="CK34" s="7">
        <f t="shared" si="174"/>
        <v>6</v>
      </c>
      <c r="CL34" s="7">
        <f t="shared" si="175"/>
        <v>2</v>
      </c>
      <c r="CM34" s="7">
        <f t="shared" si="176"/>
        <v>0</v>
      </c>
      <c r="CN34" s="7">
        <f t="shared" si="177"/>
        <v>0</v>
      </c>
      <c r="CO34" s="7">
        <f t="shared" si="178"/>
        <v>0</v>
      </c>
      <c r="CP34" s="7">
        <f t="shared" si="179"/>
        <v>0</v>
      </c>
      <c r="CQ34" s="7">
        <f t="shared" si="180"/>
        <v>0</v>
      </c>
      <c r="CR34" s="7">
        <f t="shared" si="181"/>
        <v>0</v>
      </c>
      <c r="CT34" s="1">
        <v>22</v>
      </c>
      <c r="CU34" s="11">
        <f t="shared" si="69"/>
        <v>49.044545454545457</v>
      </c>
      <c r="CV34" s="11">
        <f t="shared" si="70"/>
        <v>1.5760000000000001</v>
      </c>
      <c r="CX34" s="1" t="str">
        <f t="shared" si="71"/>
        <v>[49.04, 1.58]</v>
      </c>
      <c r="DA34" s="1" t="str">
        <f t="shared" si="72"/>
        <v>[49.04, 1.58]</v>
      </c>
      <c r="DB34" s="1" t="str">
        <f t="shared" si="73"/>
        <v>[86.23, 2.09]</v>
      </c>
      <c r="DC34" s="1" t="str">
        <f t="shared" si="74"/>
        <v>[176.34, 4.73]</v>
      </c>
      <c r="DE34" s="1" t="str">
        <f t="shared" si="75"/>
        <v xml:space="preserve">[[49.04, 1.58], [86.23, 2.09], [176.34, 4.73]], </v>
      </c>
      <c r="DG34" s="73" t="s">
        <v>98</v>
      </c>
      <c r="DH34" s="215">
        <v>4.4640000000000004</v>
      </c>
      <c r="DI34" s="216">
        <v>1.5189999999999999</v>
      </c>
      <c r="DJ34" s="217">
        <v>1.954</v>
      </c>
      <c r="DK34" s="217">
        <v>0.70899999999999996</v>
      </c>
      <c r="DL34" s="217">
        <v>2.3460000000000001</v>
      </c>
      <c r="DM34" s="217">
        <v>9.7859999999999996</v>
      </c>
      <c r="DN34" s="217">
        <v>1.3160000000000001</v>
      </c>
      <c r="DO34" s="217">
        <v>0.14799999999999999</v>
      </c>
      <c r="DP34" s="217">
        <v>6.7249999999999996</v>
      </c>
      <c r="DQ34" s="217">
        <v>7.7460000000000004</v>
      </c>
      <c r="DR34" s="217">
        <v>1.8080000000000001</v>
      </c>
      <c r="DS34" s="217">
        <v>7.133</v>
      </c>
      <c r="DT34" s="217">
        <v>0.94499999999999995</v>
      </c>
      <c r="DU34" s="217">
        <v>7.2590000000000003</v>
      </c>
      <c r="DV34" s="217">
        <v>9.8469999999999995</v>
      </c>
      <c r="DW34" s="217">
        <v>3.9009999999999998</v>
      </c>
      <c r="DX34" s="217">
        <v>6.7119999999999997</v>
      </c>
      <c r="DY34" s="217">
        <v>3.9049999999999998</v>
      </c>
      <c r="DZ34" s="217">
        <v>5.9059999999999997</v>
      </c>
      <c r="EA34" s="217">
        <v>5.6779999999999999</v>
      </c>
      <c r="EB34" s="215">
        <v>8.0790000000000006</v>
      </c>
      <c r="EC34" s="218">
        <v>5.8789999999999996</v>
      </c>
      <c r="ED34" s="218">
        <v>1.107</v>
      </c>
      <c r="EE34" s="218">
        <v>9.3350000000000009</v>
      </c>
      <c r="EF34" s="218">
        <v>8.7070000000000007</v>
      </c>
      <c r="EG34" s="218">
        <v>6.0780000000000003</v>
      </c>
      <c r="EH34" s="218">
        <v>8.3260000000000005</v>
      </c>
      <c r="EI34" s="218">
        <v>1.1100000000000001</v>
      </c>
      <c r="EJ34" s="218">
        <v>8.2059999999999995</v>
      </c>
      <c r="EK34" s="218">
        <v>3.4289999999999998</v>
      </c>
      <c r="EL34" s="218">
        <v>6.7789999999999999</v>
      </c>
      <c r="EM34" s="219">
        <v>9.0640000000000001</v>
      </c>
      <c r="EN34" s="220">
        <v>5.0659999999999998</v>
      </c>
      <c r="EO34" s="218">
        <v>4.5590000000000002</v>
      </c>
      <c r="EP34" s="218">
        <v>9.7520000000000007</v>
      </c>
      <c r="EQ34" s="218">
        <v>1.204</v>
      </c>
      <c r="ER34" s="218">
        <v>2.7850000000000001</v>
      </c>
      <c r="ES34" s="218">
        <v>7.6890000000000001</v>
      </c>
      <c r="ET34" s="218">
        <v>6.915</v>
      </c>
      <c r="EU34" s="218">
        <v>2.391</v>
      </c>
      <c r="EV34" s="218">
        <v>7.8719999999999999</v>
      </c>
      <c r="EW34" s="218">
        <v>7.6059999999999999</v>
      </c>
      <c r="EX34" s="218">
        <v>0.56799999999999995</v>
      </c>
      <c r="EY34" s="218">
        <v>4.4669999999999996</v>
      </c>
      <c r="FA34" s="62">
        <f t="shared" si="76"/>
        <v>4.4640000000000004</v>
      </c>
      <c r="FB34" s="62">
        <f t="shared" si="77"/>
        <v>1.5189999999999999</v>
      </c>
      <c r="FC34" s="62">
        <f t="shared" si="78"/>
        <v>1.954</v>
      </c>
      <c r="FD34" s="62">
        <f t="shared" si="79"/>
        <v>0.70899999999999996</v>
      </c>
      <c r="FE34" s="62">
        <f t="shared" si="80"/>
        <v>2.3460000000000001</v>
      </c>
      <c r="FF34" s="62">
        <f t="shared" si="81"/>
        <v>9.7859999999999996</v>
      </c>
      <c r="FG34" s="62">
        <f t="shared" si="82"/>
        <v>1.3160000000000001</v>
      </c>
      <c r="FH34" s="62">
        <f t="shared" si="83"/>
        <v>0.14799999999999999</v>
      </c>
      <c r="FI34" s="62">
        <f t="shared" si="84"/>
        <v>6.7249999999999996</v>
      </c>
      <c r="FJ34" s="62">
        <f t="shared" si="85"/>
        <v>7.7460000000000004</v>
      </c>
      <c r="FK34" s="62">
        <f t="shared" si="86"/>
        <v>1.8080000000000001</v>
      </c>
      <c r="FL34" s="62">
        <f t="shared" si="87"/>
        <v>7.133</v>
      </c>
      <c r="FM34" s="62">
        <f t="shared" si="88"/>
        <v>0.94499999999999995</v>
      </c>
      <c r="FN34" s="62">
        <f t="shared" si="89"/>
        <v>7.2590000000000003</v>
      </c>
      <c r="FO34" s="62">
        <f t="shared" si="90"/>
        <v>9.8469999999999995</v>
      </c>
      <c r="FP34" s="62">
        <f t="shared" si="91"/>
        <v>3.9009999999999998</v>
      </c>
      <c r="FQ34" s="62">
        <f t="shared" si="92"/>
        <v>6.7119999999999997</v>
      </c>
      <c r="FR34" s="62">
        <f t="shared" si="93"/>
        <v>3.9049999999999998</v>
      </c>
      <c r="FS34" s="62">
        <f t="shared" si="94"/>
        <v>5.9059999999999997</v>
      </c>
      <c r="FT34" s="62">
        <f t="shared" si="95"/>
        <v>5.6779999999999999</v>
      </c>
      <c r="FU34" s="62">
        <f t="shared" si="96"/>
        <v>8.0790000000000006</v>
      </c>
      <c r="FV34" s="62">
        <f t="shared" si="97"/>
        <v>5.8789999999999996</v>
      </c>
      <c r="FW34" s="62">
        <f t="shared" si="98"/>
        <v>1.107</v>
      </c>
      <c r="FX34" s="62">
        <f t="shared" si="99"/>
        <v>9.3350000000000009</v>
      </c>
      <c r="FY34" s="62">
        <f t="shared" si="100"/>
        <v>8.7070000000000007</v>
      </c>
      <c r="FZ34" s="62">
        <f t="shared" si="101"/>
        <v>6.0780000000000003</v>
      </c>
      <c r="GA34" s="62">
        <f t="shared" si="102"/>
        <v>8.3260000000000005</v>
      </c>
      <c r="GB34" s="62">
        <f t="shared" si="103"/>
        <v>1.1100000000000001</v>
      </c>
      <c r="GC34" s="62">
        <f t="shared" si="104"/>
        <v>8.2059999999999995</v>
      </c>
      <c r="GD34" s="62">
        <f t="shared" si="105"/>
        <v>3.4289999999999998</v>
      </c>
      <c r="GE34" s="62">
        <f t="shared" si="106"/>
        <v>6.7789999999999999</v>
      </c>
      <c r="GF34" s="62">
        <f t="shared" si="107"/>
        <v>9.0640000000000001</v>
      </c>
      <c r="GG34" s="62">
        <f t="shared" si="108"/>
        <v>5.0659999999999998</v>
      </c>
      <c r="GH34" s="62">
        <f t="shared" si="109"/>
        <v>4.5590000000000002</v>
      </c>
      <c r="GI34" s="62">
        <f t="shared" si="110"/>
        <v>9.7520000000000007</v>
      </c>
      <c r="GJ34" s="62">
        <f t="shared" si="111"/>
        <v>1.204</v>
      </c>
      <c r="GK34" s="62">
        <f t="shared" si="112"/>
        <v>2.7850000000000001</v>
      </c>
      <c r="GL34" s="62">
        <f t="shared" si="113"/>
        <v>7.6890000000000001</v>
      </c>
      <c r="GM34" s="62">
        <f t="shared" si="114"/>
        <v>6.915</v>
      </c>
      <c r="GN34" s="62">
        <f t="shared" si="115"/>
        <v>2.391</v>
      </c>
      <c r="GO34" s="62">
        <f t="shared" si="116"/>
        <v>7.8719999999999999</v>
      </c>
      <c r="GP34" s="62">
        <f t="shared" si="117"/>
        <v>7.6059999999999999</v>
      </c>
      <c r="GQ34" s="62">
        <f t="shared" si="118"/>
        <v>0.56799999999999995</v>
      </c>
      <c r="GR34" s="62">
        <f t="shared" si="119"/>
        <v>4.4669999999999996</v>
      </c>
      <c r="GT34" s="1" t="str">
        <f t="shared" si="120"/>
        <v>[4.464, 1.519, 1.954, 0.709, 2.346, 9.786, 1.316, 0.148, 6.725, 7.746, 1.808, 7.133, 0.945, 7.259, 9.847, 3.901, 6.712, 3.905, 5.906, 5.678, 8.079, 5.879, 1.107, 9.335, 8.707, 6.078, 8.326, 1.11, 8.206, 3.429, 6.779, 9.064, 5.066, 4.559, 9.752, 1.204, 2.785, 7.689, 6.915, 2.391, 7.872, 7.606, 0.568, 4.467],</v>
      </c>
    </row>
    <row r="35" spans="2:202" x14ac:dyDescent="0.35">
      <c r="B35" s="188">
        <v>23</v>
      </c>
      <c r="C35" s="189" t="s">
        <v>99</v>
      </c>
      <c r="D35" s="195"/>
      <c r="E35" s="195"/>
      <c r="F35" s="195"/>
      <c r="G35" s="196"/>
      <c r="H35" s="197">
        <v>6857</v>
      </c>
      <c r="I35" s="198">
        <v>5.133484061269409E-2</v>
      </c>
      <c r="J35" s="130">
        <f t="shared" si="121"/>
        <v>0.51257944522974441</v>
      </c>
      <c r="K35" s="130">
        <f t="shared" si="121"/>
        <v>3.0392115493926632</v>
      </c>
      <c r="L35" s="130">
        <f t="shared" si="121"/>
        <v>0.294117246715419</v>
      </c>
      <c r="M35" s="130">
        <f t="shared" si="121"/>
        <v>0.63725403455007457</v>
      </c>
      <c r="N35" s="130">
        <f t="shared" si="121"/>
        <v>0.81699235198727505</v>
      </c>
      <c r="O35" s="98">
        <f t="shared" si="121"/>
        <v>3.7581648191414647</v>
      </c>
      <c r="P35" s="140">
        <f t="shared" si="121"/>
        <v>0.70479673719089853</v>
      </c>
      <c r="Q35" s="134">
        <f t="shared" si="121"/>
        <v>4.821450406692283</v>
      </c>
      <c r="R35" s="135">
        <f t="shared" si="121"/>
        <v>10.620005380853765</v>
      </c>
      <c r="S35" s="128">
        <f t="shared" si="121"/>
        <v>4.8054322990288535E-2</v>
      </c>
      <c r="T35" s="128">
        <f t="shared" si="121"/>
        <v>3.2036215326859026E-2</v>
      </c>
      <c r="U35" s="128">
        <f t="shared" si="121"/>
        <v>0.35239836859544926</v>
      </c>
      <c r="W35" s="188">
        <v>23</v>
      </c>
      <c r="X35" s="189" t="s">
        <v>99</v>
      </c>
      <c r="Y35" s="58"/>
      <c r="Z35" s="41"/>
      <c r="AA35" s="41"/>
      <c r="AB35" s="42"/>
      <c r="AC35" s="197">
        <v>6857</v>
      </c>
      <c r="AD35" s="43">
        <f t="shared" si="1"/>
        <v>5.133484061269409E-2</v>
      </c>
      <c r="AE35" s="164">
        <f t="shared" si="122"/>
        <v>1</v>
      </c>
      <c r="AF35" s="164">
        <f t="shared" si="123"/>
        <v>3</v>
      </c>
      <c r="AG35" s="164">
        <f t="shared" si="124"/>
        <v>0</v>
      </c>
      <c r="AH35" s="164">
        <f t="shared" si="125"/>
        <v>1</v>
      </c>
      <c r="AI35" s="164">
        <f t="shared" si="126"/>
        <v>1</v>
      </c>
      <c r="AJ35" s="44">
        <f t="shared" si="127"/>
        <v>4</v>
      </c>
      <c r="AK35" s="171">
        <f t="shared" si="128"/>
        <v>1</v>
      </c>
      <c r="AL35" s="169">
        <f t="shared" si="129"/>
        <v>5</v>
      </c>
      <c r="AM35" s="167">
        <f t="shared" si="130"/>
        <v>11</v>
      </c>
      <c r="AN35" s="144">
        <f t="shared" si="131"/>
        <v>0</v>
      </c>
      <c r="AO35" s="144">
        <f t="shared" si="132"/>
        <v>0</v>
      </c>
      <c r="AP35" s="144">
        <f t="shared" si="133"/>
        <v>0</v>
      </c>
      <c r="AT35" s="7">
        <f t="shared" si="134"/>
        <v>1</v>
      </c>
      <c r="AU35" s="7">
        <f t="shared" si="135"/>
        <v>0</v>
      </c>
      <c r="AV35" s="7">
        <f t="shared" si="136"/>
        <v>3</v>
      </c>
      <c r="AW35" s="7">
        <f t="shared" si="137"/>
        <v>0</v>
      </c>
      <c r="AX35" s="7">
        <f t="shared" si="138"/>
        <v>0</v>
      </c>
      <c r="AY35" s="7">
        <f t="shared" si="139"/>
        <v>0</v>
      </c>
      <c r="AZ35" s="7">
        <f t="shared" si="140"/>
        <v>1</v>
      </c>
      <c r="BA35" s="7">
        <f t="shared" si="141"/>
        <v>0</v>
      </c>
      <c r="BB35" s="7">
        <f t="shared" si="142"/>
        <v>1</v>
      </c>
      <c r="BC35" s="7">
        <f t="shared" si="143"/>
        <v>0</v>
      </c>
      <c r="BD35" s="7">
        <f t="shared" si="144"/>
        <v>4</v>
      </c>
      <c r="BE35" s="7">
        <f t="shared" si="145"/>
        <v>0</v>
      </c>
      <c r="BF35" s="1">
        <f t="shared" si="146"/>
        <v>0.8</v>
      </c>
      <c r="BG35" s="1">
        <f t="shared" si="147"/>
        <v>0.2</v>
      </c>
      <c r="BH35" s="1">
        <f t="shared" si="148"/>
        <v>4</v>
      </c>
      <c r="BI35" s="1">
        <f t="shared" si="149"/>
        <v>1</v>
      </c>
      <c r="BJ35" s="1">
        <f t="shared" si="150"/>
        <v>8.8000000000000007</v>
      </c>
      <c r="BK35" s="1">
        <f t="shared" si="151"/>
        <v>2.2000000000000002</v>
      </c>
      <c r="BL35" s="1">
        <f t="shared" si="152"/>
        <v>0</v>
      </c>
      <c r="BM35" s="1">
        <f t="shared" si="153"/>
        <v>0</v>
      </c>
      <c r="BN35" s="1">
        <f t="shared" si="154"/>
        <v>0</v>
      </c>
      <c r="BO35" s="1">
        <f t="shared" si="155"/>
        <v>0</v>
      </c>
      <c r="BP35" s="1">
        <f t="shared" si="156"/>
        <v>0</v>
      </c>
      <c r="BQ35" s="1">
        <f t="shared" si="157"/>
        <v>0</v>
      </c>
      <c r="BU35" s="7">
        <f t="shared" si="158"/>
        <v>1</v>
      </c>
      <c r="BV35" s="7">
        <f t="shared" si="159"/>
        <v>0</v>
      </c>
      <c r="BW35" s="7">
        <f t="shared" si="160"/>
        <v>3</v>
      </c>
      <c r="BX35" s="7">
        <f t="shared" si="161"/>
        <v>0</v>
      </c>
      <c r="BY35" s="7">
        <f t="shared" si="162"/>
        <v>0</v>
      </c>
      <c r="BZ35" s="7">
        <f t="shared" si="163"/>
        <v>0</v>
      </c>
      <c r="CA35" s="7">
        <f t="shared" si="164"/>
        <v>1</v>
      </c>
      <c r="CB35" s="7">
        <f t="shared" si="165"/>
        <v>0</v>
      </c>
      <c r="CC35" s="7">
        <f t="shared" si="166"/>
        <v>1</v>
      </c>
      <c r="CD35" s="7">
        <f t="shared" si="167"/>
        <v>0</v>
      </c>
      <c r="CE35" s="7">
        <f t="shared" si="168"/>
        <v>4</v>
      </c>
      <c r="CF35" s="7">
        <f t="shared" si="169"/>
        <v>0</v>
      </c>
      <c r="CG35" s="7">
        <f t="shared" si="170"/>
        <v>1</v>
      </c>
      <c r="CH35" s="7">
        <f t="shared" si="171"/>
        <v>0</v>
      </c>
      <c r="CI35" s="7">
        <f t="shared" si="172"/>
        <v>4</v>
      </c>
      <c r="CJ35" s="7">
        <f t="shared" si="173"/>
        <v>1</v>
      </c>
      <c r="CK35" s="7">
        <f t="shared" si="174"/>
        <v>9</v>
      </c>
      <c r="CL35" s="7">
        <f t="shared" si="175"/>
        <v>2</v>
      </c>
      <c r="CM35" s="7">
        <f t="shared" si="176"/>
        <v>0</v>
      </c>
      <c r="CN35" s="7">
        <f t="shared" si="177"/>
        <v>0</v>
      </c>
      <c r="CO35" s="7">
        <f t="shared" si="178"/>
        <v>0</v>
      </c>
      <c r="CP35" s="7">
        <f t="shared" si="179"/>
        <v>0</v>
      </c>
      <c r="CQ35" s="7">
        <f t="shared" si="180"/>
        <v>0</v>
      </c>
      <c r="CR35" s="7">
        <f t="shared" si="181"/>
        <v>0</v>
      </c>
      <c r="CT35" s="1">
        <v>23</v>
      </c>
      <c r="CU35" s="11">
        <f t="shared" si="69"/>
        <v>70.727764127764132</v>
      </c>
      <c r="CV35" s="11">
        <f t="shared" si="70"/>
        <v>1.5760000000000001</v>
      </c>
      <c r="CX35" s="1" t="str">
        <f t="shared" si="71"/>
        <v>[70.73, 1.58]</v>
      </c>
      <c r="DA35" s="1" t="str">
        <f t="shared" si="72"/>
        <v>[70.73, 1.58]</v>
      </c>
      <c r="DB35" s="1" t="str">
        <f t="shared" si="73"/>
        <v>[109.45, 3.15]</v>
      </c>
      <c r="DC35" s="1" t="str">
        <f t="shared" si="74"/>
        <v>[223.17, 5.25]</v>
      </c>
      <c r="DE35" s="1" t="str">
        <f t="shared" si="75"/>
        <v xml:space="preserve">[[70.73, 1.58], [109.45, 3.15], [223.17, 5.25]], </v>
      </c>
      <c r="DG35" s="74" t="s">
        <v>99</v>
      </c>
      <c r="DH35" s="215">
        <v>7.8179999999999996</v>
      </c>
      <c r="DI35" s="216">
        <v>7.6509999999999998</v>
      </c>
      <c r="DJ35" s="217">
        <v>4.2839999999999998</v>
      </c>
      <c r="DK35" s="217">
        <v>5.5060000000000002</v>
      </c>
      <c r="DL35" s="217">
        <v>1.796</v>
      </c>
      <c r="DM35" s="217">
        <v>5.3949999999999996</v>
      </c>
      <c r="DN35" s="217">
        <v>1.4410000000000001</v>
      </c>
      <c r="DO35" s="217">
        <v>7.9</v>
      </c>
      <c r="DP35" s="217">
        <v>6.7009999999999996</v>
      </c>
      <c r="DQ35" s="217">
        <v>1.6E-2</v>
      </c>
      <c r="DR35" s="217">
        <v>7.1589999999999998</v>
      </c>
      <c r="DS35" s="217">
        <v>2.7410000000000001</v>
      </c>
      <c r="DT35" s="217">
        <v>1.5529999999999999</v>
      </c>
      <c r="DU35" s="217">
        <v>5.8719999999999999</v>
      </c>
      <c r="DV35" s="217">
        <v>5.6909999999999998</v>
      </c>
      <c r="DW35" s="217">
        <v>6.7590000000000003</v>
      </c>
      <c r="DX35" s="217">
        <v>1.5249999999999999</v>
      </c>
      <c r="DY35" s="217">
        <v>2.6720000000000002</v>
      </c>
      <c r="DZ35" s="217">
        <v>7.4740000000000002</v>
      </c>
      <c r="EA35" s="217">
        <v>9.7479999999999993</v>
      </c>
      <c r="EB35" s="215">
        <v>8.1489999999999991</v>
      </c>
      <c r="EC35" s="218">
        <v>0.32800000000000001</v>
      </c>
      <c r="ED35" s="218">
        <v>2.2759999999999998</v>
      </c>
      <c r="EE35" s="218">
        <v>4.8730000000000002</v>
      </c>
      <c r="EF35" s="218">
        <v>4.6050000000000004</v>
      </c>
      <c r="EG35" s="218">
        <v>9.9779999999999998</v>
      </c>
      <c r="EH35" s="218">
        <v>5.5830000000000002</v>
      </c>
      <c r="EI35" s="218">
        <v>4.7969999999999997</v>
      </c>
      <c r="EJ35" s="218">
        <v>4.4409999999999998</v>
      </c>
      <c r="EK35" s="218">
        <v>3.0169999999999999</v>
      </c>
      <c r="EL35" s="218">
        <v>9.0109999999999992</v>
      </c>
      <c r="EM35" s="219">
        <v>8.3580000000000005</v>
      </c>
      <c r="EN35" s="220">
        <v>4.34</v>
      </c>
      <c r="EO35" s="218">
        <v>1.7250000000000001</v>
      </c>
      <c r="EP35" s="218">
        <v>4.1449999999999996</v>
      </c>
      <c r="EQ35" s="218">
        <v>8.7460000000000004</v>
      </c>
      <c r="ER35" s="218">
        <v>0.504</v>
      </c>
      <c r="ES35" s="218">
        <v>2.044</v>
      </c>
      <c r="ET35" s="218">
        <v>6.4870000000000001</v>
      </c>
      <c r="EU35" s="218">
        <v>3.3109999999999999</v>
      </c>
      <c r="EV35" s="218">
        <v>7.3140000000000001</v>
      </c>
      <c r="EW35" s="218">
        <v>9.2059999999999995</v>
      </c>
      <c r="EX35" s="218">
        <v>5.5270000000000001</v>
      </c>
      <c r="EY35" s="218">
        <v>2.1070000000000002</v>
      </c>
      <c r="FA35" s="62">
        <f t="shared" si="76"/>
        <v>7.8179999999999996</v>
      </c>
      <c r="FB35" s="62">
        <f t="shared" si="77"/>
        <v>7.6509999999999998</v>
      </c>
      <c r="FC35" s="62">
        <f t="shared" si="78"/>
        <v>4.2839999999999998</v>
      </c>
      <c r="FD35" s="62">
        <f t="shared" si="79"/>
        <v>5.5060000000000002</v>
      </c>
      <c r="FE35" s="62">
        <f t="shared" si="80"/>
        <v>1.796</v>
      </c>
      <c r="FF35" s="62">
        <f t="shared" si="81"/>
        <v>5.3949999999999996</v>
      </c>
      <c r="FG35" s="62">
        <f t="shared" si="82"/>
        <v>1.4410000000000001</v>
      </c>
      <c r="FH35" s="62">
        <f t="shared" si="83"/>
        <v>7.9</v>
      </c>
      <c r="FI35" s="62">
        <f t="shared" si="84"/>
        <v>6.7009999999999996</v>
      </c>
      <c r="FJ35" s="62">
        <f t="shared" si="85"/>
        <v>1.6E-2</v>
      </c>
      <c r="FK35" s="62">
        <f t="shared" si="86"/>
        <v>7.1589999999999998</v>
      </c>
      <c r="FL35" s="62">
        <f t="shared" si="87"/>
        <v>2.7410000000000001</v>
      </c>
      <c r="FM35" s="62">
        <f t="shared" si="88"/>
        <v>1.5529999999999999</v>
      </c>
      <c r="FN35" s="62">
        <f t="shared" si="89"/>
        <v>5.8719999999999999</v>
      </c>
      <c r="FO35" s="62">
        <f t="shared" si="90"/>
        <v>5.6909999999999998</v>
      </c>
      <c r="FP35" s="62">
        <f t="shared" si="91"/>
        <v>6.7590000000000003</v>
      </c>
      <c r="FQ35" s="62">
        <f t="shared" si="92"/>
        <v>1.5249999999999999</v>
      </c>
      <c r="FR35" s="62">
        <f t="shared" si="93"/>
        <v>2.6720000000000002</v>
      </c>
      <c r="FS35" s="62">
        <f t="shared" si="94"/>
        <v>7.4740000000000002</v>
      </c>
      <c r="FT35" s="62">
        <f t="shared" si="95"/>
        <v>9.7479999999999993</v>
      </c>
      <c r="FU35" s="62">
        <f t="shared" si="96"/>
        <v>8.1489999999999991</v>
      </c>
      <c r="FV35" s="62">
        <f t="shared" si="97"/>
        <v>0.32800000000000001</v>
      </c>
      <c r="FW35" s="62">
        <f t="shared" si="98"/>
        <v>2.2759999999999998</v>
      </c>
      <c r="FX35" s="62">
        <f t="shared" si="99"/>
        <v>4.8730000000000002</v>
      </c>
      <c r="FY35" s="62">
        <f t="shared" si="100"/>
        <v>4.6050000000000004</v>
      </c>
      <c r="FZ35" s="62">
        <f t="shared" si="101"/>
        <v>9.9779999999999998</v>
      </c>
      <c r="GA35" s="62">
        <f t="shared" si="102"/>
        <v>5.5830000000000002</v>
      </c>
      <c r="GB35" s="62">
        <f t="shared" si="103"/>
        <v>4.7969999999999997</v>
      </c>
      <c r="GC35" s="62">
        <f t="shared" si="104"/>
        <v>4.4409999999999998</v>
      </c>
      <c r="GD35" s="62">
        <f t="shared" si="105"/>
        <v>3.0169999999999999</v>
      </c>
      <c r="GE35" s="62">
        <f t="shared" si="106"/>
        <v>9.0109999999999992</v>
      </c>
      <c r="GF35" s="62">
        <f t="shared" si="107"/>
        <v>8.3580000000000005</v>
      </c>
      <c r="GG35" s="62">
        <f t="shared" si="108"/>
        <v>4.34</v>
      </c>
      <c r="GH35" s="62">
        <f t="shared" si="109"/>
        <v>1.7250000000000001</v>
      </c>
      <c r="GI35" s="62">
        <f t="shared" si="110"/>
        <v>4.1449999999999996</v>
      </c>
      <c r="GJ35" s="62">
        <f t="shared" si="111"/>
        <v>8.7460000000000004</v>
      </c>
      <c r="GK35" s="62">
        <f t="shared" si="112"/>
        <v>0.504</v>
      </c>
      <c r="GL35" s="62">
        <f t="shared" si="113"/>
        <v>2.044</v>
      </c>
      <c r="GM35" s="62">
        <f t="shared" si="114"/>
        <v>6.4870000000000001</v>
      </c>
      <c r="GN35" s="62">
        <f t="shared" si="115"/>
        <v>3.3109999999999999</v>
      </c>
      <c r="GO35" s="62">
        <f t="shared" si="116"/>
        <v>7.3140000000000001</v>
      </c>
      <c r="GP35" s="62">
        <f t="shared" si="117"/>
        <v>9.2059999999999995</v>
      </c>
      <c r="GQ35" s="62">
        <f t="shared" si="118"/>
        <v>5.5270000000000001</v>
      </c>
      <c r="GR35" s="62">
        <f t="shared" si="119"/>
        <v>2.1070000000000002</v>
      </c>
      <c r="GT35" s="1" t="str">
        <f t="shared" si="120"/>
        <v>[7.818, 7.651, 4.284, 5.506, 1.796, 5.395, 1.441, 7.9, 6.701, 0.016, 7.159, 2.741, 1.553, 5.872, 5.691, 6.759, 1.525, 2.672, 7.474, 9.748, 8.149, 0.328, 2.276, 4.873, 4.605, 9.978, 5.583, 4.797, 4.441, 3.017, 9.011, 8.358, 4.34, 1.725, 4.145, 8.746, 0.504, 2.044, 6.487, 3.311, 7.314, 9.206, 5.527, 2.107],</v>
      </c>
    </row>
    <row r="36" spans="2:202" x14ac:dyDescent="0.35">
      <c r="B36" s="188">
        <v>24</v>
      </c>
      <c r="C36" s="194" t="s">
        <v>100</v>
      </c>
      <c r="D36" s="195"/>
      <c r="E36" s="195"/>
      <c r="F36" s="195"/>
      <c r="G36" s="196"/>
      <c r="H36" s="197">
        <v>3688</v>
      </c>
      <c r="I36" s="198">
        <v>2.7610163654603441E-2</v>
      </c>
      <c r="J36" s="130">
        <f t="shared" si="121"/>
        <v>0.27568805512721267</v>
      </c>
      <c r="K36" s="130">
        <f t="shared" si="121"/>
        <v>1.6346233329677908</v>
      </c>
      <c r="L36" s="130">
        <f t="shared" si="121"/>
        <v>0.1581893548033346</v>
      </c>
      <c r="M36" s="130">
        <f t="shared" si="121"/>
        <v>0.34274360207389165</v>
      </c>
      <c r="N36" s="130">
        <f t="shared" si="121"/>
        <v>0.43941487445370719</v>
      </c>
      <c r="O36" s="98">
        <f t="shared" si="121"/>
        <v>2.0213084224870528</v>
      </c>
      <c r="P36" s="140">
        <f t="shared" si="121"/>
        <v>0.37907107579991739</v>
      </c>
      <c r="Q36" s="134">
        <f t="shared" si="121"/>
        <v>2.5931907685403441</v>
      </c>
      <c r="R36" s="135">
        <f t="shared" si="121"/>
        <v>5.7119118921669365</v>
      </c>
      <c r="S36" s="128">
        <f t="shared" si="121"/>
        <v>2.5845755168176186E-2</v>
      </c>
      <c r="T36" s="128">
        <f t="shared" si="121"/>
        <v>1.7230503445450792E-2</v>
      </c>
      <c r="U36" s="128">
        <f t="shared" si="121"/>
        <v>0.18953553789995869</v>
      </c>
      <c r="W36" s="188">
        <v>24</v>
      </c>
      <c r="X36" s="194" t="s">
        <v>100</v>
      </c>
      <c r="Y36" s="58"/>
      <c r="Z36" s="41"/>
      <c r="AA36" s="41"/>
      <c r="AB36" s="42"/>
      <c r="AC36" s="197">
        <v>3688</v>
      </c>
      <c r="AD36" s="43">
        <f t="shared" si="1"/>
        <v>2.7610163654603441E-2</v>
      </c>
      <c r="AE36" s="164">
        <f t="shared" si="122"/>
        <v>0</v>
      </c>
      <c r="AF36" s="164">
        <f t="shared" si="123"/>
        <v>2</v>
      </c>
      <c r="AG36" s="164">
        <f t="shared" si="124"/>
        <v>0</v>
      </c>
      <c r="AH36" s="164">
        <f t="shared" si="125"/>
        <v>0</v>
      </c>
      <c r="AI36" s="164">
        <f t="shared" si="126"/>
        <v>0</v>
      </c>
      <c r="AJ36" s="44">
        <f t="shared" si="127"/>
        <v>2</v>
      </c>
      <c r="AK36" s="171">
        <f t="shared" si="128"/>
        <v>0</v>
      </c>
      <c r="AL36" s="169">
        <f t="shared" si="129"/>
        <v>3</v>
      </c>
      <c r="AM36" s="167">
        <f t="shared" si="130"/>
        <v>6</v>
      </c>
      <c r="AN36" s="144">
        <f t="shared" si="131"/>
        <v>0</v>
      </c>
      <c r="AO36" s="144">
        <f t="shared" si="132"/>
        <v>0</v>
      </c>
      <c r="AP36" s="144">
        <f t="shared" si="133"/>
        <v>0</v>
      </c>
      <c r="AT36" s="7">
        <f t="shared" si="134"/>
        <v>0</v>
      </c>
      <c r="AU36" s="7">
        <f t="shared" si="135"/>
        <v>0</v>
      </c>
      <c r="AV36" s="7">
        <f t="shared" si="136"/>
        <v>2</v>
      </c>
      <c r="AW36" s="7">
        <f t="shared" si="137"/>
        <v>0</v>
      </c>
      <c r="AX36" s="7">
        <f t="shared" si="138"/>
        <v>0</v>
      </c>
      <c r="AY36" s="7">
        <f t="shared" si="139"/>
        <v>0</v>
      </c>
      <c r="AZ36" s="7">
        <f t="shared" si="140"/>
        <v>0</v>
      </c>
      <c r="BA36" s="7">
        <f t="shared" si="141"/>
        <v>0</v>
      </c>
      <c r="BB36" s="7">
        <f t="shared" si="142"/>
        <v>0</v>
      </c>
      <c r="BC36" s="7">
        <f t="shared" si="143"/>
        <v>0</v>
      </c>
      <c r="BD36" s="7">
        <f t="shared" si="144"/>
        <v>2</v>
      </c>
      <c r="BE36" s="7">
        <f t="shared" si="145"/>
        <v>0</v>
      </c>
      <c r="BF36" s="1">
        <f t="shared" si="146"/>
        <v>0</v>
      </c>
      <c r="BG36" s="1">
        <f t="shared" si="147"/>
        <v>0</v>
      </c>
      <c r="BH36" s="1">
        <f t="shared" si="148"/>
        <v>2.4000000000000004</v>
      </c>
      <c r="BI36" s="1">
        <f t="shared" si="149"/>
        <v>0.60000000000000009</v>
      </c>
      <c r="BJ36" s="1">
        <f t="shared" si="150"/>
        <v>4.8000000000000007</v>
      </c>
      <c r="BK36" s="1">
        <f t="shared" si="151"/>
        <v>1.2000000000000002</v>
      </c>
      <c r="BL36" s="1">
        <f t="shared" si="152"/>
        <v>0</v>
      </c>
      <c r="BM36" s="1">
        <f t="shared" si="153"/>
        <v>0</v>
      </c>
      <c r="BN36" s="1">
        <f t="shared" si="154"/>
        <v>0</v>
      </c>
      <c r="BO36" s="1">
        <f t="shared" si="155"/>
        <v>0</v>
      </c>
      <c r="BP36" s="1">
        <f t="shared" si="156"/>
        <v>0</v>
      </c>
      <c r="BQ36" s="1">
        <f t="shared" si="157"/>
        <v>0</v>
      </c>
      <c r="BU36" s="7">
        <f t="shared" si="158"/>
        <v>0</v>
      </c>
      <c r="BV36" s="7">
        <f t="shared" si="159"/>
        <v>0</v>
      </c>
      <c r="BW36" s="7">
        <f t="shared" si="160"/>
        <v>2</v>
      </c>
      <c r="BX36" s="7">
        <f t="shared" si="161"/>
        <v>0</v>
      </c>
      <c r="BY36" s="7">
        <f t="shared" si="162"/>
        <v>0</v>
      </c>
      <c r="BZ36" s="7">
        <f t="shared" si="163"/>
        <v>0</v>
      </c>
      <c r="CA36" s="7">
        <f t="shared" si="164"/>
        <v>0</v>
      </c>
      <c r="CB36" s="7">
        <f t="shared" si="165"/>
        <v>0</v>
      </c>
      <c r="CC36" s="7">
        <f t="shared" si="166"/>
        <v>0</v>
      </c>
      <c r="CD36" s="7">
        <f t="shared" si="167"/>
        <v>0</v>
      </c>
      <c r="CE36" s="7">
        <f t="shared" si="168"/>
        <v>2</v>
      </c>
      <c r="CF36" s="7">
        <f t="shared" si="169"/>
        <v>0</v>
      </c>
      <c r="CG36" s="7">
        <f t="shared" si="170"/>
        <v>0</v>
      </c>
      <c r="CH36" s="7">
        <f t="shared" si="171"/>
        <v>0</v>
      </c>
      <c r="CI36" s="7">
        <f t="shared" si="172"/>
        <v>2</v>
      </c>
      <c r="CJ36" s="7">
        <f t="shared" si="173"/>
        <v>1</v>
      </c>
      <c r="CK36" s="7">
        <f t="shared" si="174"/>
        <v>5</v>
      </c>
      <c r="CL36" s="7">
        <f t="shared" si="175"/>
        <v>1</v>
      </c>
      <c r="CM36" s="7">
        <f t="shared" si="176"/>
        <v>0</v>
      </c>
      <c r="CN36" s="7">
        <f t="shared" si="177"/>
        <v>0</v>
      </c>
      <c r="CO36" s="7">
        <f t="shared" si="178"/>
        <v>0</v>
      </c>
      <c r="CP36" s="7">
        <f t="shared" si="179"/>
        <v>0</v>
      </c>
      <c r="CQ36" s="7">
        <f t="shared" si="180"/>
        <v>0</v>
      </c>
      <c r="CR36" s="7">
        <f t="shared" si="181"/>
        <v>0</v>
      </c>
      <c r="CT36" s="1">
        <v>24</v>
      </c>
      <c r="CU36" s="11">
        <f t="shared" si="69"/>
        <v>35.705454545454543</v>
      </c>
      <c r="CV36" s="11">
        <f t="shared" si="70"/>
        <v>1.0580000000000001</v>
      </c>
      <c r="CX36" s="1" t="str">
        <f t="shared" si="71"/>
        <v>[35.71, 1.06]</v>
      </c>
      <c r="DA36" s="1" t="str">
        <f t="shared" si="72"/>
        <v>[35.71, 1.06]</v>
      </c>
      <c r="DB36" s="1" t="str">
        <f t="shared" si="73"/>
        <v>[61.19, 1.58]</v>
      </c>
      <c r="DC36" s="1" t="str">
        <f t="shared" si="74"/>
        <v>[119.86, 3.15]</v>
      </c>
      <c r="DE36" s="1" t="str">
        <f t="shared" si="75"/>
        <v xml:space="preserve">[[35.71, 1.06], [61.19, 1.58], [119.86, 3.15]], </v>
      </c>
      <c r="DG36" s="73" t="s">
        <v>100</v>
      </c>
      <c r="DH36" s="215">
        <v>4.7130000000000001</v>
      </c>
      <c r="DI36" s="216">
        <v>6.0730000000000004</v>
      </c>
      <c r="DJ36" s="217">
        <v>1.65</v>
      </c>
      <c r="DK36" s="217">
        <v>8.8149999999999995</v>
      </c>
      <c r="DL36" s="217">
        <v>5.2329999999999997</v>
      </c>
      <c r="DM36" s="217">
        <v>9.6679999999999993</v>
      </c>
      <c r="DN36" s="217">
        <v>1.6839999999999999</v>
      </c>
      <c r="DO36" s="217">
        <v>7.22</v>
      </c>
      <c r="DP36" s="217">
        <v>4.4580000000000002</v>
      </c>
      <c r="DQ36" s="217">
        <v>0.91500000000000004</v>
      </c>
      <c r="DR36" s="217">
        <v>5.452</v>
      </c>
      <c r="DS36" s="217">
        <v>3.4649999999999999</v>
      </c>
      <c r="DT36" s="217">
        <v>3.9340000000000002</v>
      </c>
      <c r="DU36" s="217">
        <v>5.5579999999999998</v>
      </c>
      <c r="DV36" s="217">
        <v>4.891</v>
      </c>
      <c r="DW36" s="217">
        <v>3.4830000000000001</v>
      </c>
      <c r="DX36" s="217">
        <v>1.5489999999999999</v>
      </c>
      <c r="DY36" s="217">
        <v>9.67</v>
      </c>
      <c r="DZ36" s="217">
        <v>0.113</v>
      </c>
      <c r="EA36" s="217">
        <v>8.8729999999999993</v>
      </c>
      <c r="EB36" s="215">
        <v>7.5359999999999996</v>
      </c>
      <c r="EC36" s="218">
        <v>6.3659999999999997</v>
      </c>
      <c r="ED36" s="218">
        <v>0.57299999999999995</v>
      </c>
      <c r="EE36" s="218">
        <v>8.1780000000000008</v>
      </c>
      <c r="EF36" s="218">
        <v>0.71599999999999997</v>
      </c>
      <c r="EG36" s="218">
        <v>5.5979999999999999</v>
      </c>
      <c r="EH36" s="218">
        <v>2.38</v>
      </c>
      <c r="EI36" s="218">
        <v>0.57399999999999995</v>
      </c>
      <c r="EJ36" s="218">
        <v>7.82</v>
      </c>
      <c r="EK36" s="218">
        <v>6.4470000000000001</v>
      </c>
      <c r="EL36" s="218">
        <v>4.6929999999999996</v>
      </c>
      <c r="EM36" s="219">
        <v>0.121</v>
      </c>
      <c r="EN36" s="220">
        <v>9.702</v>
      </c>
      <c r="EO36" s="218">
        <v>1.202</v>
      </c>
      <c r="EP36" s="218">
        <v>0.85099999999999998</v>
      </c>
      <c r="EQ36" s="218">
        <v>9.9009999999999998</v>
      </c>
      <c r="ER36" s="218">
        <v>1.3049999999999999</v>
      </c>
      <c r="ES36" s="218">
        <v>5.875</v>
      </c>
      <c r="ET36" s="218">
        <v>2.464</v>
      </c>
      <c r="EU36" s="218">
        <v>6.9470000000000001</v>
      </c>
      <c r="EV36" s="218">
        <v>3.7069999999999999</v>
      </c>
      <c r="EW36" s="218">
        <v>5.4669999999999996</v>
      </c>
      <c r="EX36" s="218">
        <v>6.4480000000000004</v>
      </c>
      <c r="EY36" s="218">
        <v>1.831</v>
      </c>
      <c r="FA36" s="62">
        <f t="shared" si="76"/>
        <v>4.7130000000000001</v>
      </c>
      <c r="FB36" s="62">
        <f t="shared" si="77"/>
        <v>6.0730000000000004</v>
      </c>
      <c r="FC36" s="62">
        <f t="shared" si="78"/>
        <v>1.65</v>
      </c>
      <c r="FD36" s="62">
        <f t="shared" si="79"/>
        <v>8.8149999999999995</v>
      </c>
      <c r="FE36" s="62">
        <f t="shared" si="80"/>
        <v>5.2329999999999997</v>
      </c>
      <c r="FF36" s="62">
        <f t="shared" si="81"/>
        <v>9.6679999999999993</v>
      </c>
      <c r="FG36" s="62">
        <f t="shared" si="82"/>
        <v>1.6839999999999999</v>
      </c>
      <c r="FH36" s="62">
        <f t="shared" si="83"/>
        <v>7.22</v>
      </c>
      <c r="FI36" s="62">
        <f t="shared" si="84"/>
        <v>4.4580000000000002</v>
      </c>
      <c r="FJ36" s="62">
        <f t="shared" si="85"/>
        <v>0.91500000000000004</v>
      </c>
      <c r="FK36" s="62">
        <f t="shared" si="86"/>
        <v>5.452</v>
      </c>
      <c r="FL36" s="62">
        <f t="shared" si="87"/>
        <v>3.4649999999999999</v>
      </c>
      <c r="FM36" s="62">
        <f t="shared" si="88"/>
        <v>3.9340000000000002</v>
      </c>
      <c r="FN36" s="62">
        <f t="shared" si="89"/>
        <v>5.5579999999999998</v>
      </c>
      <c r="FO36" s="62">
        <f t="shared" si="90"/>
        <v>4.891</v>
      </c>
      <c r="FP36" s="62">
        <f t="shared" si="91"/>
        <v>3.4830000000000001</v>
      </c>
      <c r="FQ36" s="62">
        <f t="shared" si="92"/>
        <v>1.5489999999999999</v>
      </c>
      <c r="FR36" s="62">
        <f t="shared" si="93"/>
        <v>9.67</v>
      </c>
      <c r="FS36" s="62">
        <f t="shared" si="94"/>
        <v>0.113</v>
      </c>
      <c r="FT36" s="62">
        <f t="shared" si="95"/>
        <v>8.8729999999999993</v>
      </c>
      <c r="FU36" s="62">
        <f t="shared" si="96"/>
        <v>7.5359999999999996</v>
      </c>
      <c r="FV36" s="62">
        <f t="shared" si="97"/>
        <v>6.3659999999999997</v>
      </c>
      <c r="FW36" s="62">
        <f t="shared" si="98"/>
        <v>0.57299999999999995</v>
      </c>
      <c r="FX36" s="62">
        <f t="shared" si="99"/>
        <v>8.1780000000000008</v>
      </c>
      <c r="FY36" s="62">
        <f t="shared" si="100"/>
        <v>0.71599999999999997</v>
      </c>
      <c r="FZ36" s="62">
        <f t="shared" si="101"/>
        <v>5.5979999999999999</v>
      </c>
      <c r="GA36" s="62">
        <f t="shared" si="102"/>
        <v>2.38</v>
      </c>
      <c r="GB36" s="62">
        <f t="shared" si="103"/>
        <v>0.57399999999999995</v>
      </c>
      <c r="GC36" s="62">
        <f t="shared" si="104"/>
        <v>7.82</v>
      </c>
      <c r="GD36" s="62">
        <f t="shared" si="105"/>
        <v>6.4470000000000001</v>
      </c>
      <c r="GE36" s="62">
        <f t="shared" si="106"/>
        <v>4.6929999999999996</v>
      </c>
      <c r="GF36" s="62">
        <f t="shared" si="107"/>
        <v>0.121</v>
      </c>
      <c r="GG36" s="62">
        <f t="shared" si="108"/>
        <v>9.702</v>
      </c>
      <c r="GH36" s="62">
        <f t="shared" si="109"/>
        <v>1.202</v>
      </c>
      <c r="GI36" s="62">
        <f t="shared" si="110"/>
        <v>0.85099999999999998</v>
      </c>
      <c r="GJ36" s="62">
        <f t="shared" si="111"/>
        <v>9.9009999999999998</v>
      </c>
      <c r="GK36" s="62">
        <f t="shared" si="112"/>
        <v>1.3049999999999999</v>
      </c>
      <c r="GL36" s="62">
        <f t="shared" si="113"/>
        <v>5.875</v>
      </c>
      <c r="GM36" s="62">
        <f t="shared" si="114"/>
        <v>2.464</v>
      </c>
      <c r="GN36" s="62">
        <f t="shared" si="115"/>
        <v>6.9470000000000001</v>
      </c>
      <c r="GO36" s="62">
        <f t="shared" si="116"/>
        <v>3.7069999999999999</v>
      </c>
      <c r="GP36" s="62">
        <f t="shared" si="117"/>
        <v>5.4669999999999996</v>
      </c>
      <c r="GQ36" s="62">
        <f t="shared" si="118"/>
        <v>6.4480000000000004</v>
      </c>
      <c r="GR36" s="62">
        <f t="shared" si="119"/>
        <v>1.831</v>
      </c>
      <c r="GT36" s="1" t="str">
        <f t="shared" si="120"/>
        <v>[4.713, 6.073, 1.65, 8.815, 5.233, 9.668, 1.684, 7.22, 4.458, 0.915, 5.452, 3.465, 3.934, 5.558, 4.891, 3.483, 1.549, 9.67, 0.113, 8.873, 7.536, 6.366, 0.573, 8.178, 0.716, 5.598, 2.38, 0.574, 7.82, 6.447, 4.693, 0.121, 9.702, 1.202, 0.851, 9.901, 1.305, 5.875, 2.464, 6.947, 3.707, 5.467, 6.448, 1.831],</v>
      </c>
    </row>
    <row r="37" spans="2:202" x14ac:dyDescent="0.35">
      <c r="B37" s="188">
        <v>25</v>
      </c>
      <c r="C37" s="189" t="s">
        <v>101</v>
      </c>
      <c r="D37" s="195"/>
      <c r="E37" s="195"/>
      <c r="F37" s="195"/>
      <c r="G37" s="196"/>
      <c r="H37" s="197">
        <v>6281</v>
      </c>
      <c r="I37" s="198">
        <v>4.7022624163385089E-2</v>
      </c>
      <c r="J37" s="130">
        <f t="shared" si="121"/>
        <v>0.4695218747977285</v>
      </c>
      <c r="K37" s="130">
        <f t="shared" si="121"/>
        <v>2.7839124605126613</v>
      </c>
      <c r="L37" s="130">
        <f t="shared" si="121"/>
        <v>0.26941088327541879</v>
      </c>
      <c r="M37" s="130">
        <f t="shared" si="121"/>
        <v>0.58372358043007411</v>
      </c>
      <c r="N37" s="130">
        <f t="shared" si="121"/>
        <v>0.74836356465394105</v>
      </c>
      <c r="O37" s="98">
        <f t="shared" si="121"/>
        <v>3.4424723974081286</v>
      </c>
      <c r="P37" s="140">
        <f t="shared" si="121"/>
        <v>0.64559257784687663</v>
      </c>
      <c r="Q37" s="134">
        <f t="shared" si="121"/>
        <v>4.416440134816134</v>
      </c>
      <c r="R37" s="135">
        <f t="shared" si="121"/>
        <v>9.7279063434654365</v>
      </c>
      <c r="S37" s="128">
        <f t="shared" si="121"/>
        <v>4.4017675762287045E-2</v>
      </c>
      <c r="T37" s="128">
        <f t="shared" si="121"/>
        <v>2.9345117174858031E-2</v>
      </c>
      <c r="U37" s="128">
        <f t="shared" si="121"/>
        <v>0.32279628892343831</v>
      </c>
      <c r="W37" s="188">
        <v>25</v>
      </c>
      <c r="X37" s="189" t="s">
        <v>101</v>
      </c>
      <c r="Y37" s="58"/>
      <c r="Z37" s="41"/>
      <c r="AA37" s="41"/>
      <c r="AB37" s="42"/>
      <c r="AC37" s="197">
        <v>6281</v>
      </c>
      <c r="AD37" s="43">
        <f t="shared" si="1"/>
        <v>4.7022624163385089E-2</v>
      </c>
      <c r="AE37" s="164">
        <f t="shared" si="122"/>
        <v>0</v>
      </c>
      <c r="AF37" s="164">
        <f t="shared" si="123"/>
        <v>3</v>
      </c>
      <c r="AG37" s="164">
        <f t="shared" si="124"/>
        <v>0</v>
      </c>
      <c r="AH37" s="164">
        <f t="shared" si="125"/>
        <v>1</v>
      </c>
      <c r="AI37" s="164">
        <f t="shared" si="126"/>
        <v>1</v>
      </c>
      <c r="AJ37" s="44">
        <f t="shared" si="127"/>
        <v>3</v>
      </c>
      <c r="AK37" s="171">
        <f t="shared" si="128"/>
        <v>1</v>
      </c>
      <c r="AL37" s="169">
        <f t="shared" si="129"/>
        <v>4</v>
      </c>
      <c r="AM37" s="167">
        <f t="shared" si="130"/>
        <v>10</v>
      </c>
      <c r="AN37" s="144">
        <f t="shared" si="131"/>
        <v>0</v>
      </c>
      <c r="AO37" s="144">
        <f t="shared" si="132"/>
        <v>0</v>
      </c>
      <c r="AP37" s="144">
        <f t="shared" si="133"/>
        <v>0</v>
      </c>
      <c r="AT37" s="7">
        <f t="shared" si="134"/>
        <v>0</v>
      </c>
      <c r="AU37" s="7">
        <f t="shared" si="135"/>
        <v>0</v>
      </c>
      <c r="AV37" s="7">
        <f t="shared" si="136"/>
        <v>3</v>
      </c>
      <c r="AW37" s="7">
        <f t="shared" si="137"/>
        <v>0</v>
      </c>
      <c r="AX37" s="7">
        <f t="shared" si="138"/>
        <v>0</v>
      </c>
      <c r="AY37" s="7">
        <f t="shared" si="139"/>
        <v>0</v>
      </c>
      <c r="AZ37" s="7">
        <f t="shared" si="140"/>
        <v>1</v>
      </c>
      <c r="BA37" s="7">
        <f t="shared" si="141"/>
        <v>0</v>
      </c>
      <c r="BB37" s="7">
        <f t="shared" si="142"/>
        <v>1</v>
      </c>
      <c r="BC37" s="7">
        <f t="shared" si="143"/>
        <v>0</v>
      </c>
      <c r="BD37" s="7">
        <f t="shared" si="144"/>
        <v>3</v>
      </c>
      <c r="BE37" s="7">
        <f t="shared" si="145"/>
        <v>0</v>
      </c>
      <c r="BF37" s="1">
        <f t="shared" si="146"/>
        <v>0.8</v>
      </c>
      <c r="BG37" s="1">
        <f t="shared" si="147"/>
        <v>0.2</v>
      </c>
      <c r="BH37" s="1">
        <f t="shared" si="148"/>
        <v>3.2</v>
      </c>
      <c r="BI37" s="1">
        <f t="shared" si="149"/>
        <v>0.8</v>
      </c>
      <c r="BJ37" s="1">
        <f t="shared" si="150"/>
        <v>8</v>
      </c>
      <c r="BK37" s="1">
        <f t="shared" si="151"/>
        <v>2</v>
      </c>
      <c r="BL37" s="1">
        <f t="shared" si="152"/>
        <v>0</v>
      </c>
      <c r="BM37" s="1">
        <f t="shared" si="153"/>
        <v>0</v>
      </c>
      <c r="BN37" s="1">
        <f t="shared" si="154"/>
        <v>0</v>
      </c>
      <c r="BO37" s="1">
        <f t="shared" si="155"/>
        <v>0</v>
      </c>
      <c r="BP37" s="1">
        <f t="shared" si="156"/>
        <v>0</v>
      </c>
      <c r="BQ37" s="1">
        <f t="shared" si="157"/>
        <v>0</v>
      </c>
      <c r="BU37" s="7">
        <f t="shared" si="158"/>
        <v>0</v>
      </c>
      <c r="BV37" s="7">
        <f t="shared" si="159"/>
        <v>0</v>
      </c>
      <c r="BW37" s="7">
        <f t="shared" si="160"/>
        <v>3</v>
      </c>
      <c r="BX37" s="7">
        <f t="shared" si="161"/>
        <v>0</v>
      </c>
      <c r="BY37" s="7">
        <f t="shared" si="162"/>
        <v>0</v>
      </c>
      <c r="BZ37" s="7">
        <f t="shared" si="163"/>
        <v>0</v>
      </c>
      <c r="CA37" s="7">
        <f t="shared" si="164"/>
        <v>1</v>
      </c>
      <c r="CB37" s="7">
        <f t="shared" si="165"/>
        <v>0</v>
      </c>
      <c r="CC37" s="7">
        <f t="shared" si="166"/>
        <v>1</v>
      </c>
      <c r="CD37" s="7">
        <f t="shared" si="167"/>
        <v>0</v>
      </c>
      <c r="CE37" s="7">
        <f t="shared" si="168"/>
        <v>3</v>
      </c>
      <c r="CF37" s="7">
        <f t="shared" si="169"/>
        <v>0</v>
      </c>
      <c r="CG37" s="7">
        <f t="shared" si="170"/>
        <v>1</v>
      </c>
      <c r="CH37" s="7">
        <f t="shared" si="171"/>
        <v>0</v>
      </c>
      <c r="CI37" s="7">
        <f t="shared" si="172"/>
        <v>3</v>
      </c>
      <c r="CJ37" s="7">
        <f t="shared" si="173"/>
        <v>1</v>
      </c>
      <c r="CK37" s="7">
        <f t="shared" si="174"/>
        <v>8</v>
      </c>
      <c r="CL37" s="7">
        <f t="shared" si="175"/>
        <v>2</v>
      </c>
      <c r="CM37" s="7">
        <f t="shared" si="176"/>
        <v>0</v>
      </c>
      <c r="CN37" s="7">
        <f t="shared" si="177"/>
        <v>0</v>
      </c>
      <c r="CO37" s="7">
        <f t="shared" si="178"/>
        <v>0</v>
      </c>
      <c r="CP37" s="7">
        <f t="shared" si="179"/>
        <v>0</v>
      </c>
      <c r="CQ37" s="7">
        <f t="shared" si="180"/>
        <v>0</v>
      </c>
      <c r="CR37" s="7">
        <f t="shared" si="181"/>
        <v>0</v>
      </c>
      <c r="CT37" s="1">
        <v>25</v>
      </c>
      <c r="CU37" s="11">
        <f t="shared" si="69"/>
        <v>61.188673218673216</v>
      </c>
      <c r="CV37" s="11">
        <f t="shared" si="70"/>
        <v>1.5760000000000001</v>
      </c>
      <c r="CX37" s="1" t="str">
        <f t="shared" si="71"/>
        <v>[61.19, 1.58]</v>
      </c>
      <c r="DA37" s="1" t="str">
        <f t="shared" si="72"/>
        <v>[61.19, 1.58]</v>
      </c>
      <c r="DB37" s="1" t="str">
        <f t="shared" si="73"/>
        <v>[104.74, 2.09]</v>
      </c>
      <c r="DC37" s="1" t="str">
        <f t="shared" si="74"/>
        <v>[204.2, 4.73]</v>
      </c>
      <c r="DE37" s="1" t="str">
        <f t="shared" si="75"/>
        <v xml:space="preserve">[[61.19, 1.58], [104.74, 2.09], [204.2, 4.73]], </v>
      </c>
      <c r="DG37" s="74" t="s">
        <v>101</v>
      </c>
      <c r="DH37" s="215">
        <v>4.24</v>
      </c>
      <c r="DI37" s="216">
        <v>6.5129999999999999</v>
      </c>
      <c r="DJ37" s="217">
        <v>3.327</v>
      </c>
      <c r="DK37" s="217">
        <v>7.9379999999999997</v>
      </c>
      <c r="DL37" s="217">
        <v>2.5350000000000001</v>
      </c>
      <c r="DM37" s="217">
        <v>7.9550000000000001</v>
      </c>
      <c r="DN37" s="217">
        <v>0.33200000000000002</v>
      </c>
      <c r="DO37" s="217">
        <v>7.5990000000000002</v>
      </c>
      <c r="DP37" s="217">
        <v>9.0960000000000001</v>
      </c>
      <c r="DQ37" s="217">
        <v>2.41</v>
      </c>
      <c r="DR37" s="217">
        <v>0.66400000000000003</v>
      </c>
      <c r="DS37" s="217">
        <v>0.78600000000000003</v>
      </c>
      <c r="DT37" s="217">
        <v>7.8109999999999999</v>
      </c>
      <c r="DU37" s="217">
        <v>6.3339999999999996</v>
      </c>
      <c r="DV37" s="217">
        <v>9.5020000000000007</v>
      </c>
      <c r="DW37" s="217">
        <v>0.93899999999999995</v>
      </c>
      <c r="DX37" s="217">
        <v>2.8980000000000001</v>
      </c>
      <c r="DY37" s="217">
        <v>9.31</v>
      </c>
      <c r="DZ37" s="217">
        <v>8.1530000000000005</v>
      </c>
      <c r="EA37" s="217">
        <v>6.6040000000000001</v>
      </c>
      <c r="EB37" s="215">
        <v>8.3989999999999991</v>
      </c>
      <c r="EC37" s="218">
        <v>5.5309999999999997</v>
      </c>
      <c r="ED37" s="218">
        <v>8.8629999999999995</v>
      </c>
      <c r="EE37" s="218">
        <v>1.569</v>
      </c>
      <c r="EF37" s="218">
        <v>6.8330000000000002</v>
      </c>
      <c r="EG37" s="218">
        <v>9.1519999999999992</v>
      </c>
      <c r="EH37" s="218">
        <v>1.1619999999999999</v>
      </c>
      <c r="EI37" s="218">
        <v>5.0060000000000002</v>
      </c>
      <c r="EJ37" s="218">
        <v>3.4609999999999999</v>
      </c>
      <c r="EK37" s="218">
        <v>1.585</v>
      </c>
      <c r="EL37" s="218">
        <v>5.1340000000000003</v>
      </c>
      <c r="EM37" s="219">
        <v>7.5149999999999997</v>
      </c>
      <c r="EN37" s="220">
        <v>0.58199999999999996</v>
      </c>
      <c r="EO37" s="218">
        <v>9.6329999999999991</v>
      </c>
      <c r="EP37" s="218">
        <v>0.66300000000000003</v>
      </c>
      <c r="EQ37" s="218">
        <v>4.2009999999999996</v>
      </c>
      <c r="ER37" s="218">
        <v>7.3319999999999999</v>
      </c>
      <c r="ES37" s="218">
        <v>4.8029999999999999</v>
      </c>
      <c r="ET37" s="218">
        <v>4.4370000000000003</v>
      </c>
      <c r="EU37" s="218">
        <v>0.27600000000000002</v>
      </c>
      <c r="EV37" s="218">
        <v>3.774</v>
      </c>
      <c r="EW37" s="218">
        <v>2.2160000000000002</v>
      </c>
      <c r="EX37" s="218">
        <v>3.3239999999999998</v>
      </c>
      <c r="EY37" s="218">
        <v>4.1310000000000002</v>
      </c>
      <c r="FA37" s="62">
        <f t="shared" si="76"/>
        <v>4.24</v>
      </c>
      <c r="FB37" s="62">
        <f t="shared" si="77"/>
        <v>6.5129999999999999</v>
      </c>
      <c r="FC37" s="62">
        <f t="shared" si="78"/>
        <v>3.327</v>
      </c>
      <c r="FD37" s="62">
        <f t="shared" si="79"/>
        <v>7.9379999999999997</v>
      </c>
      <c r="FE37" s="62">
        <f t="shared" si="80"/>
        <v>2.5350000000000001</v>
      </c>
      <c r="FF37" s="62">
        <f t="shared" si="81"/>
        <v>7.9550000000000001</v>
      </c>
      <c r="FG37" s="62">
        <f t="shared" si="82"/>
        <v>0.33200000000000002</v>
      </c>
      <c r="FH37" s="62">
        <f t="shared" si="83"/>
        <v>7.5990000000000002</v>
      </c>
      <c r="FI37" s="62">
        <f t="shared" si="84"/>
        <v>9.0960000000000001</v>
      </c>
      <c r="FJ37" s="62">
        <f t="shared" si="85"/>
        <v>2.41</v>
      </c>
      <c r="FK37" s="62">
        <f t="shared" si="86"/>
        <v>0.66400000000000003</v>
      </c>
      <c r="FL37" s="62">
        <f t="shared" si="87"/>
        <v>0.78600000000000003</v>
      </c>
      <c r="FM37" s="62">
        <f t="shared" si="88"/>
        <v>7.8109999999999999</v>
      </c>
      <c r="FN37" s="62">
        <f t="shared" si="89"/>
        <v>6.3339999999999996</v>
      </c>
      <c r="FO37" s="62">
        <f t="shared" si="90"/>
        <v>9.5020000000000007</v>
      </c>
      <c r="FP37" s="62">
        <f t="shared" si="91"/>
        <v>0.93899999999999995</v>
      </c>
      <c r="FQ37" s="62">
        <f t="shared" si="92"/>
        <v>2.8980000000000001</v>
      </c>
      <c r="FR37" s="62">
        <f t="shared" si="93"/>
        <v>9.31</v>
      </c>
      <c r="FS37" s="62">
        <f t="shared" si="94"/>
        <v>8.1530000000000005</v>
      </c>
      <c r="FT37" s="62">
        <f t="shared" si="95"/>
        <v>6.6040000000000001</v>
      </c>
      <c r="FU37" s="62">
        <f t="shared" si="96"/>
        <v>8.3989999999999991</v>
      </c>
      <c r="FV37" s="62">
        <f t="shared" si="97"/>
        <v>5.5309999999999997</v>
      </c>
      <c r="FW37" s="62">
        <f t="shared" si="98"/>
        <v>8.8629999999999995</v>
      </c>
      <c r="FX37" s="62">
        <f t="shared" si="99"/>
        <v>1.569</v>
      </c>
      <c r="FY37" s="62">
        <f t="shared" si="100"/>
        <v>6.8330000000000002</v>
      </c>
      <c r="FZ37" s="62">
        <f t="shared" si="101"/>
        <v>9.1519999999999992</v>
      </c>
      <c r="GA37" s="62">
        <f t="shared" si="102"/>
        <v>1.1619999999999999</v>
      </c>
      <c r="GB37" s="62">
        <f t="shared" si="103"/>
        <v>5.0060000000000002</v>
      </c>
      <c r="GC37" s="62">
        <f t="shared" si="104"/>
        <v>3.4609999999999999</v>
      </c>
      <c r="GD37" s="62">
        <f t="shared" si="105"/>
        <v>1.585</v>
      </c>
      <c r="GE37" s="62">
        <f t="shared" si="106"/>
        <v>5.1340000000000003</v>
      </c>
      <c r="GF37" s="62">
        <f t="shared" si="107"/>
        <v>7.5149999999999997</v>
      </c>
      <c r="GG37" s="62">
        <f t="shared" si="108"/>
        <v>0.58199999999999996</v>
      </c>
      <c r="GH37" s="62">
        <f t="shared" si="109"/>
        <v>9.6329999999999991</v>
      </c>
      <c r="GI37" s="62">
        <f t="shared" si="110"/>
        <v>0.66300000000000003</v>
      </c>
      <c r="GJ37" s="62">
        <f t="shared" si="111"/>
        <v>4.2009999999999996</v>
      </c>
      <c r="GK37" s="62">
        <f t="shared" si="112"/>
        <v>7.3319999999999999</v>
      </c>
      <c r="GL37" s="62">
        <f t="shared" si="113"/>
        <v>4.8029999999999999</v>
      </c>
      <c r="GM37" s="62">
        <f t="shared" si="114"/>
        <v>4.4370000000000003</v>
      </c>
      <c r="GN37" s="62">
        <f t="shared" si="115"/>
        <v>0.27600000000000002</v>
      </c>
      <c r="GO37" s="62">
        <f t="shared" si="116"/>
        <v>3.774</v>
      </c>
      <c r="GP37" s="62">
        <f t="shared" si="117"/>
        <v>2.2160000000000002</v>
      </c>
      <c r="GQ37" s="62">
        <f t="shared" si="118"/>
        <v>3.3239999999999998</v>
      </c>
      <c r="GR37" s="62">
        <f t="shared" si="119"/>
        <v>4.1310000000000002</v>
      </c>
      <c r="GT37" s="1" t="str">
        <f t="shared" si="120"/>
        <v>[4.24, 6.513, 3.327, 7.938, 2.535, 7.955, 0.332, 7.599, 9.096, 2.41, 0.664, 0.786, 7.811, 6.334, 9.502, 0.939, 2.898, 9.31, 8.153, 6.604, 8.399, 5.531, 8.863, 1.569, 6.833, 9.152, 1.162, 5.006, 3.461, 1.585, 5.134, 7.515, 0.582, 9.633, 0.663, 4.201, 7.332, 4.803, 4.437, 0.276, 3.774, 2.216, 3.324, 4.131],</v>
      </c>
    </row>
    <row r="38" spans="2:202" x14ac:dyDescent="0.35">
      <c r="B38" s="188">
        <v>26</v>
      </c>
      <c r="C38" s="194" t="s">
        <v>102</v>
      </c>
      <c r="D38" s="195"/>
      <c r="E38" s="195"/>
      <c r="F38" s="195"/>
      <c r="G38" s="196"/>
      <c r="H38" s="197">
        <v>6409</v>
      </c>
      <c r="I38" s="198">
        <v>4.7980894485453757E-2</v>
      </c>
      <c r="J38" s="130">
        <f t="shared" si="121"/>
        <v>0.47909022378262089</v>
      </c>
      <c r="K38" s="130">
        <f t="shared" si="121"/>
        <v>2.840645591374884</v>
      </c>
      <c r="L38" s="130">
        <f t="shared" si="121"/>
        <v>0.27490118626208554</v>
      </c>
      <c r="M38" s="130">
        <f t="shared" si="121"/>
        <v>0.59561923690118534</v>
      </c>
      <c r="N38" s="130">
        <f t="shared" si="121"/>
        <v>0.76361440628357091</v>
      </c>
      <c r="O38" s="98">
        <f t="shared" si="121"/>
        <v>3.5126262689044259</v>
      </c>
      <c r="P38" s="140">
        <f t="shared" si="121"/>
        <v>0.6587490577011037</v>
      </c>
      <c r="Q38" s="134">
        <f t="shared" si="121"/>
        <v>4.5064424174552782</v>
      </c>
      <c r="R38" s="135">
        <f t="shared" si="121"/>
        <v>9.9261505739961766</v>
      </c>
      <c r="S38" s="128">
        <f t="shared" si="121"/>
        <v>4.4914708479620709E-2</v>
      </c>
      <c r="T38" s="128">
        <f t="shared" si="121"/>
        <v>2.9943138986413806E-2</v>
      </c>
      <c r="U38" s="128">
        <f t="shared" si="121"/>
        <v>0.32937452885055185</v>
      </c>
      <c r="W38" s="188">
        <v>26</v>
      </c>
      <c r="X38" s="194" t="s">
        <v>102</v>
      </c>
      <c r="Y38" s="58"/>
      <c r="Z38" s="41"/>
      <c r="AA38" s="41"/>
      <c r="AB38" s="42"/>
      <c r="AC38" s="197">
        <v>6409</v>
      </c>
      <c r="AD38" s="43">
        <f t="shared" si="1"/>
        <v>4.7980894485453757E-2</v>
      </c>
      <c r="AE38" s="164">
        <f t="shared" si="122"/>
        <v>0</v>
      </c>
      <c r="AF38" s="164">
        <f t="shared" si="123"/>
        <v>3</v>
      </c>
      <c r="AG38" s="164">
        <f t="shared" si="124"/>
        <v>0</v>
      </c>
      <c r="AH38" s="164">
        <f t="shared" si="125"/>
        <v>1</v>
      </c>
      <c r="AI38" s="164">
        <f t="shared" si="126"/>
        <v>1</v>
      </c>
      <c r="AJ38" s="44">
        <f t="shared" si="127"/>
        <v>4</v>
      </c>
      <c r="AK38" s="171">
        <f t="shared" si="128"/>
        <v>1</v>
      </c>
      <c r="AL38" s="169">
        <f t="shared" si="129"/>
        <v>5</v>
      </c>
      <c r="AM38" s="167">
        <f t="shared" si="130"/>
        <v>10</v>
      </c>
      <c r="AN38" s="144">
        <f t="shared" si="131"/>
        <v>0</v>
      </c>
      <c r="AO38" s="144">
        <f t="shared" si="132"/>
        <v>0</v>
      </c>
      <c r="AP38" s="144">
        <f t="shared" si="133"/>
        <v>0</v>
      </c>
      <c r="AT38" s="7">
        <f t="shared" si="134"/>
        <v>0</v>
      </c>
      <c r="AU38" s="7">
        <f t="shared" si="135"/>
        <v>0</v>
      </c>
      <c r="AV38" s="7">
        <f t="shared" si="136"/>
        <v>3</v>
      </c>
      <c r="AW38" s="7">
        <f t="shared" si="137"/>
        <v>0</v>
      </c>
      <c r="AX38" s="7">
        <f t="shared" si="138"/>
        <v>0</v>
      </c>
      <c r="AY38" s="7">
        <f t="shared" si="139"/>
        <v>0</v>
      </c>
      <c r="AZ38" s="7">
        <f t="shared" si="140"/>
        <v>1</v>
      </c>
      <c r="BA38" s="7">
        <f t="shared" si="141"/>
        <v>0</v>
      </c>
      <c r="BB38" s="7">
        <f t="shared" si="142"/>
        <v>1</v>
      </c>
      <c r="BC38" s="7">
        <f t="shared" si="143"/>
        <v>0</v>
      </c>
      <c r="BD38" s="7">
        <f t="shared" si="144"/>
        <v>4</v>
      </c>
      <c r="BE38" s="7">
        <f t="shared" si="145"/>
        <v>0</v>
      </c>
      <c r="BF38" s="1">
        <f t="shared" si="146"/>
        <v>0.8</v>
      </c>
      <c r="BG38" s="1">
        <f t="shared" si="147"/>
        <v>0.2</v>
      </c>
      <c r="BH38" s="1">
        <f t="shared" si="148"/>
        <v>4</v>
      </c>
      <c r="BI38" s="1">
        <f t="shared" si="149"/>
        <v>1</v>
      </c>
      <c r="BJ38" s="1">
        <f t="shared" si="150"/>
        <v>8</v>
      </c>
      <c r="BK38" s="1">
        <f t="shared" si="151"/>
        <v>2</v>
      </c>
      <c r="BL38" s="1">
        <f t="shared" si="152"/>
        <v>0</v>
      </c>
      <c r="BM38" s="1">
        <f t="shared" si="153"/>
        <v>0</v>
      </c>
      <c r="BN38" s="1">
        <f t="shared" si="154"/>
        <v>0</v>
      </c>
      <c r="BO38" s="1">
        <f t="shared" si="155"/>
        <v>0</v>
      </c>
      <c r="BP38" s="1">
        <f t="shared" si="156"/>
        <v>0</v>
      </c>
      <c r="BQ38" s="1">
        <f t="shared" si="157"/>
        <v>0</v>
      </c>
      <c r="BU38" s="7">
        <f t="shared" si="158"/>
        <v>0</v>
      </c>
      <c r="BV38" s="7">
        <f t="shared" si="159"/>
        <v>0</v>
      </c>
      <c r="BW38" s="7">
        <f t="shared" si="160"/>
        <v>3</v>
      </c>
      <c r="BX38" s="7">
        <f t="shared" si="161"/>
        <v>0</v>
      </c>
      <c r="BY38" s="7">
        <f t="shared" si="162"/>
        <v>0</v>
      </c>
      <c r="BZ38" s="7">
        <f t="shared" si="163"/>
        <v>0</v>
      </c>
      <c r="CA38" s="7">
        <f t="shared" si="164"/>
        <v>1</v>
      </c>
      <c r="CB38" s="7">
        <f t="shared" si="165"/>
        <v>0</v>
      </c>
      <c r="CC38" s="7">
        <f t="shared" si="166"/>
        <v>1</v>
      </c>
      <c r="CD38" s="7">
        <f t="shared" si="167"/>
        <v>0</v>
      </c>
      <c r="CE38" s="7">
        <f t="shared" si="168"/>
        <v>4</v>
      </c>
      <c r="CF38" s="7">
        <f t="shared" si="169"/>
        <v>0</v>
      </c>
      <c r="CG38" s="7">
        <f t="shared" si="170"/>
        <v>1</v>
      </c>
      <c r="CH38" s="7">
        <f t="shared" si="171"/>
        <v>0</v>
      </c>
      <c r="CI38" s="7">
        <f t="shared" si="172"/>
        <v>4</v>
      </c>
      <c r="CJ38" s="7">
        <f t="shared" si="173"/>
        <v>1</v>
      </c>
      <c r="CK38" s="7">
        <f t="shared" si="174"/>
        <v>8</v>
      </c>
      <c r="CL38" s="7">
        <f t="shared" si="175"/>
        <v>2</v>
      </c>
      <c r="CM38" s="7">
        <f t="shared" si="176"/>
        <v>0</v>
      </c>
      <c r="CN38" s="7">
        <f t="shared" si="177"/>
        <v>0</v>
      </c>
      <c r="CO38" s="7">
        <f t="shared" si="178"/>
        <v>0</v>
      </c>
      <c r="CP38" s="7">
        <f t="shared" si="179"/>
        <v>0</v>
      </c>
      <c r="CQ38" s="7">
        <f t="shared" si="180"/>
        <v>0</v>
      </c>
      <c r="CR38" s="7">
        <f t="shared" si="181"/>
        <v>0</v>
      </c>
      <c r="CT38" s="1">
        <v>26</v>
      </c>
      <c r="CU38" s="11">
        <f t="shared" si="69"/>
        <v>65.488673218673213</v>
      </c>
      <c r="CV38" s="11">
        <f t="shared" si="70"/>
        <v>1.5760000000000001</v>
      </c>
      <c r="CX38" s="1" t="str">
        <f t="shared" si="71"/>
        <v>[65.49, 1.58]</v>
      </c>
      <c r="DA38" s="1" t="str">
        <f t="shared" si="72"/>
        <v>[65.49, 1.58]</v>
      </c>
      <c r="DB38" s="1" t="str">
        <f t="shared" si="73"/>
        <v>[109.45, 2.63]</v>
      </c>
      <c r="DC38" s="1" t="str">
        <f t="shared" si="74"/>
        <v>[207.67, 5.25]</v>
      </c>
      <c r="DE38" s="1" t="str">
        <f t="shared" si="75"/>
        <v xml:space="preserve">[[65.49, 1.58], [109.45, 2.63], [207.67, 5.25]], </v>
      </c>
      <c r="DG38" s="73" t="s">
        <v>102</v>
      </c>
      <c r="DH38" s="215">
        <v>0.55900000000000005</v>
      </c>
      <c r="DI38" s="216">
        <v>8.6059999999999999</v>
      </c>
      <c r="DJ38" s="217">
        <v>2.218</v>
      </c>
      <c r="DK38" s="217">
        <v>5.9749999999999996</v>
      </c>
      <c r="DL38" s="217">
        <v>1.151</v>
      </c>
      <c r="DM38" s="217">
        <v>8.8680000000000003</v>
      </c>
      <c r="DN38" s="217">
        <v>7.944</v>
      </c>
      <c r="DO38" s="217">
        <v>7.7930000000000001</v>
      </c>
      <c r="DP38" s="217">
        <v>6.5190000000000001</v>
      </c>
      <c r="DQ38" s="217">
        <v>9.7240000000000002</v>
      </c>
      <c r="DR38" s="217">
        <v>8.9410000000000007</v>
      </c>
      <c r="DS38" s="217">
        <v>4.593</v>
      </c>
      <c r="DT38" s="217">
        <v>0.80500000000000005</v>
      </c>
      <c r="DU38" s="217">
        <v>5.31</v>
      </c>
      <c r="DV38" s="217">
        <v>7.6890000000000001</v>
      </c>
      <c r="DW38" s="217">
        <v>5.3129999999999997</v>
      </c>
      <c r="DX38" s="217">
        <v>6.0490000000000004</v>
      </c>
      <c r="DY38" s="217">
        <v>0.66600000000000004</v>
      </c>
      <c r="DZ38" s="217">
        <v>0.91600000000000004</v>
      </c>
      <c r="EA38" s="217">
        <v>2.2690000000000001</v>
      </c>
      <c r="EB38" s="215">
        <v>0.66400000000000003</v>
      </c>
      <c r="EC38" s="218">
        <v>3.08</v>
      </c>
      <c r="ED38" s="218">
        <v>7.4219999999999997</v>
      </c>
      <c r="EE38" s="218">
        <v>8.6679999999999993</v>
      </c>
      <c r="EF38" s="218">
        <v>2.3559999999999999</v>
      </c>
      <c r="EG38" s="218">
        <v>4.0620000000000003</v>
      </c>
      <c r="EH38" s="218">
        <v>7.0049999999999999</v>
      </c>
      <c r="EI38" s="218">
        <v>7.8780000000000001</v>
      </c>
      <c r="EJ38" s="218">
        <v>5.016</v>
      </c>
      <c r="EK38" s="218">
        <v>9.4420000000000002</v>
      </c>
      <c r="EL38" s="218">
        <v>5.2480000000000002</v>
      </c>
      <c r="EM38" s="219">
        <v>4.8099999999999996</v>
      </c>
      <c r="EN38" s="220">
        <v>9.3049999999999997</v>
      </c>
      <c r="EO38" s="218">
        <v>7.7130000000000001</v>
      </c>
      <c r="EP38" s="218">
        <v>8.1489999999999991</v>
      </c>
      <c r="EQ38" s="218">
        <v>6.8339999999999996</v>
      </c>
      <c r="ER38" s="218">
        <v>0.52400000000000002</v>
      </c>
      <c r="ES38" s="218">
        <v>8.3469999999999995</v>
      </c>
      <c r="ET38" s="218">
        <v>2.879</v>
      </c>
      <c r="EU38" s="218">
        <v>3.3239999999999998</v>
      </c>
      <c r="EV38" s="218">
        <v>0.34300000000000003</v>
      </c>
      <c r="EW38" s="218">
        <v>4.1680000000000001</v>
      </c>
      <c r="EX38" s="218">
        <v>3.101</v>
      </c>
      <c r="EY38" s="218">
        <v>5.1230000000000002</v>
      </c>
      <c r="FA38" s="62">
        <f t="shared" si="76"/>
        <v>0.55900000000000005</v>
      </c>
      <c r="FB38" s="62">
        <f t="shared" si="77"/>
        <v>8.6059999999999999</v>
      </c>
      <c r="FC38" s="62">
        <f t="shared" si="78"/>
        <v>2.218</v>
      </c>
      <c r="FD38" s="62">
        <f t="shared" si="79"/>
        <v>5.9749999999999996</v>
      </c>
      <c r="FE38" s="62">
        <f t="shared" si="80"/>
        <v>1.151</v>
      </c>
      <c r="FF38" s="62">
        <f t="shared" si="81"/>
        <v>8.8680000000000003</v>
      </c>
      <c r="FG38" s="62">
        <f t="shared" si="82"/>
        <v>7.944</v>
      </c>
      <c r="FH38" s="62">
        <f t="shared" si="83"/>
        <v>7.7930000000000001</v>
      </c>
      <c r="FI38" s="62">
        <f t="shared" si="84"/>
        <v>6.5190000000000001</v>
      </c>
      <c r="FJ38" s="62">
        <f t="shared" si="85"/>
        <v>9.7240000000000002</v>
      </c>
      <c r="FK38" s="62">
        <f t="shared" si="86"/>
        <v>8.9410000000000007</v>
      </c>
      <c r="FL38" s="62">
        <f t="shared" si="87"/>
        <v>4.593</v>
      </c>
      <c r="FM38" s="62">
        <f t="shared" si="88"/>
        <v>0.80500000000000005</v>
      </c>
      <c r="FN38" s="62">
        <f t="shared" si="89"/>
        <v>5.31</v>
      </c>
      <c r="FO38" s="62">
        <f t="shared" si="90"/>
        <v>7.6890000000000001</v>
      </c>
      <c r="FP38" s="62">
        <f t="shared" si="91"/>
        <v>5.3129999999999997</v>
      </c>
      <c r="FQ38" s="62">
        <f t="shared" si="92"/>
        <v>6.0490000000000004</v>
      </c>
      <c r="FR38" s="62">
        <f t="shared" si="93"/>
        <v>0.66600000000000004</v>
      </c>
      <c r="FS38" s="62">
        <f t="shared" si="94"/>
        <v>0.91600000000000004</v>
      </c>
      <c r="FT38" s="62">
        <f t="shared" si="95"/>
        <v>2.2690000000000001</v>
      </c>
      <c r="FU38" s="62">
        <f t="shared" si="96"/>
        <v>0.66400000000000003</v>
      </c>
      <c r="FV38" s="62">
        <f t="shared" si="97"/>
        <v>3.08</v>
      </c>
      <c r="FW38" s="62">
        <f t="shared" si="98"/>
        <v>7.4219999999999997</v>
      </c>
      <c r="FX38" s="62">
        <f t="shared" si="99"/>
        <v>8.6679999999999993</v>
      </c>
      <c r="FY38" s="62">
        <f t="shared" si="100"/>
        <v>2.3559999999999999</v>
      </c>
      <c r="FZ38" s="62">
        <f t="shared" si="101"/>
        <v>4.0620000000000003</v>
      </c>
      <c r="GA38" s="62">
        <f t="shared" si="102"/>
        <v>7.0049999999999999</v>
      </c>
      <c r="GB38" s="62">
        <f t="shared" si="103"/>
        <v>7.8780000000000001</v>
      </c>
      <c r="GC38" s="62">
        <f t="shared" si="104"/>
        <v>5.016</v>
      </c>
      <c r="GD38" s="62">
        <f t="shared" si="105"/>
        <v>9.4420000000000002</v>
      </c>
      <c r="GE38" s="62">
        <f t="shared" si="106"/>
        <v>5.2480000000000002</v>
      </c>
      <c r="GF38" s="62">
        <f t="shared" si="107"/>
        <v>4.8099999999999996</v>
      </c>
      <c r="GG38" s="62">
        <f t="shared" si="108"/>
        <v>9.3049999999999997</v>
      </c>
      <c r="GH38" s="62">
        <f t="shared" si="109"/>
        <v>7.7130000000000001</v>
      </c>
      <c r="GI38" s="62">
        <f t="shared" si="110"/>
        <v>8.1489999999999991</v>
      </c>
      <c r="GJ38" s="62">
        <f t="shared" si="111"/>
        <v>6.8339999999999996</v>
      </c>
      <c r="GK38" s="62">
        <f t="shared" si="112"/>
        <v>0.52400000000000002</v>
      </c>
      <c r="GL38" s="62">
        <f t="shared" si="113"/>
        <v>8.3469999999999995</v>
      </c>
      <c r="GM38" s="62">
        <f t="shared" si="114"/>
        <v>2.879</v>
      </c>
      <c r="GN38" s="62">
        <f t="shared" si="115"/>
        <v>3.3239999999999998</v>
      </c>
      <c r="GO38" s="62">
        <f t="shared" si="116"/>
        <v>0.34300000000000003</v>
      </c>
      <c r="GP38" s="62">
        <f t="shared" si="117"/>
        <v>4.1680000000000001</v>
      </c>
      <c r="GQ38" s="62">
        <f t="shared" si="118"/>
        <v>3.101</v>
      </c>
      <c r="GR38" s="62">
        <f t="shared" si="119"/>
        <v>5.1230000000000002</v>
      </c>
      <c r="GT38" s="1" t="str">
        <f t="shared" si="120"/>
        <v>[0.559, 8.606, 2.218, 5.975, 1.151, 8.868, 7.944, 7.793, 6.519, 9.724, 8.941, 4.593, 0.805, 5.31, 7.689, 5.313, 6.049, 0.666, 0.916, 2.269, 0.664, 3.08, 7.422, 8.668, 2.356, 4.062, 7.005, 7.878, 5.016, 9.442, 5.248, 4.81, 9.305, 7.713, 8.149, 6.834, 0.524, 8.347, 2.879, 3.324, 0.343, 4.168, 3.101, 5.123],</v>
      </c>
    </row>
    <row r="39" spans="2:202" x14ac:dyDescent="0.35">
      <c r="B39" s="188">
        <v>27</v>
      </c>
      <c r="C39" s="189" t="s">
        <v>103</v>
      </c>
      <c r="D39" s="195"/>
      <c r="E39" s="195"/>
      <c r="F39" s="195"/>
      <c r="G39" s="196"/>
      <c r="H39" s="197">
        <v>5320</v>
      </c>
      <c r="I39" s="198">
        <v>3.9828110260978933E-2</v>
      </c>
      <c r="J39" s="130">
        <f t="shared" si="121"/>
        <v>0.39768450468459093</v>
      </c>
      <c r="K39" s="130">
        <f t="shared" si="121"/>
        <v>2.3579707514611301</v>
      </c>
      <c r="L39" s="130">
        <f t="shared" si="121"/>
        <v>0.22819071788333514</v>
      </c>
      <c r="M39" s="130">
        <f t="shared" si="121"/>
        <v>0.49441322208055954</v>
      </c>
      <c r="N39" s="130">
        <f t="shared" si="121"/>
        <v>0.63386310523148648</v>
      </c>
      <c r="O39" s="98">
        <f t="shared" si="121"/>
        <v>2.9157702840648376</v>
      </c>
      <c r="P39" s="140">
        <f t="shared" si="121"/>
        <v>0.54681619394131253</v>
      </c>
      <c r="Q39" s="134">
        <f t="shared" si="121"/>
        <v>3.7407198721894335</v>
      </c>
      <c r="R39" s="135">
        <f t="shared" si="121"/>
        <v>8.239525831433868</v>
      </c>
      <c r="S39" s="128">
        <f t="shared" si="121"/>
        <v>3.72829223141804E-2</v>
      </c>
      <c r="T39" s="128">
        <f t="shared" si="121"/>
        <v>2.4855281542786933E-2</v>
      </c>
      <c r="U39" s="128">
        <f t="shared" si="121"/>
        <v>0.27340809697065627</v>
      </c>
      <c r="W39" s="188">
        <v>27</v>
      </c>
      <c r="X39" s="189" t="s">
        <v>103</v>
      </c>
      <c r="Y39" s="58"/>
      <c r="Z39" s="41"/>
      <c r="AA39" s="41"/>
      <c r="AB39" s="42"/>
      <c r="AC39" s="197">
        <v>5320</v>
      </c>
      <c r="AD39" s="43">
        <f t="shared" si="1"/>
        <v>3.9828110260978933E-2</v>
      </c>
      <c r="AE39" s="164">
        <f t="shared" si="122"/>
        <v>0</v>
      </c>
      <c r="AF39" s="164">
        <f t="shared" si="123"/>
        <v>2</v>
      </c>
      <c r="AG39" s="164">
        <f t="shared" si="124"/>
        <v>0</v>
      </c>
      <c r="AH39" s="164">
        <f t="shared" si="125"/>
        <v>0</v>
      </c>
      <c r="AI39" s="164">
        <f t="shared" si="126"/>
        <v>1</v>
      </c>
      <c r="AJ39" s="44">
        <f t="shared" si="127"/>
        <v>3</v>
      </c>
      <c r="AK39" s="171">
        <f t="shared" si="128"/>
        <v>1</v>
      </c>
      <c r="AL39" s="169">
        <f t="shared" si="129"/>
        <v>4</v>
      </c>
      <c r="AM39" s="167">
        <f t="shared" si="130"/>
        <v>8</v>
      </c>
      <c r="AN39" s="144">
        <f t="shared" si="131"/>
        <v>0</v>
      </c>
      <c r="AO39" s="144">
        <f t="shared" si="132"/>
        <v>0</v>
      </c>
      <c r="AP39" s="144">
        <f t="shared" si="133"/>
        <v>0</v>
      </c>
      <c r="AT39" s="7">
        <f t="shared" si="134"/>
        <v>0</v>
      </c>
      <c r="AU39" s="7">
        <f t="shared" si="135"/>
        <v>0</v>
      </c>
      <c r="AV39" s="7">
        <f t="shared" si="136"/>
        <v>2</v>
      </c>
      <c r="AW39" s="7">
        <f t="shared" si="137"/>
        <v>0</v>
      </c>
      <c r="AX39" s="7">
        <f t="shared" si="138"/>
        <v>0</v>
      </c>
      <c r="AY39" s="7">
        <f t="shared" si="139"/>
        <v>0</v>
      </c>
      <c r="AZ39" s="7">
        <f t="shared" si="140"/>
        <v>0</v>
      </c>
      <c r="BA39" s="7">
        <f t="shared" si="141"/>
        <v>0</v>
      </c>
      <c r="BB39" s="7">
        <f t="shared" si="142"/>
        <v>1</v>
      </c>
      <c r="BC39" s="7">
        <f t="shared" si="143"/>
        <v>0</v>
      </c>
      <c r="BD39" s="7">
        <f t="shared" si="144"/>
        <v>3</v>
      </c>
      <c r="BE39" s="7">
        <f t="shared" si="145"/>
        <v>0</v>
      </c>
      <c r="BF39" s="1">
        <f t="shared" si="146"/>
        <v>0.8</v>
      </c>
      <c r="BG39" s="1">
        <f t="shared" si="147"/>
        <v>0.2</v>
      </c>
      <c r="BH39" s="1">
        <f t="shared" si="148"/>
        <v>3.2</v>
      </c>
      <c r="BI39" s="1">
        <f t="shared" si="149"/>
        <v>0.8</v>
      </c>
      <c r="BJ39" s="1">
        <f t="shared" si="150"/>
        <v>6.4</v>
      </c>
      <c r="BK39" s="1">
        <f t="shared" si="151"/>
        <v>1.6</v>
      </c>
      <c r="BL39" s="1">
        <f t="shared" si="152"/>
        <v>0</v>
      </c>
      <c r="BM39" s="1">
        <f t="shared" si="153"/>
        <v>0</v>
      </c>
      <c r="BN39" s="1">
        <f t="shared" si="154"/>
        <v>0</v>
      </c>
      <c r="BO39" s="1">
        <f t="shared" si="155"/>
        <v>0</v>
      </c>
      <c r="BP39" s="1">
        <f t="shared" si="156"/>
        <v>0</v>
      </c>
      <c r="BQ39" s="1">
        <f t="shared" si="157"/>
        <v>0</v>
      </c>
      <c r="BU39" s="7">
        <f t="shared" si="158"/>
        <v>0</v>
      </c>
      <c r="BV39" s="7">
        <f t="shared" si="159"/>
        <v>0</v>
      </c>
      <c r="BW39" s="7">
        <f t="shared" si="160"/>
        <v>2</v>
      </c>
      <c r="BX39" s="7">
        <f t="shared" si="161"/>
        <v>0</v>
      </c>
      <c r="BY39" s="7">
        <f t="shared" si="162"/>
        <v>0</v>
      </c>
      <c r="BZ39" s="7">
        <f t="shared" si="163"/>
        <v>0</v>
      </c>
      <c r="CA39" s="7">
        <f t="shared" si="164"/>
        <v>0</v>
      </c>
      <c r="CB39" s="7">
        <f t="shared" si="165"/>
        <v>0</v>
      </c>
      <c r="CC39" s="7">
        <f t="shared" si="166"/>
        <v>1</v>
      </c>
      <c r="CD39" s="7">
        <f t="shared" si="167"/>
        <v>0</v>
      </c>
      <c r="CE39" s="7">
        <f t="shared" si="168"/>
        <v>3</v>
      </c>
      <c r="CF39" s="7">
        <f t="shared" si="169"/>
        <v>0</v>
      </c>
      <c r="CG39" s="7">
        <f t="shared" si="170"/>
        <v>1</v>
      </c>
      <c r="CH39" s="7">
        <f t="shared" si="171"/>
        <v>0</v>
      </c>
      <c r="CI39" s="7">
        <f t="shared" si="172"/>
        <v>3</v>
      </c>
      <c r="CJ39" s="7">
        <f t="shared" si="173"/>
        <v>1</v>
      </c>
      <c r="CK39" s="7">
        <f t="shared" si="174"/>
        <v>6</v>
      </c>
      <c r="CL39" s="7">
        <f t="shared" si="175"/>
        <v>2</v>
      </c>
      <c r="CM39" s="7">
        <f t="shared" si="176"/>
        <v>0</v>
      </c>
      <c r="CN39" s="7">
        <f t="shared" si="177"/>
        <v>0</v>
      </c>
      <c r="CO39" s="7">
        <f t="shared" si="178"/>
        <v>0</v>
      </c>
      <c r="CP39" s="7">
        <f t="shared" si="179"/>
        <v>0</v>
      </c>
      <c r="CQ39" s="7">
        <f t="shared" si="180"/>
        <v>0</v>
      </c>
      <c r="CR39" s="7">
        <f t="shared" si="181"/>
        <v>0</v>
      </c>
      <c r="CT39" s="1">
        <v>27</v>
      </c>
      <c r="CU39" s="11">
        <f t="shared" si="69"/>
        <v>49.044545454545457</v>
      </c>
      <c r="CV39" s="11">
        <f t="shared" si="70"/>
        <v>1.5760000000000001</v>
      </c>
      <c r="CX39" s="1" t="str">
        <f t="shared" si="71"/>
        <v>[49.04, 1.58]</v>
      </c>
      <c r="DA39" s="1" t="str">
        <f t="shared" si="72"/>
        <v>[49.04, 1.58]</v>
      </c>
      <c r="DB39" s="1" t="str">
        <f t="shared" si="73"/>
        <v>[86.23, 2.09]</v>
      </c>
      <c r="DC39" s="1" t="str">
        <f t="shared" si="74"/>
        <v>[176.34, 3.67]</v>
      </c>
      <c r="DE39" s="1" t="str">
        <f t="shared" si="75"/>
        <v xml:space="preserve">[[49.04, 1.58], [86.23, 2.09], [176.34, 3.67]], </v>
      </c>
      <c r="DG39" s="74" t="s">
        <v>103</v>
      </c>
      <c r="DH39" s="215">
        <v>5.8449999999999998</v>
      </c>
      <c r="DI39" s="216">
        <v>3.7869999999999999</v>
      </c>
      <c r="DJ39" s="217">
        <v>5.5919999999999996</v>
      </c>
      <c r="DK39" s="217">
        <v>8.31</v>
      </c>
      <c r="DL39" s="217">
        <v>6.6109999999999998</v>
      </c>
      <c r="DM39" s="217">
        <v>3.7989999999999999</v>
      </c>
      <c r="DN39" s="217">
        <v>5.524</v>
      </c>
      <c r="DO39" s="217">
        <v>6.9050000000000002</v>
      </c>
      <c r="DP39" s="217">
        <v>5.0229999999999997</v>
      </c>
      <c r="DQ39" s="217">
        <v>0.70399999999999996</v>
      </c>
      <c r="DR39" s="217">
        <v>9.7970000000000006</v>
      </c>
      <c r="DS39" s="217">
        <v>4.234</v>
      </c>
      <c r="DT39" s="217">
        <v>1.153</v>
      </c>
      <c r="DU39" s="217">
        <v>2.5030000000000001</v>
      </c>
      <c r="DV39" s="217">
        <v>4.657</v>
      </c>
      <c r="DW39" s="217">
        <v>4.9870000000000001</v>
      </c>
      <c r="DX39" s="217">
        <v>3.157</v>
      </c>
      <c r="DY39" s="217">
        <v>9.0050000000000008</v>
      </c>
      <c r="DZ39" s="217">
        <v>9.1669999999999998</v>
      </c>
      <c r="EA39" s="217">
        <v>8.0980000000000008</v>
      </c>
      <c r="EB39" s="215">
        <v>8.0350000000000001</v>
      </c>
      <c r="EC39" s="218">
        <v>1.0249999999999999</v>
      </c>
      <c r="ED39" s="218">
        <v>3.762</v>
      </c>
      <c r="EE39" s="218">
        <v>6.9020000000000001</v>
      </c>
      <c r="EF39" s="218">
        <v>4.9039999999999999</v>
      </c>
      <c r="EG39" s="218">
        <v>1.944</v>
      </c>
      <c r="EH39" s="218">
        <v>7.2610000000000001</v>
      </c>
      <c r="EI39" s="218">
        <v>3.7629999999999999</v>
      </c>
      <c r="EJ39" s="218">
        <v>7.4429999999999996</v>
      </c>
      <c r="EK39" s="218">
        <v>3.1970000000000001</v>
      </c>
      <c r="EL39" s="218">
        <v>3.3439999999999999</v>
      </c>
      <c r="EM39" s="219">
        <v>7.15</v>
      </c>
      <c r="EN39" s="220">
        <v>1.194</v>
      </c>
      <c r="EO39" s="218">
        <v>9.9429999999999996</v>
      </c>
      <c r="EP39" s="218">
        <v>6.2640000000000002</v>
      </c>
      <c r="EQ39" s="218">
        <v>2.6509999999999998</v>
      </c>
      <c r="ER39" s="218">
        <v>0.33300000000000002</v>
      </c>
      <c r="ES39" s="218">
        <v>4.8520000000000003</v>
      </c>
      <c r="ET39" s="218">
        <v>1.05</v>
      </c>
      <c r="EU39" s="218">
        <v>6.9169999999999998</v>
      </c>
      <c r="EV39" s="218">
        <v>4.1890000000000001</v>
      </c>
      <c r="EW39" s="218">
        <v>2.855</v>
      </c>
      <c r="EX39" s="218">
        <v>1.8260000000000001</v>
      </c>
      <c r="EY39" s="218">
        <v>9.218</v>
      </c>
      <c r="FA39" s="62">
        <f t="shared" si="76"/>
        <v>5.8449999999999998</v>
      </c>
      <c r="FB39" s="62">
        <f t="shared" si="77"/>
        <v>3.7869999999999999</v>
      </c>
      <c r="FC39" s="62">
        <f t="shared" si="78"/>
        <v>5.5919999999999996</v>
      </c>
      <c r="FD39" s="62">
        <f t="shared" si="79"/>
        <v>8.31</v>
      </c>
      <c r="FE39" s="62">
        <f t="shared" si="80"/>
        <v>6.6109999999999998</v>
      </c>
      <c r="FF39" s="62">
        <f t="shared" si="81"/>
        <v>3.7989999999999999</v>
      </c>
      <c r="FG39" s="62">
        <f t="shared" si="82"/>
        <v>5.524</v>
      </c>
      <c r="FH39" s="62">
        <f t="shared" si="83"/>
        <v>6.9050000000000002</v>
      </c>
      <c r="FI39" s="62">
        <f t="shared" si="84"/>
        <v>5.0229999999999997</v>
      </c>
      <c r="FJ39" s="62">
        <f t="shared" si="85"/>
        <v>0.70399999999999996</v>
      </c>
      <c r="FK39" s="62">
        <f t="shared" si="86"/>
        <v>9.7970000000000006</v>
      </c>
      <c r="FL39" s="62">
        <f t="shared" si="87"/>
        <v>4.234</v>
      </c>
      <c r="FM39" s="62">
        <f t="shared" si="88"/>
        <v>1.153</v>
      </c>
      <c r="FN39" s="62">
        <f t="shared" si="89"/>
        <v>2.5030000000000001</v>
      </c>
      <c r="FO39" s="62">
        <f t="shared" si="90"/>
        <v>4.657</v>
      </c>
      <c r="FP39" s="62">
        <f t="shared" si="91"/>
        <v>4.9870000000000001</v>
      </c>
      <c r="FQ39" s="62">
        <f t="shared" si="92"/>
        <v>3.157</v>
      </c>
      <c r="FR39" s="62">
        <f t="shared" si="93"/>
        <v>9.0050000000000008</v>
      </c>
      <c r="FS39" s="62">
        <f t="shared" si="94"/>
        <v>9.1669999999999998</v>
      </c>
      <c r="FT39" s="62">
        <f t="shared" si="95"/>
        <v>8.0980000000000008</v>
      </c>
      <c r="FU39" s="62">
        <f t="shared" si="96"/>
        <v>8.0350000000000001</v>
      </c>
      <c r="FV39" s="62">
        <f t="shared" si="97"/>
        <v>1.0249999999999999</v>
      </c>
      <c r="FW39" s="62">
        <f t="shared" si="98"/>
        <v>3.762</v>
      </c>
      <c r="FX39" s="62">
        <f t="shared" si="99"/>
        <v>6.9020000000000001</v>
      </c>
      <c r="FY39" s="62">
        <f t="shared" si="100"/>
        <v>4.9039999999999999</v>
      </c>
      <c r="FZ39" s="62">
        <f t="shared" si="101"/>
        <v>1.944</v>
      </c>
      <c r="GA39" s="62">
        <f t="shared" si="102"/>
        <v>7.2610000000000001</v>
      </c>
      <c r="GB39" s="62">
        <f t="shared" si="103"/>
        <v>3.7629999999999999</v>
      </c>
      <c r="GC39" s="62">
        <f t="shared" si="104"/>
        <v>7.4429999999999996</v>
      </c>
      <c r="GD39" s="62">
        <f t="shared" si="105"/>
        <v>3.1970000000000001</v>
      </c>
      <c r="GE39" s="62">
        <f t="shared" si="106"/>
        <v>3.3439999999999999</v>
      </c>
      <c r="GF39" s="62">
        <f t="shared" si="107"/>
        <v>7.15</v>
      </c>
      <c r="GG39" s="62">
        <f t="shared" si="108"/>
        <v>1.194</v>
      </c>
      <c r="GH39" s="62">
        <f t="shared" si="109"/>
        <v>9.9429999999999996</v>
      </c>
      <c r="GI39" s="62">
        <f t="shared" si="110"/>
        <v>6.2640000000000002</v>
      </c>
      <c r="GJ39" s="62">
        <f t="shared" si="111"/>
        <v>2.6509999999999998</v>
      </c>
      <c r="GK39" s="62">
        <f t="shared" si="112"/>
        <v>0.33300000000000002</v>
      </c>
      <c r="GL39" s="62">
        <f t="shared" si="113"/>
        <v>4.8520000000000003</v>
      </c>
      <c r="GM39" s="62">
        <f t="shared" si="114"/>
        <v>1.05</v>
      </c>
      <c r="GN39" s="62">
        <f t="shared" si="115"/>
        <v>6.9169999999999998</v>
      </c>
      <c r="GO39" s="62">
        <f t="shared" si="116"/>
        <v>4.1890000000000001</v>
      </c>
      <c r="GP39" s="62">
        <f t="shared" si="117"/>
        <v>2.855</v>
      </c>
      <c r="GQ39" s="62">
        <f t="shared" si="118"/>
        <v>1.8260000000000001</v>
      </c>
      <c r="GR39" s="62">
        <f t="shared" si="119"/>
        <v>9.218</v>
      </c>
      <c r="GT39" s="1" t="str">
        <f t="shared" si="120"/>
        <v>[5.845, 3.787, 5.592, 8.31, 6.611, 3.799, 5.524, 6.905, 5.023, 0.704, 9.797, 4.234, 1.153, 2.503, 4.657, 4.987, 3.157, 9.005, 9.167, 8.098, 8.035, 1.025, 3.762, 6.902, 4.904, 1.944, 7.261, 3.763, 7.443, 3.197, 3.344, 7.15, 1.194, 9.943, 6.264, 2.651, 0.333, 4.852, 1.05, 6.917, 4.189, 2.855, 1.826, 9.218],</v>
      </c>
    </row>
    <row r="40" spans="2:202" x14ac:dyDescent="0.35">
      <c r="B40" s="188">
        <v>28</v>
      </c>
      <c r="C40" s="194" t="s">
        <v>104</v>
      </c>
      <c r="D40" s="195"/>
      <c r="E40" s="195"/>
      <c r="F40" s="195"/>
      <c r="G40" s="196"/>
      <c r="H40" s="197">
        <v>4804</v>
      </c>
      <c r="I40" s="198">
        <v>3.5965083025139621E-2</v>
      </c>
      <c r="J40" s="130">
        <f t="shared" si="121"/>
        <v>0.35911209783924336</v>
      </c>
      <c r="K40" s="130">
        <f t="shared" si="121"/>
        <v>2.1292653176727949</v>
      </c>
      <c r="L40" s="130">
        <f t="shared" si="121"/>
        <v>0.20605793396833497</v>
      </c>
      <c r="M40" s="130">
        <f t="shared" si="121"/>
        <v>0.44645885693139248</v>
      </c>
      <c r="N40" s="130">
        <f t="shared" si="121"/>
        <v>0.57238314991204153</v>
      </c>
      <c r="O40" s="98">
        <f t="shared" si="121"/>
        <v>2.6329624895953909</v>
      </c>
      <c r="P40" s="140">
        <f t="shared" si="121"/>
        <v>0.49377913452895961</v>
      </c>
      <c r="Q40" s="134">
        <f t="shared" si="121"/>
        <v>3.3778981703003828</v>
      </c>
      <c r="R40" s="135">
        <f t="shared" si="121"/>
        <v>7.4403537771068233</v>
      </c>
      <c r="S40" s="128">
        <f t="shared" si="121"/>
        <v>3.3666759172429069E-2</v>
      </c>
      <c r="T40" s="128">
        <f t="shared" si="121"/>
        <v>2.244450611495271E-2</v>
      </c>
      <c r="U40" s="128">
        <f t="shared" si="121"/>
        <v>0.2468895672644798</v>
      </c>
      <c r="W40" s="188">
        <v>28</v>
      </c>
      <c r="X40" s="194" t="s">
        <v>104</v>
      </c>
      <c r="Y40" s="58"/>
      <c r="Z40" s="41"/>
      <c r="AA40" s="41"/>
      <c r="AB40" s="42"/>
      <c r="AC40" s="197">
        <v>4804</v>
      </c>
      <c r="AD40" s="43">
        <f t="shared" si="1"/>
        <v>3.5965083025139621E-2</v>
      </c>
      <c r="AE40" s="164">
        <f t="shared" si="122"/>
        <v>0</v>
      </c>
      <c r="AF40" s="164">
        <f t="shared" si="123"/>
        <v>2</v>
      </c>
      <c r="AG40" s="164">
        <f t="shared" si="124"/>
        <v>0</v>
      </c>
      <c r="AH40" s="164">
        <f t="shared" si="125"/>
        <v>0</v>
      </c>
      <c r="AI40" s="164">
        <f t="shared" si="126"/>
        <v>1</v>
      </c>
      <c r="AJ40" s="44">
        <f t="shared" si="127"/>
        <v>3</v>
      </c>
      <c r="AK40" s="171">
        <f t="shared" si="128"/>
        <v>0</v>
      </c>
      <c r="AL40" s="169">
        <f t="shared" si="129"/>
        <v>3</v>
      </c>
      <c r="AM40" s="167">
        <f t="shared" si="130"/>
        <v>7</v>
      </c>
      <c r="AN40" s="144">
        <f t="shared" si="131"/>
        <v>0</v>
      </c>
      <c r="AO40" s="144">
        <f t="shared" si="132"/>
        <v>0</v>
      </c>
      <c r="AP40" s="144">
        <f t="shared" si="133"/>
        <v>0</v>
      </c>
      <c r="AT40" s="7">
        <f t="shared" si="134"/>
        <v>0</v>
      </c>
      <c r="AU40" s="7">
        <f t="shared" si="135"/>
        <v>0</v>
      </c>
      <c r="AV40" s="7">
        <f t="shared" si="136"/>
        <v>2</v>
      </c>
      <c r="AW40" s="7">
        <f t="shared" si="137"/>
        <v>0</v>
      </c>
      <c r="AX40" s="7">
        <f t="shared" si="138"/>
        <v>0</v>
      </c>
      <c r="AY40" s="7">
        <f t="shared" si="139"/>
        <v>0</v>
      </c>
      <c r="AZ40" s="7">
        <f t="shared" si="140"/>
        <v>0</v>
      </c>
      <c r="BA40" s="7">
        <f t="shared" si="141"/>
        <v>0</v>
      </c>
      <c r="BB40" s="7">
        <f t="shared" si="142"/>
        <v>1</v>
      </c>
      <c r="BC40" s="7">
        <f t="shared" si="143"/>
        <v>0</v>
      </c>
      <c r="BD40" s="7">
        <f t="shared" si="144"/>
        <v>3</v>
      </c>
      <c r="BE40" s="7">
        <f t="shared" si="145"/>
        <v>0</v>
      </c>
      <c r="BF40" s="1">
        <f t="shared" si="146"/>
        <v>0</v>
      </c>
      <c r="BG40" s="1">
        <f t="shared" si="147"/>
        <v>0</v>
      </c>
      <c r="BH40" s="1">
        <f t="shared" si="148"/>
        <v>2.4000000000000004</v>
      </c>
      <c r="BI40" s="1">
        <f t="shared" si="149"/>
        <v>0.60000000000000009</v>
      </c>
      <c r="BJ40" s="1">
        <f t="shared" si="150"/>
        <v>5.6000000000000005</v>
      </c>
      <c r="BK40" s="1">
        <f t="shared" si="151"/>
        <v>1.4000000000000001</v>
      </c>
      <c r="BL40" s="1">
        <f t="shared" si="152"/>
        <v>0</v>
      </c>
      <c r="BM40" s="1">
        <f t="shared" si="153"/>
        <v>0</v>
      </c>
      <c r="BN40" s="1">
        <f t="shared" si="154"/>
        <v>0</v>
      </c>
      <c r="BO40" s="1">
        <f t="shared" si="155"/>
        <v>0</v>
      </c>
      <c r="BP40" s="1">
        <f t="shared" si="156"/>
        <v>0</v>
      </c>
      <c r="BQ40" s="1">
        <f t="shared" si="157"/>
        <v>0</v>
      </c>
      <c r="BU40" s="7">
        <f t="shared" si="158"/>
        <v>0</v>
      </c>
      <c r="BV40" s="7">
        <f t="shared" si="159"/>
        <v>0</v>
      </c>
      <c r="BW40" s="7">
        <f t="shared" si="160"/>
        <v>2</v>
      </c>
      <c r="BX40" s="7">
        <f t="shared" si="161"/>
        <v>0</v>
      </c>
      <c r="BY40" s="7">
        <f t="shared" si="162"/>
        <v>0</v>
      </c>
      <c r="BZ40" s="7">
        <f t="shared" si="163"/>
        <v>0</v>
      </c>
      <c r="CA40" s="7">
        <f t="shared" si="164"/>
        <v>0</v>
      </c>
      <c r="CB40" s="7">
        <f t="shared" si="165"/>
        <v>0</v>
      </c>
      <c r="CC40" s="7">
        <f t="shared" si="166"/>
        <v>1</v>
      </c>
      <c r="CD40" s="7">
        <f t="shared" si="167"/>
        <v>0</v>
      </c>
      <c r="CE40" s="7">
        <f t="shared" si="168"/>
        <v>3</v>
      </c>
      <c r="CF40" s="7">
        <f t="shared" si="169"/>
        <v>0</v>
      </c>
      <c r="CG40" s="7">
        <f t="shared" si="170"/>
        <v>0</v>
      </c>
      <c r="CH40" s="7">
        <f t="shared" si="171"/>
        <v>0</v>
      </c>
      <c r="CI40" s="7">
        <f t="shared" si="172"/>
        <v>2</v>
      </c>
      <c r="CJ40" s="7">
        <f t="shared" si="173"/>
        <v>1</v>
      </c>
      <c r="CK40" s="7">
        <f t="shared" si="174"/>
        <v>6</v>
      </c>
      <c r="CL40" s="7">
        <f t="shared" si="175"/>
        <v>1</v>
      </c>
      <c r="CM40" s="7">
        <f t="shared" si="176"/>
        <v>0</v>
      </c>
      <c r="CN40" s="7">
        <f t="shared" si="177"/>
        <v>0</v>
      </c>
      <c r="CO40" s="7">
        <f t="shared" si="178"/>
        <v>0</v>
      </c>
      <c r="CP40" s="7">
        <f t="shared" si="179"/>
        <v>0</v>
      </c>
      <c r="CQ40" s="7">
        <f t="shared" si="180"/>
        <v>0</v>
      </c>
      <c r="CR40" s="7">
        <f t="shared" si="181"/>
        <v>0</v>
      </c>
      <c r="CT40" s="1">
        <v>28</v>
      </c>
      <c r="CU40" s="11">
        <f t="shared" si="69"/>
        <v>43.884545454545453</v>
      </c>
      <c r="CV40" s="11">
        <f t="shared" si="70"/>
        <v>1.0580000000000001</v>
      </c>
      <c r="CX40" s="1" t="str">
        <f t="shared" si="71"/>
        <v>[43.88, 1.06]</v>
      </c>
      <c r="DA40" s="1" t="str">
        <f t="shared" si="72"/>
        <v>[43.88, 1.06]</v>
      </c>
      <c r="DB40" s="1" t="str">
        <f t="shared" si="73"/>
        <v>[79.63, 2.09]</v>
      </c>
      <c r="DC40" s="1" t="str">
        <f t="shared" si="74"/>
        <v>[159.9, 3.67]</v>
      </c>
      <c r="DE40" s="1" t="str">
        <f t="shared" si="75"/>
        <v xml:space="preserve">[[43.88, 1.06], [79.63, 2.09], [159.9, 3.67]], </v>
      </c>
      <c r="DG40" s="73" t="s">
        <v>104</v>
      </c>
      <c r="DH40" s="215">
        <v>0.77700000000000002</v>
      </c>
      <c r="DI40" s="216">
        <v>6.7969999999999997</v>
      </c>
      <c r="DJ40" s="217">
        <v>2.9449999999999998</v>
      </c>
      <c r="DK40" s="217">
        <v>7.9139999999999997</v>
      </c>
      <c r="DL40" s="217">
        <v>1.175</v>
      </c>
      <c r="DM40" s="217">
        <v>1.226</v>
      </c>
      <c r="DN40" s="217">
        <v>1.1120000000000001</v>
      </c>
      <c r="DO40" s="217">
        <v>6.226</v>
      </c>
      <c r="DP40" s="217">
        <v>4.8630000000000004</v>
      </c>
      <c r="DQ40" s="217">
        <v>3.0089999999999999</v>
      </c>
      <c r="DR40" s="217">
        <v>8.3879999999999999</v>
      </c>
      <c r="DS40" s="217">
        <v>0.628</v>
      </c>
      <c r="DT40" s="217">
        <v>1.9179999999999999</v>
      </c>
      <c r="DU40" s="217">
        <v>9.5079999999999991</v>
      </c>
      <c r="DV40" s="217">
        <v>4.9790000000000001</v>
      </c>
      <c r="DW40" s="217">
        <v>7.9379999999999997</v>
      </c>
      <c r="DX40" s="217">
        <v>4.8630000000000004</v>
      </c>
      <c r="DY40" s="217">
        <v>8.5229999999999997</v>
      </c>
      <c r="DZ40" s="217">
        <v>5.944</v>
      </c>
      <c r="EA40" s="217">
        <v>1.4730000000000001</v>
      </c>
      <c r="EB40" s="215">
        <v>3.778</v>
      </c>
      <c r="EC40" s="218">
        <v>0.57099999999999995</v>
      </c>
      <c r="ED40" s="218">
        <v>3.528</v>
      </c>
      <c r="EE40" s="218">
        <v>2.4609999999999999</v>
      </c>
      <c r="EF40" s="218">
        <v>4.0419999999999998</v>
      </c>
      <c r="EG40" s="218">
        <v>7.9909999999999997</v>
      </c>
      <c r="EH40" s="218">
        <v>9.8849999999999998</v>
      </c>
      <c r="EI40" s="218">
        <v>2.1960000000000002</v>
      </c>
      <c r="EJ40" s="218">
        <v>1.2999999999999999E-2</v>
      </c>
      <c r="EK40" s="218">
        <v>5.44</v>
      </c>
      <c r="EL40" s="218">
        <v>3.496</v>
      </c>
      <c r="EM40" s="219">
        <v>9.7710000000000008</v>
      </c>
      <c r="EN40" s="220">
        <v>8.484</v>
      </c>
      <c r="EO40" s="218">
        <v>4.6929999999999996</v>
      </c>
      <c r="EP40" s="218">
        <v>1.4079999999999999</v>
      </c>
      <c r="EQ40" s="218">
        <v>7.8460000000000001</v>
      </c>
      <c r="ER40" s="218">
        <v>8.7870000000000008</v>
      </c>
      <c r="ES40" s="218">
        <v>9.3629999999999995</v>
      </c>
      <c r="ET40" s="218">
        <v>4.8849999999999998</v>
      </c>
      <c r="EU40" s="218">
        <v>9.6820000000000004</v>
      </c>
      <c r="EV40" s="218">
        <v>9.7669999999999995</v>
      </c>
      <c r="EW40" s="218">
        <v>9.6660000000000004</v>
      </c>
      <c r="EX40" s="218">
        <v>7.1360000000000001</v>
      </c>
      <c r="EY40" s="218">
        <v>7.8659999999999997</v>
      </c>
      <c r="FA40" s="62">
        <f t="shared" si="76"/>
        <v>0.77700000000000002</v>
      </c>
      <c r="FB40" s="62">
        <f t="shared" si="77"/>
        <v>6.7969999999999997</v>
      </c>
      <c r="FC40" s="62">
        <f t="shared" si="78"/>
        <v>2.9449999999999998</v>
      </c>
      <c r="FD40" s="62">
        <f t="shared" si="79"/>
        <v>7.9139999999999997</v>
      </c>
      <c r="FE40" s="62">
        <f t="shared" si="80"/>
        <v>1.175</v>
      </c>
      <c r="FF40" s="62">
        <f t="shared" si="81"/>
        <v>1.226</v>
      </c>
      <c r="FG40" s="62">
        <f t="shared" si="82"/>
        <v>1.1120000000000001</v>
      </c>
      <c r="FH40" s="62">
        <f t="shared" si="83"/>
        <v>6.226</v>
      </c>
      <c r="FI40" s="62">
        <f t="shared" si="84"/>
        <v>4.8630000000000004</v>
      </c>
      <c r="FJ40" s="62">
        <f t="shared" si="85"/>
        <v>3.0089999999999999</v>
      </c>
      <c r="FK40" s="62">
        <f t="shared" si="86"/>
        <v>8.3879999999999999</v>
      </c>
      <c r="FL40" s="62">
        <f t="shared" si="87"/>
        <v>0.628</v>
      </c>
      <c r="FM40" s="62">
        <f t="shared" si="88"/>
        <v>1.9179999999999999</v>
      </c>
      <c r="FN40" s="62">
        <f t="shared" si="89"/>
        <v>9.5079999999999991</v>
      </c>
      <c r="FO40" s="62">
        <f t="shared" si="90"/>
        <v>4.9790000000000001</v>
      </c>
      <c r="FP40" s="62">
        <f t="shared" si="91"/>
        <v>7.9379999999999997</v>
      </c>
      <c r="FQ40" s="62">
        <f t="shared" si="92"/>
        <v>4.8630000000000004</v>
      </c>
      <c r="FR40" s="62">
        <f t="shared" si="93"/>
        <v>8.5229999999999997</v>
      </c>
      <c r="FS40" s="62">
        <f t="shared" si="94"/>
        <v>5.944</v>
      </c>
      <c r="FT40" s="62">
        <f t="shared" si="95"/>
        <v>1.4730000000000001</v>
      </c>
      <c r="FU40" s="62">
        <f t="shared" si="96"/>
        <v>3.778</v>
      </c>
      <c r="FV40" s="62">
        <f t="shared" si="97"/>
        <v>0.57099999999999995</v>
      </c>
      <c r="FW40" s="62">
        <f t="shared" si="98"/>
        <v>3.528</v>
      </c>
      <c r="FX40" s="62">
        <f t="shared" si="99"/>
        <v>2.4609999999999999</v>
      </c>
      <c r="FY40" s="62">
        <f t="shared" si="100"/>
        <v>4.0419999999999998</v>
      </c>
      <c r="FZ40" s="62">
        <f t="shared" si="101"/>
        <v>7.9909999999999997</v>
      </c>
      <c r="GA40" s="62">
        <f t="shared" si="102"/>
        <v>9.8849999999999998</v>
      </c>
      <c r="GB40" s="62">
        <f t="shared" si="103"/>
        <v>2.1960000000000002</v>
      </c>
      <c r="GC40" s="62">
        <f t="shared" si="104"/>
        <v>1.2999999999999999E-2</v>
      </c>
      <c r="GD40" s="62">
        <f t="shared" si="105"/>
        <v>5.44</v>
      </c>
      <c r="GE40" s="62">
        <f t="shared" si="106"/>
        <v>3.496</v>
      </c>
      <c r="GF40" s="62">
        <f t="shared" si="107"/>
        <v>9.7710000000000008</v>
      </c>
      <c r="GG40" s="62">
        <f t="shared" si="108"/>
        <v>8.484</v>
      </c>
      <c r="GH40" s="62">
        <f t="shared" si="109"/>
        <v>4.6929999999999996</v>
      </c>
      <c r="GI40" s="62">
        <f t="shared" si="110"/>
        <v>1.4079999999999999</v>
      </c>
      <c r="GJ40" s="62">
        <f t="shared" si="111"/>
        <v>7.8460000000000001</v>
      </c>
      <c r="GK40" s="62">
        <f t="shared" si="112"/>
        <v>8.7870000000000008</v>
      </c>
      <c r="GL40" s="62">
        <f t="shared" si="113"/>
        <v>9.3629999999999995</v>
      </c>
      <c r="GM40" s="62">
        <f t="shared" si="114"/>
        <v>4.8849999999999998</v>
      </c>
      <c r="GN40" s="62">
        <f t="shared" si="115"/>
        <v>9.6820000000000004</v>
      </c>
      <c r="GO40" s="62">
        <f t="shared" si="116"/>
        <v>9.7669999999999995</v>
      </c>
      <c r="GP40" s="62">
        <f t="shared" si="117"/>
        <v>9.6660000000000004</v>
      </c>
      <c r="GQ40" s="62">
        <f t="shared" si="118"/>
        <v>7.1360000000000001</v>
      </c>
      <c r="GR40" s="62">
        <f t="shared" si="119"/>
        <v>7.8659999999999997</v>
      </c>
      <c r="GT40" s="1" t="str">
        <f t="shared" si="120"/>
        <v>[0.777, 6.797, 2.945, 7.914, 1.175, 1.226, 1.112, 6.226, 4.863, 3.009, 8.388, 0.628, 1.918, 9.508, 4.979, 7.938, 4.863, 8.523, 5.944, 1.473, 3.778, 0.571, 3.528, 2.461, 4.042, 7.991, 9.885, 2.196, 0.013, 5.44, 3.496, 9.771, 8.484, 4.693, 1.408, 7.846, 8.787, 9.363, 4.885, 9.682, 9.767, 9.666, 7.136, 7.866],</v>
      </c>
    </row>
    <row r="41" spans="2:202" x14ac:dyDescent="0.35">
      <c r="B41" s="188">
        <v>29</v>
      </c>
      <c r="C41" s="189" t="s">
        <v>105</v>
      </c>
      <c r="D41" s="195"/>
      <c r="E41" s="195"/>
      <c r="F41" s="195"/>
      <c r="G41" s="196"/>
      <c r="H41" s="197">
        <v>6574</v>
      </c>
      <c r="I41" s="198">
        <v>4.9216164822495398E-2</v>
      </c>
      <c r="J41" s="130">
        <f t="shared" si="121"/>
        <v>0.49142442364595879</v>
      </c>
      <c r="K41" s="130">
        <f t="shared" si="121"/>
        <v>2.9137781428769678</v>
      </c>
      <c r="L41" s="130">
        <f t="shared" si="121"/>
        <v>0.28197852995583561</v>
      </c>
      <c r="M41" s="130">
        <f t="shared" si="121"/>
        <v>0.61095348157097717</v>
      </c>
      <c r="N41" s="130">
        <f t="shared" si="121"/>
        <v>0.78327369432176552</v>
      </c>
      <c r="O41" s="98">
        <f t="shared" si="121"/>
        <v>3.6030589938801212</v>
      </c>
      <c r="P41" s="140">
        <f t="shared" si="121"/>
        <v>0.67570858251319332</v>
      </c>
      <c r="Q41" s="134">
        <f t="shared" si="121"/>
        <v>4.6224609849198002</v>
      </c>
      <c r="R41" s="135">
        <f t="shared" si="121"/>
        <v>10.181699777414709</v>
      </c>
      <c r="S41" s="128">
        <f t="shared" si="121"/>
        <v>4.6071039716808641E-2</v>
      </c>
      <c r="T41" s="128">
        <f t="shared" si="121"/>
        <v>3.0714026477872424E-2</v>
      </c>
      <c r="U41" s="128">
        <f t="shared" si="121"/>
        <v>0.33785429125659666</v>
      </c>
      <c r="W41" s="188">
        <v>29</v>
      </c>
      <c r="X41" s="189" t="s">
        <v>105</v>
      </c>
      <c r="Y41" s="58"/>
      <c r="Z41" s="41"/>
      <c r="AA41" s="41"/>
      <c r="AB41" s="42"/>
      <c r="AC41" s="197">
        <v>6574</v>
      </c>
      <c r="AD41" s="43">
        <f t="shared" si="1"/>
        <v>4.9216164822495398E-2</v>
      </c>
      <c r="AE41" s="164">
        <f t="shared" si="2"/>
        <v>0</v>
      </c>
      <c r="AF41" s="164">
        <f t="shared" si="3"/>
        <v>3</v>
      </c>
      <c r="AG41" s="164">
        <f t="shared" si="4"/>
        <v>0</v>
      </c>
      <c r="AH41" s="164">
        <f t="shared" si="5"/>
        <v>1</v>
      </c>
      <c r="AI41" s="164">
        <f t="shared" si="6"/>
        <v>1</v>
      </c>
      <c r="AJ41" s="44">
        <f t="shared" si="6"/>
        <v>4</v>
      </c>
      <c r="AK41" s="171">
        <f t="shared" si="7"/>
        <v>1</v>
      </c>
      <c r="AL41" s="169">
        <f t="shared" si="8"/>
        <v>5</v>
      </c>
      <c r="AM41" s="167">
        <f t="shared" si="9"/>
        <v>10</v>
      </c>
      <c r="AN41" s="144">
        <f t="shared" si="10"/>
        <v>0</v>
      </c>
      <c r="AO41" s="144">
        <f t="shared" si="10"/>
        <v>0</v>
      </c>
      <c r="AP41" s="144">
        <f t="shared" si="11"/>
        <v>0</v>
      </c>
      <c r="AT41" s="7">
        <f t="shared" si="134"/>
        <v>0</v>
      </c>
      <c r="AU41" s="7">
        <f t="shared" si="135"/>
        <v>0</v>
      </c>
      <c r="AV41" s="7">
        <f t="shared" si="136"/>
        <v>3</v>
      </c>
      <c r="AW41" s="7">
        <f t="shared" si="137"/>
        <v>0</v>
      </c>
      <c r="AX41" s="7">
        <f t="shared" si="138"/>
        <v>0</v>
      </c>
      <c r="AY41" s="7">
        <f t="shared" si="139"/>
        <v>0</v>
      </c>
      <c r="AZ41" s="7">
        <f t="shared" si="140"/>
        <v>1</v>
      </c>
      <c r="BA41" s="7">
        <f t="shared" si="141"/>
        <v>0</v>
      </c>
      <c r="BB41" s="7">
        <f t="shared" si="142"/>
        <v>1</v>
      </c>
      <c r="BC41" s="7">
        <f t="shared" si="143"/>
        <v>0</v>
      </c>
      <c r="BD41" s="7">
        <f t="shared" si="144"/>
        <v>4</v>
      </c>
      <c r="BE41" s="7">
        <f t="shared" si="145"/>
        <v>0</v>
      </c>
      <c r="BF41" s="1">
        <f t="shared" si="146"/>
        <v>0.8</v>
      </c>
      <c r="BG41" s="1">
        <f t="shared" si="147"/>
        <v>0.2</v>
      </c>
      <c r="BH41" s="1">
        <f t="shared" si="148"/>
        <v>4</v>
      </c>
      <c r="BI41" s="1">
        <f t="shared" si="149"/>
        <v>1</v>
      </c>
      <c r="BJ41" s="1">
        <f t="shared" si="150"/>
        <v>8</v>
      </c>
      <c r="BK41" s="1">
        <f t="shared" si="151"/>
        <v>2</v>
      </c>
      <c r="BL41" s="1">
        <f t="shared" si="152"/>
        <v>0</v>
      </c>
      <c r="BM41" s="1">
        <f t="shared" si="153"/>
        <v>0</v>
      </c>
      <c r="BN41" s="1">
        <f t="shared" si="154"/>
        <v>0</v>
      </c>
      <c r="BO41" s="1">
        <f t="shared" si="155"/>
        <v>0</v>
      </c>
      <c r="BP41" s="1">
        <f t="shared" si="156"/>
        <v>0</v>
      </c>
      <c r="BQ41" s="1">
        <f t="shared" si="157"/>
        <v>0</v>
      </c>
      <c r="BU41" s="7">
        <f t="shared" si="158"/>
        <v>0</v>
      </c>
      <c r="BV41" s="7">
        <f t="shared" si="159"/>
        <v>0</v>
      </c>
      <c r="BW41" s="7">
        <f t="shared" si="160"/>
        <v>3</v>
      </c>
      <c r="BX41" s="7">
        <f t="shared" si="161"/>
        <v>0</v>
      </c>
      <c r="BY41" s="7">
        <f t="shared" si="162"/>
        <v>0</v>
      </c>
      <c r="BZ41" s="7">
        <f t="shared" si="163"/>
        <v>0</v>
      </c>
      <c r="CA41" s="7">
        <f t="shared" si="164"/>
        <v>1</v>
      </c>
      <c r="CB41" s="7">
        <f t="shared" si="165"/>
        <v>0</v>
      </c>
      <c r="CC41" s="7">
        <f t="shared" si="166"/>
        <v>1</v>
      </c>
      <c r="CD41" s="7">
        <f t="shared" si="167"/>
        <v>0</v>
      </c>
      <c r="CE41" s="7">
        <f t="shared" si="168"/>
        <v>4</v>
      </c>
      <c r="CF41" s="7">
        <f t="shared" si="169"/>
        <v>0</v>
      </c>
      <c r="CG41" s="7">
        <f t="shared" si="170"/>
        <v>1</v>
      </c>
      <c r="CH41" s="7">
        <f t="shared" si="171"/>
        <v>0</v>
      </c>
      <c r="CI41" s="7">
        <f t="shared" si="172"/>
        <v>4</v>
      </c>
      <c r="CJ41" s="7">
        <f t="shared" si="173"/>
        <v>1</v>
      </c>
      <c r="CK41" s="7">
        <f t="shared" si="174"/>
        <v>8</v>
      </c>
      <c r="CL41" s="7">
        <f t="shared" si="175"/>
        <v>2</v>
      </c>
      <c r="CM41" s="7">
        <f t="shared" si="176"/>
        <v>0</v>
      </c>
      <c r="CN41" s="7">
        <f t="shared" si="177"/>
        <v>0</v>
      </c>
      <c r="CO41" s="7">
        <f t="shared" si="178"/>
        <v>0</v>
      </c>
      <c r="CP41" s="7">
        <f t="shared" si="179"/>
        <v>0</v>
      </c>
      <c r="CQ41" s="7">
        <f t="shared" si="180"/>
        <v>0</v>
      </c>
      <c r="CR41" s="7">
        <f t="shared" si="181"/>
        <v>0</v>
      </c>
      <c r="CT41" s="1">
        <v>29</v>
      </c>
      <c r="CU41" s="11">
        <f t="shared" si="69"/>
        <v>65.488673218673213</v>
      </c>
      <c r="CV41" s="11">
        <f t="shared" si="70"/>
        <v>1.5760000000000001</v>
      </c>
      <c r="CX41" s="1" t="str">
        <f t="shared" si="71"/>
        <v>[65.49, 1.58]</v>
      </c>
      <c r="DA41" s="1" t="str">
        <f t="shared" si="72"/>
        <v>[65.49, 1.58]</v>
      </c>
      <c r="DB41" s="1" t="str">
        <f t="shared" si="73"/>
        <v>[109.45, 2.63]</v>
      </c>
      <c r="DC41" s="1" t="str">
        <f t="shared" si="74"/>
        <v>[214.16, 5.25]</v>
      </c>
      <c r="DE41" s="1" t="str">
        <f t="shared" si="75"/>
        <v xml:space="preserve">[[65.49, 1.58], [109.45, 2.63], [214.16, 5.25]], </v>
      </c>
      <c r="DG41" s="74" t="s">
        <v>105</v>
      </c>
      <c r="DH41" s="215">
        <v>6.0229999999999997</v>
      </c>
      <c r="DI41" s="216">
        <v>1.175</v>
      </c>
      <c r="DJ41" s="217">
        <v>4.6120000000000001</v>
      </c>
      <c r="DK41" s="217">
        <v>2.3519999999999999</v>
      </c>
      <c r="DL41" s="217">
        <v>3.7639999999999998</v>
      </c>
      <c r="DM41" s="217">
        <v>7.9279999999999999</v>
      </c>
      <c r="DN41" s="217">
        <v>5.4080000000000004</v>
      </c>
      <c r="DO41" s="217">
        <v>0.88400000000000001</v>
      </c>
      <c r="DP41" s="217">
        <v>7.8579999999999997</v>
      </c>
      <c r="DQ41" s="217">
        <v>9.8109999999999999</v>
      </c>
      <c r="DR41" s="217">
        <v>9.7750000000000004</v>
      </c>
      <c r="DS41" s="217">
        <v>5.758</v>
      </c>
      <c r="DT41" s="217">
        <v>9.9429999999999996</v>
      </c>
      <c r="DU41" s="217">
        <v>4.0970000000000004</v>
      </c>
      <c r="DV41" s="217">
        <v>0.28399999999999997</v>
      </c>
      <c r="DW41" s="217">
        <v>1.163</v>
      </c>
      <c r="DX41" s="217">
        <v>2.923</v>
      </c>
      <c r="DY41" s="217">
        <v>5.2050000000000001</v>
      </c>
      <c r="DZ41" s="217">
        <v>4.1929999999999996</v>
      </c>
      <c r="EA41" s="217">
        <v>6.6040000000000001</v>
      </c>
      <c r="EB41" s="215">
        <v>0.42</v>
      </c>
      <c r="EC41" s="218">
        <v>0.72499999999999998</v>
      </c>
      <c r="ED41" s="218">
        <v>1.998</v>
      </c>
      <c r="EE41" s="218">
        <v>4.1959999999999997</v>
      </c>
      <c r="EF41" s="218">
        <v>3.6659999999999999</v>
      </c>
      <c r="EG41" s="218">
        <v>7.226</v>
      </c>
      <c r="EH41" s="218">
        <v>8.5879999999999992</v>
      </c>
      <c r="EI41" s="218">
        <v>3.919</v>
      </c>
      <c r="EJ41" s="218">
        <v>0.374</v>
      </c>
      <c r="EK41" s="218">
        <v>1.2569999999999999</v>
      </c>
      <c r="EL41" s="218">
        <v>7.0179999999999998</v>
      </c>
      <c r="EM41" s="219">
        <v>1.1910000000000001</v>
      </c>
      <c r="EN41" s="220">
        <v>4.7300000000000004</v>
      </c>
      <c r="EO41" s="218">
        <v>1.1160000000000001</v>
      </c>
      <c r="EP41" s="218">
        <v>3.2669999999999999</v>
      </c>
      <c r="EQ41" s="218">
        <v>3.44</v>
      </c>
      <c r="ER41" s="218">
        <v>6.5919999999999996</v>
      </c>
      <c r="ES41" s="218">
        <v>2.4209999999999998</v>
      </c>
      <c r="ET41" s="218">
        <v>1.3520000000000001</v>
      </c>
      <c r="EU41" s="218">
        <v>8.6709999999999994</v>
      </c>
      <c r="EV41" s="218">
        <v>0.45800000000000002</v>
      </c>
      <c r="EW41" s="218">
        <v>2.06</v>
      </c>
      <c r="EX41" s="218">
        <v>2.496</v>
      </c>
      <c r="EY41" s="218">
        <v>2.2519999999999998</v>
      </c>
      <c r="FA41" s="62">
        <f t="shared" si="76"/>
        <v>6.0229999999999997</v>
      </c>
      <c r="FB41" s="62">
        <f t="shared" si="77"/>
        <v>1.175</v>
      </c>
      <c r="FC41" s="62">
        <f t="shared" si="78"/>
        <v>4.6120000000000001</v>
      </c>
      <c r="FD41" s="62">
        <f t="shared" si="79"/>
        <v>2.3519999999999999</v>
      </c>
      <c r="FE41" s="62">
        <f t="shared" si="80"/>
        <v>3.7639999999999998</v>
      </c>
      <c r="FF41" s="62">
        <f t="shared" si="81"/>
        <v>7.9279999999999999</v>
      </c>
      <c r="FG41" s="62">
        <f t="shared" si="82"/>
        <v>5.4080000000000004</v>
      </c>
      <c r="FH41" s="62">
        <f t="shared" si="83"/>
        <v>0.88400000000000001</v>
      </c>
      <c r="FI41" s="62">
        <f t="shared" si="84"/>
        <v>7.8579999999999997</v>
      </c>
      <c r="FJ41" s="62">
        <f t="shared" si="85"/>
        <v>9.8109999999999999</v>
      </c>
      <c r="FK41" s="62">
        <f t="shared" si="86"/>
        <v>9.7750000000000004</v>
      </c>
      <c r="FL41" s="62">
        <f t="shared" si="87"/>
        <v>5.758</v>
      </c>
      <c r="FM41" s="62">
        <f t="shared" si="88"/>
        <v>9.9429999999999996</v>
      </c>
      <c r="FN41" s="62">
        <f t="shared" si="89"/>
        <v>4.0970000000000004</v>
      </c>
      <c r="FO41" s="62">
        <f t="shared" si="90"/>
        <v>0.28399999999999997</v>
      </c>
      <c r="FP41" s="62">
        <f t="shared" si="91"/>
        <v>1.163</v>
      </c>
      <c r="FQ41" s="62">
        <f t="shared" si="92"/>
        <v>2.923</v>
      </c>
      <c r="FR41" s="62">
        <f t="shared" si="93"/>
        <v>5.2050000000000001</v>
      </c>
      <c r="FS41" s="62">
        <f t="shared" si="94"/>
        <v>4.1929999999999996</v>
      </c>
      <c r="FT41" s="62">
        <f t="shared" si="95"/>
        <v>6.6040000000000001</v>
      </c>
      <c r="FU41" s="62">
        <f t="shared" si="96"/>
        <v>0.42</v>
      </c>
      <c r="FV41" s="62">
        <f t="shared" si="97"/>
        <v>0.72499999999999998</v>
      </c>
      <c r="FW41" s="62">
        <f t="shared" si="98"/>
        <v>1.998</v>
      </c>
      <c r="FX41" s="62">
        <f t="shared" si="99"/>
        <v>4.1959999999999997</v>
      </c>
      <c r="FY41" s="62">
        <f t="shared" si="100"/>
        <v>3.6659999999999999</v>
      </c>
      <c r="FZ41" s="62">
        <f t="shared" si="101"/>
        <v>7.226</v>
      </c>
      <c r="GA41" s="62">
        <f t="shared" si="102"/>
        <v>8.5879999999999992</v>
      </c>
      <c r="GB41" s="62">
        <f t="shared" si="103"/>
        <v>3.919</v>
      </c>
      <c r="GC41" s="62">
        <f t="shared" si="104"/>
        <v>0.374</v>
      </c>
      <c r="GD41" s="62">
        <f t="shared" si="105"/>
        <v>1.2569999999999999</v>
      </c>
      <c r="GE41" s="62">
        <f t="shared" si="106"/>
        <v>7.0179999999999998</v>
      </c>
      <c r="GF41" s="62">
        <f t="shared" si="107"/>
        <v>1.1910000000000001</v>
      </c>
      <c r="GG41" s="62">
        <f t="shared" si="108"/>
        <v>4.7300000000000004</v>
      </c>
      <c r="GH41" s="62">
        <f t="shared" si="109"/>
        <v>1.1160000000000001</v>
      </c>
      <c r="GI41" s="62">
        <f t="shared" si="110"/>
        <v>3.2669999999999999</v>
      </c>
      <c r="GJ41" s="62">
        <f t="shared" si="111"/>
        <v>3.44</v>
      </c>
      <c r="GK41" s="62">
        <f t="shared" si="112"/>
        <v>6.5919999999999996</v>
      </c>
      <c r="GL41" s="62">
        <f t="shared" si="113"/>
        <v>2.4209999999999998</v>
      </c>
      <c r="GM41" s="62">
        <f t="shared" si="114"/>
        <v>1.3520000000000001</v>
      </c>
      <c r="GN41" s="62">
        <f t="shared" si="115"/>
        <v>8.6709999999999994</v>
      </c>
      <c r="GO41" s="62">
        <f t="shared" si="116"/>
        <v>0.45800000000000002</v>
      </c>
      <c r="GP41" s="62">
        <f t="shared" si="117"/>
        <v>2.06</v>
      </c>
      <c r="GQ41" s="62">
        <f t="shared" si="118"/>
        <v>2.496</v>
      </c>
      <c r="GR41" s="62">
        <f t="shared" si="119"/>
        <v>2.2519999999999998</v>
      </c>
      <c r="GT41" s="1" t="str">
        <f t="shared" si="120"/>
        <v>[6.023, 1.175, 4.612, 2.352, 3.764, 7.928, 5.408, 0.884, 7.858, 9.811, 9.775, 5.758, 9.943, 4.097, 0.284, 1.163, 2.923, 5.205, 4.193, 6.604, 0.42, 0.725, 1.998, 4.196, 3.666, 7.226, 8.588, 3.919, 0.374, 1.257, 7.018, 1.191, 4.73, 1.116, 3.267, 3.44, 6.592, 2.421, 1.352, 8.671, 0.458, 2.06, 2.496, 2.252],</v>
      </c>
    </row>
    <row r="42" spans="2:202" ht="15" thickBot="1" x14ac:dyDescent="0.4">
      <c r="B42" s="199">
        <v>30</v>
      </c>
      <c r="C42" s="200" t="s">
        <v>106</v>
      </c>
      <c r="D42" s="201"/>
      <c r="E42" s="201"/>
      <c r="F42" s="201"/>
      <c r="G42" s="202"/>
      <c r="H42" s="203">
        <v>3164</v>
      </c>
      <c r="I42" s="204">
        <v>2.368724452363484E-2</v>
      </c>
      <c r="J42" s="133">
        <f t="shared" si="121"/>
        <v>0.23651762647030936</v>
      </c>
      <c r="K42" s="133">
        <f t="shared" si="121"/>
        <v>1.4023720785005669</v>
      </c>
      <c r="L42" s="133">
        <f t="shared" si="121"/>
        <v>0.13571342695166774</v>
      </c>
      <c r="M42" s="133">
        <f t="shared" si="121"/>
        <v>0.29404575839528013</v>
      </c>
      <c r="N42" s="133">
        <f t="shared" si="121"/>
        <v>0.37698174153241043</v>
      </c>
      <c r="O42" s="142">
        <f t="shared" si="121"/>
        <v>1.7341160110490876</v>
      </c>
      <c r="P42" s="141">
        <f t="shared" si="121"/>
        <v>0.32521173639667533</v>
      </c>
      <c r="Q42" s="138">
        <f t="shared" si="121"/>
        <v>2.2247439239863471</v>
      </c>
      <c r="R42" s="136">
        <f t="shared" si="121"/>
        <v>4.9003495734317211</v>
      </c>
      <c r="S42" s="129">
        <f t="shared" si="121"/>
        <v>2.2173527481591501E-2</v>
      </c>
      <c r="T42" s="129">
        <f t="shared" si="121"/>
        <v>1.4782351654394335E-2</v>
      </c>
      <c r="U42" s="129">
        <f t="shared" si="121"/>
        <v>0.16260586819833767</v>
      </c>
      <c r="W42" s="199">
        <v>30</v>
      </c>
      <c r="X42" s="200" t="s">
        <v>106</v>
      </c>
      <c r="Y42" s="58"/>
      <c r="Z42" s="41"/>
      <c r="AA42" s="41"/>
      <c r="AB42" s="42"/>
      <c r="AC42" s="203">
        <v>3164</v>
      </c>
      <c r="AD42" s="49">
        <f t="shared" si="1"/>
        <v>2.368724452363484E-2</v>
      </c>
      <c r="AE42" s="165">
        <f t="shared" si="2"/>
        <v>0</v>
      </c>
      <c r="AF42" s="165">
        <f t="shared" si="3"/>
        <v>1</v>
      </c>
      <c r="AG42" s="165">
        <f t="shared" si="4"/>
        <v>0</v>
      </c>
      <c r="AH42" s="165">
        <f t="shared" si="5"/>
        <v>0</v>
      </c>
      <c r="AI42" s="165">
        <f t="shared" si="6"/>
        <v>0</v>
      </c>
      <c r="AJ42" s="50">
        <f t="shared" si="6"/>
        <v>2</v>
      </c>
      <c r="AK42" s="172">
        <f t="shared" si="7"/>
        <v>0</v>
      </c>
      <c r="AL42" s="170">
        <f t="shared" si="8"/>
        <v>2</v>
      </c>
      <c r="AM42" s="168">
        <f t="shared" si="9"/>
        <v>5</v>
      </c>
      <c r="AN42" s="145">
        <f t="shared" si="10"/>
        <v>0</v>
      </c>
      <c r="AO42" s="145">
        <f t="shared" si="10"/>
        <v>0</v>
      </c>
      <c r="AP42" s="145">
        <f t="shared" si="11"/>
        <v>0</v>
      </c>
      <c r="AT42" s="7">
        <f t="shared" si="134"/>
        <v>0</v>
      </c>
      <c r="AU42" s="7">
        <f t="shared" si="135"/>
        <v>0</v>
      </c>
      <c r="AV42" s="7">
        <f t="shared" si="136"/>
        <v>1</v>
      </c>
      <c r="AW42" s="7">
        <f t="shared" si="137"/>
        <v>0</v>
      </c>
      <c r="AX42" s="7">
        <f t="shared" si="138"/>
        <v>0</v>
      </c>
      <c r="AY42" s="7">
        <f t="shared" si="139"/>
        <v>0</v>
      </c>
      <c r="AZ42" s="7">
        <f t="shared" si="140"/>
        <v>0</v>
      </c>
      <c r="BA42" s="7">
        <f t="shared" si="141"/>
        <v>0</v>
      </c>
      <c r="BB42" s="7">
        <f t="shared" si="142"/>
        <v>0</v>
      </c>
      <c r="BC42" s="7">
        <f t="shared" si="143"/>
        <v>0</v>
      </c>
      <c r="BD42" s="7">
        <f t="shared" si="144"/>
        <v>2</v>
      </c>
      <c r="BE42" s="7">
        <f t="shared" si="145"/>
        <v>0</v>
      </c>
      <c r="BF42" s="1">
        <f t="shared" si="146"/>
        <v>0</v>
      </c>
      <c r="BG42" s="1">
        <f t="shared" si="147"/>
        <v>0</v>
      </c>
      <c r="BH42" s="1">
        <f t="shared" si="148"/>
        <v>1.6</v>
      </c>
      <c r="BI42" s="1">
        <f t="shared" si="149"/>
        <v>0.4</v>
      </c>
      <c r="BJ42" s="1">
        <f t="shared" si="150"/>
        <v>4</v>
      </c>
      <c r="BK42" s="1">
        <f t="shared" si="151"/>
        <v>1</v>
      </c>
      <c r="BL42" s="1">
        <f t="shared" si="152"/>
        <v>0</v>
      </c>
      <c r="BM42" s="1">
        <f t="shared" si="153"/>
        <v>0</v>
      </c>
      <c r="BN42" s="1">
        <f t="shared" si="154"/>
        <v>0</v>
      </c>
      <c r="BO42" s="1">
        <f t="shared" si="155"/>
        <v>0</v>
      </c>
      <c r="BP42" s="1">
        <f t="shared" si="156"/>
        <v>0</v>
      </c>
      <c r="BQ42" s="1">
        <f t="shared" si="157"/>
        <v>0</v>
      </c>
      <c r="BU42" s="7">
        <f t="shared" si="158"/>
        <v>0</v>
      </c>
      <c r="BV42" s="7">
        <f t="shared" si="159"/>
        <v>0</v>
      </c>
      <c r="BW42" s="7">
        <f t="shared" si="160"/>
        <v>1</v>
      </c>
      <c r="BX42" s="7">
        <f t="shared" si="161"/>
        <v>0</v>
      </c>
      <c r="BY42" s="7">
        <f t="shared" si="162"/>
        <v>0</v>
      </c>
      <c r="BZ42" s="7">
        <f t="shared" si="163"/>
        <v>0</v>
      </c>
      <c r="CA42" s="7">
        <f t="shared" si="164"/>
        <v>0</v>
      </c>
      <c r="CB42" s="7">
        <f t="shared" si="165"/>
        <v>0</v>
      </c>
      <c r="CC42" s="7">
        <f t="shared" si="166"/>
        <v>0</v>
      </c>
      <c r="CD42" s="7">
        <f t="shared" si="167"/>
        <v>0</v>
      </c>
      <c r="CE42" s="7">
        <f t="shared" si="168"/>
        <v>2</v>
      </c>
      <c r="CF42" s="7">
        <f t="shared" si="169"/>
        <v>0</v>
      </c>
      <c r="CG42" s="7">
        <f t="shared" si="170"/>
        <v>0</v>
      </c>
      <c r="CH42" s="7">
        <f t="shared" si="171"/>
        <v>0</v>
      </c>
      <c r="CI42" s="7">
        <f t="shared" si="172"/>
        <v>2</v>
      </c>
      <c r="CJ42" s="7">
        <f t="shared" si="173"/>
        <v>0</v>
      </c>
      <c r="CK42" s="7">
        <f t="shared" si="174"/>
        <v>4</v>
      </c>
      <c r="CL42" s="7">
        <f t="shared" si="175"/>
        <v>1</v>
      </c>
      <c r="CM42" s="7">
        <f t="shared" si="176"/>
        <v>0</v>
      </c>
      <c r="CN42" s="7">
        <f t="shared" si="177"/>
        <v>0</v>
      </c>
      <c r="CO42" s="7">
        <f t="shared" si="178"/>
        <v>0</v>
      </c>
      <c r="CP42" s="7">
        <f t="shared" si="179"/>
        <v>0</v>
      </c>
      <c r="CQ42" s="7">
        <f t="shared" si="180"/>
        <v>0</v>
      </c>
      <c r="CR42" s="7">
        <f t="shared" si="181"/>
        <v>0</v>
      </c>
      <c r="CT42" s="1">
        <v>30</v>
      </c>
      <c r="CU42" s="11">
        <f t="shared" si="69"/>
        <v>29.216363636363635</v>
      </c>
      <c r="CV42" s="11">
        <f t="shared" si="70"/>
        <v>0.51800000000000002</v>
      </c>
      <c r="CX42" s="1" t="str">
        <f t="shared" si="71"/>
        <v>[29.22, 0.52]</v>
      </c>
      <c r="DA42" s="1" t="str">
        <f t="shared" si="72"/>
        <v>[29.22, 0.52]</v>
      </c>
      <c r="DB42" s="1" t="str">
        <f t="shared" si="73"/>
        <v>[49.04, 1.58]</v>
      </c>
      <c r="DC42" s="1" t="str">
        <f t="shared" si="74"/>
        <v>[104.74, 2.09]</v>
      </c>
      <c r="DE42" s="1" t="str">
        <f t="shared" si="75"/>
        <v xml:space="preserve">[[29.22, 0.52], [49.04, 1.58], [104.74, 2.09]], </v>
      </c>
      <c r="DG42" s="221" t="s">
        <v>106</v>
      </c>
      <c r="DH42" s="222">
        <v>9.6270000000000007</v>
      </c>
      <c r="DI42" s="223">
        <v>5.6360000000000001</v>
      </c>
      <c r="DJ42" s="224">
        <v>2.3860000000000001</v>
      </c>
      <c r="DK42" s="224">
        <v>8.7880000000000003</v>
      </c>
      <c r="DL42" s="224">
        <v>1.9159999999999999</v>
      </c>
      <c r="DM42" s="224">
        <v>1.1779999999999999</v>
      </c>
      <c r="DN42" s="224">
        <v>6.7880000000000003</v>
      </c>
      <c r="DO42" s="224">
        <v>4.1630000000000003</v>
      </c>
      <c r="DP42" s="224">
        <v>7.9530000000000003</v>
      </c>
      <c r="DQ42" s="224">
        <v>3.7989999999999999</v>
      </c>
      <c r="DR42" s="224">
        <v>2.3849999999999998</v>
      </c>
      <c r="DS42" s="224">
        <v>8.7889999999999997</v>
      </c>
      <c r="DT42" s="224">
        <v>5.9450000000000003</v>
      </c>
      <c r="DU42" s="224">
        <v>4.8410000000000002</v>
      </c>
      <c r="DV42" s="224">
        <v>6.5030000000000001</v>
      </c>
      <c r="DW42" s="224">
        <v>5.0250000000000004</v>
      </c>
      <c r="DX42" s="224">
        <v>9.1989999999999998</v>
      </c>
      <c r="DY42" s="224">
        <v>7.47</v>
      </c>
      <c r="DZ42" s="224">
        <v>3.1859999999999999</v>
      </c>
      <c r="EA42" s="224">
        <v>6.4710000000000001</v>
      </c>
      <c r="EB42" s="222">
        <v>2.9940000000000002</v>
      </c>
      <c r="EC42" s="225">
        <v>8.3620000000000001</v>
      </c>
      <c r="ED42" s="225">
        <v>7.1210000000000004</v>
      </c>
      <c r="EE42" s="225">
        <v>9.5839999999999996</v>
      </c>
      <c r="EF42" s="225">
        <v>3.98</v>
      </c>
      <c r="EG42" s="225">
        <v>0.94599999999999995</v>
      </c>
      <c r="EH42" s="225">
        <v>2.1480000000000001</v>
      </c>
      <c r="EI42" s="225">
        <v>6.49</v>
      </c>
      <c r="EJ42" s="225">
        <v>0.69099999999999995</v>
      </c>
      <c r="EK42" s="225">
        <v>0.39700000000000002</v>
      </c>
      <c r="EL42" s="225">
        <v>8.6199999999999992</v>
      </c>
      <c r="EM42" s="226">
        <v>7.4550000000000001</v>
      </c>
      <c r="EN42" s="227">
        <v>1.46</v>
      </c>
      <c r="EO42" s="225">
        <v>1.72</v>
      </c>
      <c r="EP42" s="225">
        <v>9.67</v>
      </c>
      <c r="EQ42" s="225">
        <v>6.9710000000000001</v>
      </c>
      <c r="ER42" s="225">
        <v>4.2880000000000003</v>
      </c>
      <c r="ES42" s="225">
        <v>3.2320000000000002</v>
      </c>
      <c r="ET42" s="225">
        <v>9.9049999999999994</v>
      </c>
      <c r="EU42" s="225">
        <v>6.2859999999999996</v>
      </c>
      <c r="EV42" s="225">
        <v>1.68</v>
      </c>
      <c r="EW42" s="225">
        <v>0.71699999999999997</v>
      </c>
      <c r="EX42" s="225">
        <v>3.4489999999999998</v>
      </c>
      <c r="EY42" s="225">
        <v>8.8190000000000008</v>
      </c>
      <c r="FA42" s="62">
        <f t="shared" si="76"/>
        <v>9.6270000000000007</v>
      </c>
      <c r="FB42" s="62">
        <f t="shared" si="77"/>
        <v>5.6360000000000001</v>
      </c>
      <c r="FC42" s="62">
        <f t="shared" si="78"/>
        <v>2.3860000000000001</v>
      </c>
      <c r="FD42" s="62">
        <f t="shared" si="79"/>
        <v>8.7880000000000003</v>
      </c>
      <c r="FE42" s="62">
        <f t="shared" si="80"/>
        <v>1.9159999999999999</v>
      </c>
      <c r="FF42" s="62">
        <f t="shared" si="81"/>
        <v>1.1779999999999999</v>
      </c>
      <c r="FG42" s="62">
        <f t="shared" si="82"/>
        <v>6.7880000000000003</v>
      </c>
      <c r="FH42" s="62">
        <f t="shared" si="83"/>
        <v>4.1630000000000003</v>
      </c>
      <c r="FI42" s="62">
        <f t="shared" si="84"/>
        <v>7.9530000000000003</v>
      </c>
      <c r="FJ42" s="62">
        <f t="shared" si="85"/>
        <v>3.7989999999999999</v>
      </c>
      <c r="FK42" s="62">
        <f t="shared" si="86"/>
        <v>2.3849999999999998</v>
      </c>
      <c r="FL42" s="62">
        <f t="shared" si="87"/>
        <v>8.7889999999999997</v>
      </c>
      <c r="FM42" s="62">
        <f t="shared" si="88"/>
        <v>5.9450000000000003</v>
      </c>
      <c r="FN42" s="62">
        <f t="shared" si="89"/>
        <v>4.8410000000000002</v>
      </c>
      <c r="FO42" s="62">
        <f t="shared" si="90"/>
        <v>6.5030000000000001</v>
      </c>
      <c r="FP42" s="62">
        <f t="shared" si="91"/>
        <v>5.0250000000000004</v>
      </c>
      <c r="FQ42" s="62">
        <f t="shared" si="92"/>
        <v>9.1989999999999998</v>
      </c>
      <c r="FR42" s="62">
        <f t="shared" si="93"/>
        <v>7.47</v>
      </c>
      <c r="FS42" s="62">
        <f t="shared" si="94"/>
        <v>3.1859999999999999</v>
      </c>
      <c r="FT42" s="62">
        <f t="shared" si="95"/>
        <v>6.4710000000000001</v>
      </c>
      <c r="FU42" s="62">
        <f t="shared" si="96"/>
        <v>2.9940000000000002</v>
      </c>
      <c r="FV42" s="62">
        <f t="shared" si="97"/>
        <v>8.3620000000000001</v>
      </c>
      <c r="FW42" s="62">
        <f t="shared" si="98"/>
        <v>7.1210000000000004</v>
      </c>
      <c r="FX42" s="62">
        <f t="shared" si="99"/>
        <v>9.5839999999999996</v>
      </c>
      <c r="FY42" s="62">
        <f t="shared" si="100"/>
        <v>3.98</v>
      </c>
      <c r="FZ42" s="62">
        <f t="shared" si="101"/>
        <v>0.94599999999999995</v>
      </c>
      <c r="GA42" s="62">
        <f t="shared" si="102"/>
        <v>2.1480000000000001</v>
      </c>
      <c r="GB42" s="62">
        <f t="shared" si="103"/>
        <v>6.49</v>
      </c>
      <c r="GC42" s="62">
        <f t="shared" si="104"/>
        <v>0.69099999999999995</v>
      </c>
      <c r="GD42" s="62">
        <f t="shared" si="105"/>
        <v>0.39700000000000002</v>
      </c>
      <c r="GE42" s="62">
        <f t="shared" si="106"/>
        <v>8.6199999999999992</v>
      </c>
      <c r="GF42" s="62">
        <f t="shared" si="107"/>
        <v>7.4550000000000001</v>
      </c>
      <c r="GG42" s="62">
        <f t="shared" si="108"/>
        <v>1.46</v>
      </c>
      <c r="GH42" s="62">
        <f t="shared" si="109"/>
        <v>1.72</v>
      </c>
      <c r="GI42" s="62">
        <f t="shared" si="110"/>
        <v>9.67</v>
      </c>
      <c r="GJ42" s="62">
        <f t="shared" si="111"/>
        <v>6.9710000000000001</v>
      </c>
      <c r="GK42" s="62">
        <f t="shared" si="112"/>
        <v>4.2880000000000003</v>
      </c>
      <c r="GL42" s="62">
        <f t="shared" si="113"/>
        <v>3.2320000000000002</v>
      </c>
      <c r="GM42" s="62">
        <f t="shared" si="114"/>
        <v>9.9049999999999994</v>
      </c>
      <c r="GN42" s="62">
        <f t="shared" si="115"/>
        <v>6.2859999999999996</v>
      </c>
      <c r="GO42" s="62">
        <f t="shared" si="116"/>
        <v>1.68</v>
      </c>
      <c r="GP42" s="62">
        <f t="shared" si="117"/>
        <v>0.71699999999999997</v>
      </c>
      <c r="GQ42" s="62">
        <f t="shared" si="118"/>
        <v>3.4489999999999998</v>
      </c>
      <c r="GR42" s="62">
        <f t="shared" si="119"/>
        <v>8.8190000000000008</v>
      </c>
      <c r="GT42" s="1" t="str">
        <f t="shared" si="120"/>
        <v>[9.627, 5.636, 2.386, 8.788, 1.916, 1.178, 6.788, 4.163, 7.953, 3.799, 2.385, 8.789, 5.945, 4.841, 6.503, 5.025, 9.199, 7.47, 3.186, 6.471, 2.994, 8.362, 7.121, 9.584, 3.98, 0.946, 2.148, 6.49, 0.691, 0.397, 8.62, 7.455, 1.46, 1.72, 9.67, 6.971, 4.288, 3.232, 9.905, 6.286, 1.68, 0.717, 3.449, 8.819],</v>
      </c>
    </row>
    <row r="43" spans="2:202" ht="15" thickBot="1" x14ac:dyDescent="0.4">
      <c r="H43" s="19">
        <f>SUM(H13:H42)</f>
        <v>133574</v>
      </c>
      <c r="L43" s="52"/>
      <c r="M43" s="52"/>
      <c r="N43" s="52"/>
      <c r="O43" s="52"/>
      <c r="AG43" s="52"/>
      <c r="AH43" s="52"/>
      <c r="AI43" s="52"/>
      <c r="AJ43" s="52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</row>
    <row r="44" spans="2:202" x14ac:dyDescent="0.35">
      <c r="L44" s="52"/>
      <c r="M44" s="52"/>
      <c r="N44" s="52"/>
      <c r="O44" s="52"/>
      <c r="AG44" s="52"/>
      <c r="AH44" s="52"/>
      <c r="AI44" s="52"/>
      <c r="AJ44" s="52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GC44" s="228"/>
      <c r="GD44" s="228"/>
      <c r="GE44" s="228"/>
      <c r="GF44" s="228"/>
      <c r="GO44" s="228"/>
      <c r="GP44" s="228"/>
      <c r="GQ44" s="228"/>
      <c r="GR44" s="228"/>
    </row>
    <row r="45" spans="2:202" ht="29.5" thickBot="1" x14ac:dyDescent="0.4">
      <c r="K45" s="63" t="s">
        <v>66</v>
      </c>
      <c r="L45" s="63" t="s">
        <v>67</v>
      </c>
      <c r="M45" s="63" t="s">
        <v>68</v>
      </c>
      <c r="N45" s="63"/>
      <c r="O45" s="63"/>
      <c r="P45" s="63" t="s">
        <v>69</v>
      </c>
      <c r="AG45" s="52"/>
      <c r="AH45" s="52"/>
      <c r="AI45" s="52"/>
      <c r="AJ45" s="52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GC45" s="228"/>
      <c r="GD45" s="228"/>
      <c r="GE45" s="228"/>
      <c r="GF45" s="228"/>
      <c r="GO45" s="228"/>
      <c r="GP45" s="228"/>
      <c r="GQ45" s="228"/>
      <c r="GR45" s="228"/>
    </row>
    <row r="46" spans="2:202" ht="15" thickBot="1" x14ac:dyDescent="0.4">
      <c r="C46" s="244" t="s">
        <v>23</v>
      </c>
      <c r="H46" s="17" t="s">
        <v>4</v>
      </c>
      <c r="I46" s="18">
        <v>166667</v>
      </c>
      <c r="K46" s="1">
        <f>H84/C48</f>
        <v>1.6932155058019707E-3</v>
      </c>
      <c r="L46" s="1">
        <f>K46*$A$1</f>
        <v>3.3864310116039414E-3</v>
      </c>
      <c r="M46" s="1">
        <f>I46*L46</f>
        <v>564.40629741099406</v>
      </c>
      <c r="P46" s="1">
        <f>I47*L46</f>
        <v>282.20145548999125</v>
      </c>
      <c r="X46" s="244" t="s">
        <v>23</v>
      </c>
      <c r="AC46" s="17" t="s">
        <v>4</v>
      </c>
      <c r="AD46" s="18">
        <f>I46</f>
        <v>166667</v>
      </c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GC46" s="228"/>
      <c r="GD46" s="228"/>
      <c r="GE46" s="228"/>
      <c r="GF46" s="228"/>
      <c r="GO46" s="228"/>
      <c r="GP46" s="228"/>
      <c r="GQ46" s="228"/>
      <c r="GR46" s="228"/>
    </row>
    <row r="47" spans="2:202" ht="15" thickBot="1" x14ac:dyDescent="0.4">
      <c r="C47" s="245"/>
      <c r="H47" s="19" t="s">
        <v>15</v>
      </c>
      <c r="I47" s="20">
        <v>83333</v>
      </c>
      <c r="X47" s="245"/>
      <c r="AC47" s="19" t="s">
        <v>15</v>
      </c>
      <c r="AD47" s="18">
        <f>I47</f>
        <v>83333</v>
      </c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GC47" s="228"/>
      <c r="GD47" s="228"/>
      <c r="GE47" s="228"/>
      <c r="GF47" s="228"/>
      <c r="GO47" s="228"/>
      <c r="GP47" s="228"/>
      <c r="GQ47" s="228"/>
      <c r="GR47" s="228"/>
    </row>
    <row r="48" spans="2:202" ht="15" thickBot="1" x14ac:dyDescent="0.4">
      <c r="C48" s="59">
        <v>86776550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GC48" s="228"/>
      <c r="GD48" s="228"/>
      <c r="GE48" s="228"/>
      <c r="GF48" s="228"/>
      <c r="GO48" s="228"/>
      <c r="GP48" s="228"/>
      <c r="GQ48" s="228"/>
      <c r="GR48" s="228"/>
    </row>
    <row r="49" spans="2:200" ht="48" customHeight="1" thickBot="1" x14ac:dyDescent="0.4">
      <c r="J49" s="229" t="s">
        <v>16</v>
      </c>
      <c r="K49" s="230"/>
      <c r="L49" s="230"/>
      <c r="M49" s="230"/>
      <c r="N49" s="230"/>
      <c r="O49" s="231"/>
      <c r="P49" s="252" t="s">
        <v>17</v>
      </c>
      <c r="Q49" s="253"/>
      <c r="R49" s="253"/>
      <c r="S49" s="253"/>
      <c r="T49" s="254"/>
      <c r="U49" s="255"/>
      <c r="AE49" s="229" t="s">
        <v>16</v>
      </c>
      <c r="AF49" s="230"/>
      <c r="AG49" s="230"/>
      <c r="AH49" s="230"/>
      <c r="AI49" s="230"/>
      <c r="AJ49" s="231"/>
      <c r="AK49" s="252" t="s">
        <v>17</v>
      </c>
      <c r="AL49" s="253"/>
      <c r="AM49" s="253"/>
      <c r="AN49" s="253"/>
      <c r="AO49" s="253"/>
      <c r="AP49" s="256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GC49" s="228"/>
      <c r="GD49" s="228"/>
      <c r="GE49" s="228"/>
      <c r="GF49" s="228"/>
      <c r="GO49" s="228"/>
      <c r="GP49" s="228"/>
      <c r="GQ49" s="228"/>
      <c r="GR49" s="228"/>
    </row>
    <row r="50" spans="2:200" ht="15" thickBot="1" x14ac:dyDescent="0.4">
      <c r="H50" s="250" t="s">
        <v>18</v>
      </c>
      <c r="I50" s="251"/>
      <c r="J50" s="21">
        <v>1</v>
      </c>
      <c r="K50" s="21">
        <v>3</v>
      </c>
      <c r="L50" s="70">
        <v>4</v>
      </c>
      <c r="M50" s="83">
        <v>7</v>
      </c>
      <c r="N50" s="85">
        <v>11</v>
      </c>
      <c r="O50" s="21">
        <v>14</v>
      </c>
      <c r="P50" s="23">
        <v>15</v>
      </c>
      <c r="Q50" s="24">
        <v>16</v>
      </c>
      <c r="R50" s="23">
        <v>18</v>
      </c>
      <c r="S50" s="82">
        <v>19</v>
      </c>
      <c r="T50" s="82">
        <v>21</v>
      </c>
      <c r="U50" s="82">
        <v>22</v>
      </c>
      <c r="AC50" s="250" t="s">
        <v>18</v>
      </c>
      <c r="AD50" s="251"/>
      <c r="AE50" s="21">
        <v>1</v>
      </c>
      <c r="AF50" s="21">
        <v>3</v>
      </c>
      <c r="AG50" s="22">
        <v>4</v>
      </c>
      <c r="AH50" s="21">
        <v>7</v>
      </c>
      <c r="AI50" s="85">
        <v>11</v>
      </c>
      <c r="AJ50" s="21">
        <v>14</v>
      </c>
      <c r="AK50" s="23">
        <v>15</v>
      </c>
      <c r="AL50" s="24">
        <v>16</v>
      </c>
      <c r="AM50" s="23">
        <v>18</v>
      </c>
      <c r="AN50" s="82">
        <v>19</v>
      </c>
      <c r="AO50" s="82">
        <v>21</v>
      </c>
      <c r="AP50" s="82">
        <v>22</v>
      </c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GC50" s="228"/>
      <c r="GD50" s="228"/>
      <c r="GE50" s="228"/>
      <c r="GF50" s="228"/>
      <c r="GO50" s="228"/>
      <c r="GP50" s="228"/>
      <c r="GQ50" s="228"/>
      <c r="GR50" s="228"/>
    </row>
    <row r="51" spans="2:200" ht="29.5" thickBot="1" x14ac:dyDescent="0.4">
      <c r="H51" s="5" t="s">
        <v>19</v>
      </c>
      <c r="I51" s="16" t="s">
        <v>20</v>
      </c>
      <c r="J51" s="25" t="s">
        <v>9</v>
      </c>
      <c r="K51" s="28" t="s">
        <v>10</v>
      </c>
      <c r="L51" s="27" t="s">
        <v>11</v>
      </c>
      <c r="M51" s="27" t="s">
        <v>65</v>
      </c>
      <c r="N51" s="86" t="s">
        <v>80</v>
      </c>
      <c r="O51" s="25" t="s">
        <v>86</v>
      </c>
      <c r="P51" s="25" t="s">
        <v>5</v>
      </c>
      <c r="Q51" s="28" t="s">
        <v>6</v>
      </c>
      <c r="R51" s="25" t="s">
        <v>7</v>
      </c>
      <c r="S51" s="27" t="s">
        <v>8</v>
      </c>
      <c r="T51" s="27" t="s">
        <v>87</v>
      </c>
      <c r="U51" s="86" t="s">
        <v>81</v>
      </c>
      <c r="AC51" s="5" t="s">
        <v>19</v>
      </c>
      <c r="AD51" s="16" t="s">
        <v>20</v>
      </c>
      <c r="AE51" s="25" t="s">
        <v>9</v>
      </c>
      <c r="AF51" s="25" t="s">
        <v>10</v>
      </c>
      <c r="AG51" s="26" t="s">
        <v>11</v>
      </c>
      <c r="AH51" s="25" t="s">
        <v>65</v>
      </c>
      <c r="AI51" s="86" t="s">
        <v>80</v>
      </c>
      <c r="AJ51" s="25" t="s">
        <v>86</v>
      </c>
      <c r="AK51" s="25" t="s">
        <v>5</v>
      </c>
      <c r="AL51" s="28" t="s">
        <v>6</v>
      </c>
      <c r="AM51" s="25" t="s">
        <v>7</v>
      </c>
      <c r="AN51" s="27" t="s">
        <v>8</v>
      </c>
      <c r="AO51" s="27" t="s">
        <v>87</v>
      </c>
      <c r="AP51" s="86" t="s">
        <v>81</v>
      </c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GC51" s="228"/>
      <c r="GD51" s="228"/>
      <c r="GE51" s="228"/>
      <c r="GF51" s="228"/>
      <c r="GO51" s="228"/>
      <c r="GP51" s="228"/>
      <c r="GQ51" s="228"/>
      <c r="GR51" s="228"/>
    </row>
    <row r="52" spans="2:200" ht="15" thickBot="1" x14ac:dyDescent="0.4">
      <c r="H52" s="246" t="s">
        <v>21</v>
      </c>
      <c r="I52" s="247"/>
      <c r="J52" s="17" t="s">
        <v>4</v>
      </c>
      <c r="K52" s="29" t="s">
        <v>15</v>
      </c>
      <c r="L52" s="17" t="s">
        <v>15</v>
      </c>
      <c r="M52" s="29" t="s">
        <v>15</v>
      </c>
      <c r="N52" s="17" t="s">
        <v>15</v>
      </c>
      <c r="O52" s="17" t="s">
        <v>15</v>
      </c>
      <c r="P52" s="31" t="s">
        <v>4</v>
      </c>
      <c r="Q52" s="18" t="s">
        <v>4</v>
      </c>
      <c r="R52" s="30" t="s">
        <v>4</v>
      </c>
      <c r="S52" s="17" t="s">
        <v>4</v>
      </c>
      <c r="T52" s="30" t="s">
        <v>4</v>
      </c>
      <c r="U52" s="17" t="s">
        <v>4</v>
      </c>
      <c r="AC52" s="246" t="s">
        <v>21</v>
      </c>
      <c r="AD52" s="247"/>
      <c r="AE52" s="30" t="s">
        <v>4</v>
      </c>
      <c r="AF52" s="30" t="s">
        <v>15</v>
      </c>
      <c r="AG52" s="17" t="s">
        <v>15</v>
      </c>
      <c r="AH52" s="18" t="s">
        <v>15</v>
      </c>
      <c r="AI52" s="18" t="s">
        <v>15</v>
      </c>
      <c r="AJ52" s="17" t="s">
        <v>15</v>
      </c>
      <c r="AK52" s="31" t="s">
        <v>4</v>
      </c>
      <c r="AL52" s="18" t="s">
        <v>4</v>
      </c>
      <c r="AM52" s="17" t="s">
        <v>4</v>
      </c>
      <c r="AN52" s="30" t="s">
        <v>4</v>
      </c>
      <c r="AO52" s="30" t="s">
        <v>4</v>
      </c>
      <c r="AP52" s="17" t="s">
        <v>4</v>
      </c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GC52" s="228"/>
      <c r="GD52" s="228"/>
      <c r="GE52" s="228"/>
      <c r="GF52" s="228"/>
      <c r="GO52" s="228"/>
      <c r="GP52" s="228"/>
      <c r="GQ52" s="228"/>
      <c r="GR52" s="228"/>
    </row>
    <row r="53" spans="2:200" ht="15" thickBot="1" x14ac:dyDescent="0.4">
      <c r="H53" s="248" t="s">
        <v>22</v>
      </c>
      <c r="I53" s="249"/>
      <c r="J53" s="32">
        <v>2.9990627928772259E-2</v>
      </c>
      <c r="K53" s="33">
        <v>0.35564053537284895</v>
      </c>
      <c r="L53" s="32">
        <v>3.4416826003824091E-2</v>
      </c>
      <c r="M53" s="87">
        <v>7.4569789674952203E-2</v>
      </c>
      <c r="N53" s="93">
        <v>9.5602294455066919E-2</v>
      </c>
      <c r="O53" s="32">
        <v>0.43977055449330782</v>
      </c>
      <c r="P53" s="84">
        <v>4.1237113402061855E-2</v>
      </c>
      <c r="Q53" s="108">
        <v>0.28209934395501407</v>
      </c>
      <c r="R53" s="33">
        <v>0.62136832239925022</v>
      </c>
      <c r="S53" s="32">
        <v>2.8116213683223993E-3</v>
      </c>
      <c r="T53" s="33">
        <v>1.8744142455482662E-3</v>
      </c>
      <c r="U53" s="87">
        <v>2.0618556701030927E-2</v>
      </c>
      <c r="AC53" s="248" t="s">
        <v>22</v>
      </c>
      <c r="AD53" s="249"/>
      <c r="AE53" s="84">
        <v>2.9990627928772259E-2</v>
      </c>
      <c r="AF53" s="84">
        <v>0.35564053537284895</v>
      </c>
      <c r="AG53" s="32">
        <v>3.4416826003824091E-2</v>
      </c>
      <c r="AH53" s="93">
        <v>7.4569789674952203E-2</v>
      </c>
      <c r="AI53" s="93">
        <v>9.5602294455066919E-2</v>
      </c>
      <c r="AJ53" s="93">
        <v>0.43977055449330782</v>
      </c>
      <c r="AK53" s="87">
        <v>4.1237113402061855E-2</v>
      </c>
      <c r="AL53" s="146">
        <v>0.28209934395501407</v>
      </c>
      <c r="AM53" s="87">
        <v>0.62136832239925022</v>
      </c>
      <c r="AN53" s="147">
        <v>2.8116213683223993E-3</v>
      </c>
      <c r="AO53" s="87">
        <v>1.8744142455482662E-3</v>
      </c>
      <c r="AP53" s="126">
        <v>2.0618556701030927E-2</v>
      </c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T53" s="1" t="s">
        <v>29</v>
      </c>
      <c r="CU53" s="1" t="s">
        <v>27</v>
      </c>
      <c r="CV53" s="1" t="s">
        <v>28</v>
      </c>
      <c r="GC53" s="228"/>
      <c r="GD53" s="228"/>
      <c r="GE53" s="228"/>
      <c r="GF53" s="228"/>
      <c r="GO53" s="228"/>
      <c r="GP53" s="228"/>
      <c r="GQ53" s="228"/>
      <c r="GR53" s="228"/>
    </row>
    <row r="54" spans="2:200" x14ac:dyDescent="0.35">
      <c r="B54" s="182">
        <v>1</v>
      </c>
      <c r="C54" s="183" t="s">
        <v>30</v>
      </c>
      <c r="D54" s="35"/>
      <c r="E54" s="35"/>
      <c r="F54" s="35"/>
      <c r="G54" s="36"/>
      <c r="H54" s="4">
        <f>H13*1.1</f>
        <v>3845.6000000000004</v>
      </c>
      <c r="I54" s="53">
        <f t="shared" ref="I54" si="182">H54/$H$84</f>
        <v>2.6172758171500447E-2</v>
      </c>
      <c r="J54" s="94">
        <f t="shared" ref="J54:U54" si="183">IF(J$52="EV",$I$46*($H$84/$C$48)*$A$1*J$53*$I54,IF(J$52="PHEV",$I$47*($H$84/$C$48)*$A$1*J$53*$I54))</f>
        <v>0.44302364109045639</v>
      </c>
      <c r="K54" s="97">
        <f t="shared" si="183"/>
        <v>2.6267575979625386</v>
      </c>
      <c r="L54" s="98">
        <f t="shared" si="183"/>
        <v>0.2542023481899231</v>
      </c>
      <c r="M54" s="98">
        <f t="shared" si="183"/>
        <v>0.55077175441150006</v>
      </c>
      <c r="N54" s="99">
        <f t="shared" si="183"/>
        <v>0.70611763386089754</v>
      </c>
      <c r="O54" s="90">
        <f t="shared" si="183"/>
        <v>3.2481411157601281</v>
      </c>
      <c r="P54" s="102">
        <f t="shared" si="183"/>
        <v>0.6091575064993775</v>
      </c>
      <c r="Q54" s="109">
        <f t="shared" si="183"/>
        <v>4.1671911240071058</v>
      </c>
      <c r="R54" s="105">
        <f t="shared" si="183"/>
        <v>9.1788960638428936</v>
      </c>
      <c r="S54" s="109">
        <f t="shared" si="183"/>
        <v>4.1533466352230285E-2</v>
      </c>
      <c r="T54" s="112">
        <f t="shared" si="183"/>
        <v>2.7688977568153524E-2</v>
      </c>
      <c r="U54" s="113">
        <f t="shared" si="183"/>
        <v>0.30457875324968875</v>
      </c>
      <c r="W54" s="182">
        <v>1</v>
      </c>
      <c r="X54" s="183" t="s">
        <v>30</v>
      </c>
      <c r="Y54" s="35"/>
      <c r="Z54" s="35"/>
      <c r="AA54" s="35"/>
      <c r="AB54" s="36"/>
      <c r="AC54" s="4">
        <f>AC13*1.1</f>
        <v>3845.6000000000004</v>
      </c>
      <c r="AD54" s="37">
        <f t="shared" ref="AD54:AD83" si="184">I54</f>
        <v>2.6172758171500447E-2</v>
      </c>
      <c r="AE54" s="117">
        <f t="shared" ref="AE54" si="185">ROUND(J54,0)</f>
        <v>0</v>
      </c>
      <c r="AF54" s="117">
        <f t="shared" ref="AF54" si="186">ROUND(K54,0)</f>
        <v>3</v>
      </c>
      <c r="AG54" s="120">
        <f t="shared" ref="AG54" si="187">ROUND(L54,0)</f>
        <v>0</v>
      </c>
      <c r="AH54" s="114">
        <f t="shared" ref="AH54" si="188">ROUND(M54,0)</f>
        <v>1</v>
      </c>
      <c r="AI54" s="114">
        <f t="shared" ref="AI54:AJ54" si="189">ROUND(N54,0)</f>
        <v>1</v>
      </c>
      <c r="AJ54" s="39">
        <f t="shared" si="189"/>
        <v>3</v>
      </c>
      <c r="AK54" s="151">
        <f t="shared" ref="AK54" si="190">ROUND(P54,0)</f>
        <v>1</v>
      </c>
      <c r="AL54" s="151">
        <f t="shared" ref="AL54" si="191">ROUND(Q54,0)</f>
        <v>4</v>
      </c>
      <c r="AM54" s="161">
        <f t="shared" ref="AM54" si="192">ROUND(R54,0)</f>
        <v>9</v>
      </c>
      <c r="AN54" s="160">
        <f t="shared" ref="AN54:AO54" si="193">ROUND(S54,0)</f>
        <v>0</v>
      </c>
      <c r="AO54" s="143">
        <f t="shared" si="193"/>
        <v>0</v>
      </c>
      <c r="AP54" s="143">
        <f t="shared" ref="AP54" si="194">ROUND(U54,0)</f>
        <v>0</v>
      </c>
      <c r="AT54" s="7">
        <f t="shared" ref="AT54" si="195">AE54*$AS$5</f>
        <v>0</v>
      </c>
      <c r="AU54" s="7">
        <f t="shared" ref="AU54" si="196">AE54*$AS$6</f>
        <v>0</v>
      </c>
      <c r="AV54" s="7">
        <f t="shared" ref="AV54" si="197">AF54*$AS$5</f>
        <v>3</v>
      </c>
      <c r="AW54" s="7">
        <f t="shared" ref="AW54" si="198">AF54*$AS$6</f>
        <v>0</v>
      </c>
      <c r="AX54" s="7">
        <f t="shared" ref="AX54" si="199">AG54*$AS$5</f>
        <v>0</v>
      </c>
      <c r="AY54" s="7">
        <f t="shared" ref="AY54" si="200">AG54*$AS$6</f>
        <v>0</v>
      </c>
      <c r="AZ54" s="7">
        <f>AH54*$AS$5</f>
        <v>1</v>
      </c>
      <c r="BA54" s="7">
        <f>AH54*$AS$6</f>
        <v>0</v>
      </c>
      <c r="BB54" s="7">
        <f>AI54*$AS$5</f>
        <v>1</v>
      </c>
      <c r="BC54" s="7">
        <f>AI54*$AS$6</f>
        <v>0</v>
      </c>
      <c r="BD54" s="7">
        <f>AJ54*$AS$5</f>
        <v>3</v>
      </c>
      <c r="BE54" s="7">
        <f>AJ54*$AS$6</f>
        <v>0</v>
      </c>
      <c r="BF54" s="1">
        <f t="shared" ref="BF54" si="201">AK54*$BG$5</f>
        <v>0.8</v>
      </c>
      <c r="BG54" s="1">
        <f t="shared" ref="BG54" si="202">AK54*$BG$6</f>
        <v>0.2</v>
      </c>
      <c r="BH54" s="1">
        <f t="shared" ref="BH54" si="203">AL54*$BG$5</f>
        <v>3.2</v>
      </c>
      <c r="BI54" s="1">
        <f t="shared" ref="BI54" si="204">AL54*$BG$6</f>
        <v>0.8</v>
      </c>
      <c r="BJ54" s="1">
        <f>AM54*$BG$5</f>
        <v>7.2</v>
      </c>
      <c r="BK54" s="1">
        <f>AM54*$BG$6</f>
        <v>1.8</v>
      </c>
      <c r="BL54" s="1">
        <f t="shared" ref="BL54" si="205">AN54*$BG$5</f>
        <v>0</v>
      </c>
      <c r="BM54" s="1">
        <f t="shared" ref="BM54" si="206">AN54*$BG$6</f>
        <v>0</v>
      </c>
      <c r="BN54" s="1">
        <f>AO54*$BG$5</f>
        <v>0</v>
      </c>
      <c r="BO54" s="1">
        <f>AO54*$BG$6</f>
        <v>0</v>
      </c>
      <c r="BP54" s="1">
        <f>AP54*$BG$5</f>
        <v>0</v>
      </c>
      <c r="BQ54" s="1">
        <f>AP54*$BG$6</f>
        <v>0</v>
      </c>
      <c r="BU54" s="7">
        <f t="shared" ref="BU54" si="207">ROUND(AT54,0)</f>
        <v>0</v>
      </c>
      <c r="BV54" s="7">
        <f t="shared" ref="BV54" si="208">ROUND(AU54,0)</f>
        <v>0</v>
      </c>
      <c r="BW54" s="7">
        <f t="shared" ref="BW54" si="209">ROUND(AV54,0)</f>
        <v>3</v>
      </c>
      <c r="BX54" s="7">
        <f t="shared" ref="BX54" si="210">ROUND(AW54,0)</f>
        <v>0</v>
      </c>
      <c r="BY54" s="7">
        <f t="shared" ref="BY54" si="211">ROUND(AX54,0)</f>
        <v>0</v>
      </c>
      <c r="BZ54" s="7">
        <f t="shared" ref="BZ54" si="212">ROUND(AY54,0)</f>
        <v>0</v>
      </c>
      <c r="CA54" s="7">
        <f t="shared" ref="CA54" si="213">ROUND(AZ54,0)</f>
        <v>1</v>
      </c>
      <c r="CB54" s="7">
        <f t="shared" ref="CB54" si="214">ROUND(BA54,0)</f>
        <v>0</v>
      </c>
      <c r="CC54" s="7">
        <f t="shared" ref="CC54" si="215">ROUND(BB54,0)</f>
        <v>1</v>
      </c>
      <c r="CD54" s="7">
        <f t="shared" ref="CD54" si="216">ROUND(BC54,0)</f>
        <v>0</v>
      </c>
      <c r="CE54" s="7">
        <f t="shared" ref="CE54" si="217">ROUND(BD54,0)</f>
        <v>3</v>
      </c>
      <c r="CF54" s="7">
        <f t="shared" ref="CF54" si="218">ROUND(BE54,0)</f>
        <v>0</v>
      </c>
      <c r="CG54" s="7">
        <f t="shared" ref="CG54" si="219">ROUND(BF54,0)</f>
        <v>1</v>
      </c>
      <c r="CH54" s="7">
        <f t="shared" ref="CH54" si="220">ROUND(BG54,0)</f>
        <v>0</v>
      </c>
      <c r="CI54" s="7">
        <f t="shared" ref="CI54" si="221">ROUND(BH54,0)</f>
        <v>3</v>
      </c>
      <c r="CJ54" s="7">
        <f t="shared" ref="CJ54" si="222">ROUND(BI54,0)</f>
        <v>1</v>
      </c>
      <c r="CK54" s="7">
        <f t="shared" ref="CK54" si="223">ROUND(BJ54,0)</f>
        <v>7</v>
      </c>
      <c r="CL54" s="7">
        <f t="shared" ref="CL54" si="224">ROUND(BK54,0)</f>
        <v>2</v>
      </c>
      <c r="CM54" s="7">
        <f t="shared" ref="CM54" si="225">ROUND(BL54,0)</f>
        <v>0</v>
      </c>
      <c r="CN54" s="7">
        <f t="shared" ref="CN54" si="226">ROUND(BM54,0)</f>
        <v>0</v>
      </c>
      <c r="CO54" s="7">
        <f t="shared" ref="CO54" si="227">ROUND(BN54,0)</f>
        <v>0</v>
      </c>
      <c r="CP54" s="7">
        <f t="shared" ref="CP54" si="228">ROUND(BO54,0)</f>
        <v>0</v>
      </c>
      <c r="CQ54" s="7">
        <f t="shared" ref="CQ54" si="229">ROUND(BP54,0)</f>
        <v>0</v>
      </c>
      <c r="CR54" s="7">
        <f t="shared" ref="CR54" si="230">ROUND(BQ54,0)</f>
        <v>0</v>
      </c>
      <c r="CT54" s="1">
        <v>1</v>
      </c>
      <c r="CU54" s="11">
        <f>SUM($BU$12*BU54,$BW$12*BW54,$BY$12*BY54,$CA$12*CA54,$CC$12*CC54,$CE$12*CE54,$CG$12*CG54,$CI$12*CI54,$CK$12*CK54,$CM$12*CM54,$CO$12*CO54,$CQ$12*CQ54)</f>
        <v>56.479582309582312</v>
      </c>
      <c r="CV54" s="11">
        <f>SUM($BV$12*BV54,$BX$12*BX54,$BZ$12*BZ54,$CB$12*CB54,$CD$12*CD54,$CF$12*CF54,$CH$12*CH54,$CJ$12*CJ54,$CL$12*CL54,$CN$12*CN54,$CP$12*CP54,$CR$12*CR54)</f>
        <v>1.5760000000000001</v>
      </c>
      <c r="CX54" s="1" t="str">
        <f>"["&amp;ROUND(CU54,2)&amp;", "&amp;ROUND(CV54,2)&amp;"]"</f>
        <v>[56.48, 1.58]</v>
      </c>
      <c r="GC54" s="228"/>
      <c r="GD54" s="228"/>
      <c r="GE54" s="228"/>
      <c r="GF54" s="228"/>
      <c r="GO54" s="228"/>
      <c r="GP54" s="228"/>
      <c r="GQ54" s="228"/>
      <c r="GR54" s="228"/>
    </row>
    <row r="55" spans="2:200" x14ac:dyDescent="0.35">
      <c r="B55" s="188">
        <v>2</v>
      </c>
      <c r="C55" s="189" t="s">
        <v>31</v>
      </c>
      <c r="D55" s="176"/>
      <c r="E55" s="176"/>
      <c r="F55" s="176"/>
      <c r="G55" s="177"/>
      <c r="H55" s="15">
        <f t="shared" ref="H55:H83" si="231">H14*1.1</f>
        <v>3410.0000000000005</v>
      </c>
      <c r="I55" s="178">
        <f t="shared" ref="I55:I83" si="232">H55/$H$84</f>
        <v>2.320810936260051E-2</v>
      </c>
      <c r="J55" s="98">
        <f t="shared" ref="J55:U76" si="233">IF(J$52="EV",$I$46*($H$84/$C$48)*$A$1*J$53*$I55,IF(J$52="PHEV",$I$47*($H$84/$C$48)*$A$1*J$53*$I55))</f>
        <v>0.39284132934222393</v>
      </c>
      <c r="K55" s="90">
        <f t="shared" si="233"/>
        <v>2.3292186938455006</v>
      </c>
      <c r="L55" s="98">
        <f t="shared" si="233"/>
        <v>0.22540826069472586</v>
      </c>
      <c r="M55" s="98">
        <f t="shared" si="233"/>
        <v>0.48838456483857268</v>
      </c>
      <c r="N55" s="99">
        <f t="shared" si="233"/>
        <v>0.62613405748534967</v>
      </c>
      <c r="O55" s="90">
        <f t="shared" si="233"/>
        <v>2.8802166644326079</v>
      </c>
      <c r="P55" s="179">
        <f t="shared" si="233"/>
        <v>0.54015682784555785</v>
      </c>
      <c r="Q55" s="113">
        <f t="shared" si="233"/>
        <v>3.6951637541252942</v>
      </c>
      <c r="R55" s="112">
        <f t="shared" si="233"/>
        <v>8.1391812923092015</v>
      </c>
      <c r="S55" s="113">
        <f t="shared" si="233"/>
        <v>3.6828874625833494E-2</v>
      </c>
      <c r="T55" s="112">
        <f t="shared" si="233"/>
        <v>2.4552583083888996E-2</v>
      </c>
      <c r="U55" s="113">
        <f t="shared" si="233"/>
        <v>0.27007841392277893</v>
      </c>
      <c r="W55" s="188">
        <v>2</v>
      </c>
      <c r="X55" s="189" t="s">
        <v>31</v>
      </c>
      <c r="Y55" s="176"/>
      <c r="Z55" s="176"/>
      <c r="AA55" s="176"/>
      <c r="AB55" s="177"/>
      <c r="AC55" s="15">
        <f t="shared" ref="AC55:AC83" si="234">AC14*1.1</f>
        <v>3410.0000000000005</v>
      </c>
      <c r="AD55" s="180">
        <f t="shared" si="184"/>
        <v>2.320810936260051E-2</v>
      </c>
      <c r="AE55" s="164">
        <f t="shared" ref="AE55:AE83" si="235">ROUND(J55,0)</f>
        <v>0</v>
      </c>
      <c r="AF55" s="164">
        <f t="shared" ref="AF55:AF83" si="236">ROUND(K55,0)</f>
        <v>2</v>
      </c>
      <c r="AG55" s="148">
        <f t="shared" ref="AG55:AG83" si="237">ROUND(L55,0)</f>
        <v>0</v>
      </c>
      <c r="AH55" s="115">
        <f t="shared" ref="AH55:AH83" si="238">ROUND(M55,0)</f>
        <v>0</v>
      </c>
      <c r="AI55" s="115">
        <f t="shared" ref="AI55:AI83" si="239">ROUND(N55,0)</f>
        <v>1</v>
      </c>
      <c r="AJ55" s="45">
        <f t="shared" ref="AJ55:AJ83" si="240">ROUND(O55,0)</f>
        <v>3</v>
      </c>
      <c r="AK55" s="152">
        <f t="shared" ref="AK55:AK83" si="241">ROUND(P55,0)</f>
        <v>1</v>
      </c>
      <c r="AL55" s="152">
        <f t="shared" ref="AL55:AL83" si="242">ROUND(Q55,0)</f>
        <v>4</v>
      </c>
      <c r="AM55" s="171">
        <f t="shared" ref="AM55:AM83" si="243">ROUND(R55,0)</f>
        <v>8</v>
      </c>
      <c r="AN55" s="143">
        <f t="shared" ref="AN55:AN83" si="244">ROUND(S55,0)</f>
        <v>0</v>
      </c>
      <c r="AO55" s="143">
        <f t="shared" ref="AO55:AO83" si="245">ROUND(T55,0)</f>
        <v>0</v>
      </c>
      <c r="AP55" s="143">
        <f t="shared" ref="AP55:AP83" si="246">ROUND(U55,0)</f>
        <v>0</v>
      </c>
      <c r="AT55" s="7">
        <f t="shared" ref="AT55:AT83" si="247">AE55*$AS$5</f>
        <v>0</v>
      </c>
      <c r="AU55" s="7">
        <f t="shared" ref="AU55:AU83" si="248">AE55*$AS$6</f>
        <v>0</v>
      </c>
      <c r="AV55" s="7">
        <f t="shared" ref="AV55:AV83" si="249">AF55*$AS$5</f>
        <v>2</v>
      </c>
      <c r="AW55" s="7">
        <f t="shared" ref="AW55:AW83" si="250">AF55*$AS$6</f>
        <v>0</v>
      </c>
      <c r="AX55" s="7">
        <f t="shared" ref="AX55:AX83" si="251">AG55*$AS$5</f>
        <v>0</v>
      </c>
      <c r="AY55" s="7">
        <f t="shared" ref="AY55:AY83" si="252">AG55*$AS$6</f>
        <v>0</v>
      </c>
      <c r="AZ55" s="7">
        <f t="shared" ref="AZ55:AZ83" si="253">AH55*$AS$5</f>
        <v>0</v>
      </c>
      <c r="BA55" s="7">
        <f t="shared" ref="BA55:BA83" si="254">AH55*$AS$6</f>
        <v>0</v>
      </c>
      <c r="BB55" s="7">
        <f t="shared" ref="BB55:BB83" si="255">AI55*$AS$5</f>
        <v>1</v>
      </c>
      <c r="BC55" s="7">
        <f t="shared" ref="BC55:BC83" si="256">AI55*$AS$6</f>
        <v>0</v>
      </c>
      <c r="BD55" s="7">
        <f t="shared" ref="BD55:BD83" si="257">AJ55*$AS$5</f>
        <v>3</v>
      </c>
      <c r="BE55" s="7">
        <f t="shared" ref="BE55:BE83" si="258">AJ55*$AS$6</f>
        <v>0</v>
      </c>
      <c r="BF55" s="1">
        <f t="shared" ref="BF55:BF83" si="259">AK55*$BG$5</f>
        <v>0.8</v>
      </c>
      <c r="BG55" s="1">
        <f t="shared" ref="BG55:BG83" si="260">AK55*$BG$6</f>
        <v>0.2</v>
      </c>
      <c r="BH55" s="1">
        <f t="shared" ref="BH55:BH83" si="261">AL55*$BG$5</f>
        <v>3.2</v>
      </c>
      <c r="BI55" s="1">
        <f t="shared" ref="BI55:BI83" si="262">AL55*$BG$6</f>
        <v>0.8</v>
      </c>
      <c r="BJ55" s="1">
        <f t="shared" ref="BJ55:BJ83" si="263">AM55*$BG$5</f>
        <v>6.4</v>
      </c>
      <c r="BK55" s="1">
        <f t="shared" ref="BK55:BK83" si="264">AM55*$BG$6</f>
        <v>1.6</v>
      </c>
      <c r="BL55" s="1">
        <f t="shared" ref="BL55:BL83" si="265">AN55*$BG$5</f>
        <v>0</v>
      </c>
      <c r="BM55" s="1">
        <f t="shared" ref="BM55:BM83" si="266">AN55*$BG$6</f>
        <v>0</v>
      </c>
      <c r="BN55" s="1">
        <f t="shared" ref="BN55:BN83" si="267">AO55*$BG$5</f>
        <v>0</v>
      </c>
      <c r="BO55" s="1">
        <f t="shared" ref="BO55:BO83" si="268">AO55*$BG$6</f>
        <v>0</v>
      </c>
      <c r="BP55" s="1">
        <f t="shared" ref="BP55:BP83" si="269">AP55*$BG$5</f>
        <v>0</v>
      </c>
      <c r="BQ55" s="1">
        <f t="shared" ref="BQ55:BQ83" si="270">AP55*$BG$6</f>
        <v>0</v>
      </c>
      <c r="BU55" s="7">
        <f t="shared" ref="BU55:BU83" si="271">ROUND(AT55,0)</f>
        <v>0</v>
      </c>
      <c r="BV55" s="7">
        <f t="shared" ref="BV55:BV83" si="272">ROUND(AU55,0)</f>
        <v>0</v>
      </c>
      <c r="BW55" s="7">
        <f t="shared" ref="BW55:BW83" si="273">ROUND(AV55,0)</f>
        <v>2</v>
      </c>
      <c r="BX55" s="7">
        <f t="shared" ref="BX55:BX83" si="274">ROUND(AW55,0)</f>
        <v>0</v>
      </c>
      <c r="BY55" s="7">
        <f t="shared" ref="BY55:BY83" si="275">ROUND(AX55,0)</f>
        <v>0</v>
      </c>
      <c r="BZ55" s="7">
        <f t="shared" ref="BZ55:BZ83" si="276">ROUND(AY55,0)</f>
        <v>0</v>
      </c>
      <c r="CA55" s="7">
        <f t="shared" ref="CA55:CA83" si="277">ROUND(AZ55,0)</f>
        <v>0</v>
      </c>
      <c r="CB55" s="7">
        <f t="shared" ref="CB55:CB83" si="278">ROUND(BA55,0)</f>
        <v>0</v>
      </c>
      <c r="CC55" s="7">
        <f t="shared" ref="CC55:CC83" si="279">ROUND(BB55,0)</f>
        <v>1</v>
      </c>
      <c r="CD55" s="7">
        <f t="shared" ref="CD55:CD83" si="280">ROUND(BC55,0)</f>
        <v>0</v>
      </c>
      <c r="CE55" s="7">
        <f t="shared" ref="CE55:CE83" si="281">ROUND(BD55,0)</f>
        <v>3</v>
      </c>
      <c r="CF55" s="7">
        <f t="shared" ref="CF55:CF83" si="282">ROUND(BE55,0)</f>
        <v>0</v>
      </c>
      <c r="CG55" s="7">
        <f t="shared" ref="CG55:CG83" si="283">ROUND(BF55,0)</f>
        <v>1</v>
      </c>
      <c r="CH55" s="7">
        <f t="shared" ref="CH55:CH83" si="284">ROUND(BG55,0)</f>
        <v>0</v>
      </c>
      <c r="CI55" s="7">
        <f t="shared" ref="CI55:CI83" si="285">ROUND(BH55,0)</f>
        <v>3</v>
      </c>
      <c r="CJ55" s="7">
        <f t="shared" ref="CJ55:CJ83" si="286">ROUND(BI55,0)</f>
        <v>1</v>
      </c>
      <c r="CK55" s="7">
        <f t="shared" ref="CK55:CK83" si="287">ROUND(BJ55,0)</f>
        <v>6</v>
      </c>
      <c r="CL55" s="7">
        <f t="shared" ref="CL55:CL83" si="288">ROUND(BK55,0)</f>
        <v>2</v>
      </c>
      <c r="CM55" s="7">
        <f t="shared" ref="CM55:CM83" si="289">ROUND(BL55,0)</f>
        <v>0</v>
      </c>
      <c r="CN55" s="7">
        <f t="shared" ref="CN55:CN83" si="290">ROUND(BM55,0)</f>
        <v>0</v>
      </c>
      <c r="CO55" s="7">
        <f t="shared" ref="CO55:CO83" si="291">ROUND(BN55,0)</f>
        <v>0</v>
      </c>
      <c r="CP55" s="7">
        <f t="shared" ref="CP55:CP83" si="292">ROUND(BO55,0)</f>
        <v>0</v>
      </c>
      <c r="CQ55" s="7">
        <f t="shared" ref="CQ55:CQ83" si="293">ROUND(BP55,0)</f>
        <v>0</v>
      </c>
      <c r="CR55" s="7">
        <f t="shared" ref="CR55:CR83" si="294">ROUND(BQ55,0)</f>
        <v>0</v>
      </c>
      <c r="CT55" s="1">
        <v>2</v>
      </c>
      <c r="CU55" s="11">
        <f t="shared" ref="CU55:CU83" si="295">SUM($BU$12*BU55,$BW$12*BW55,$BY$12*BY55,$CA$12*CA55,$CC$12*CC55,$CE$12*CE55,$CG$12*CG55,$CI$12*CI55,$CK$12*CK55,$CM$12*CM55,$CO$12*CO55,$CQ$12*CQ55)</f>
        <v>49.044545454545457</v>
      </c>
      <c r="CV55" s="11">
        <f t="shared" ref="CV55:CV83" si="296">SUM($BV$12*BV55,$BX$12*BX55,$BZ$12*BZ55,$CB$12*CB55,$CD$12*CD55,$CF$12*CF55,$CH$12*CH55,$CJ$12*CJ55,$CL$12*CL55,$CN$12*CN55,$CP$12*CP55,$CR$12*CR55)</f>
        <v>1.5760000000000001</v>
      </c>
      <c r="CX55" s="1" t="str">
        <f t="shared" ref="CX55:CX83" si="297">"["&amp;ROUND(CU55,2)&amp;", "&amp;ROUND(CV55,2)&amp;"]"</f>
        <v>[49.04, 1.58]</v>
      </c>
      <c r="GC55" s="228"/>
      <c r="GD55" s="228"/>
      <c r="GE55" s="228"/>
      <c r="GF55" s="228"/>
      <c r="GO55" s="228"/>
      <c r="GP55" s="228"/>
      <c r="GQ55" s="228"/>
      <c r="GR55" s="228"/>
    </row>
    <row r="56" spans="2:200" x14ac:dyDescent="0.35">
      <c r="B56" s="188">
        <v>3</v>
      </c>
      <c r="C56" s="194" t="s">
        <v>32</v>
      </c>
      <c r="D56" s="176"/>
      <c r="E56" s="176"/>
      <c r="F56" s="176"/>
      <c r="G56" s="177"/>
      <c r="H56" s="15">
        <f t="shared" si="231"/>
        <v>3560.7000000000003</v>
      </c>
      <c r="I56" s="178">
        <f t="shared" si="232"/>
        <v>2.4233758066689627E-2</v>
      </c>
      <c r="J56" s="98">
        <f t="shared" si="233"/>
        <v>0.41020238163896089</v>
      </c>
      <c r="K56" s="90">
        <f t="shared" si="233"/>
        <v>2.4321551328960918</v>
      </c>
      <c r="L56" s="98">
        <f t="shared" si="233"/>
        <v>0.23536985157058954</v>
      </c>
      <c r="M56" s="98">
        <f t="shared" si="233"/>
        <v>0.50996801173627726</v>
      </c>
      <c r="N56" s="99">
        <f t="shared" si="233"/>
        <v>0.65380514325163763</v>
      </c>
      <c r="O56" s="90">
        <f t="shared" si="233"/>
        <v>3.0075036589575328</v>
      </c>
      <c r="P56" s="179">
        <f t="shared" si="233"/>
        <v>0.5640282747535712</v>
      </c>
      <c r="Q56" s="113">
        <f t="shared" si="233"/>
        <v>3.8584661522914763</v>
      </c>
      <c r="R56" s="112">
        <f t="shared" si="233"/>
        <v>8.4988805945822197</v>
      </c>
      <c r="S56" s="113">
        <f t="shared" si="233"/>
        <v>3.8456473278652585E-2</v>
      </c>
      <c r="T56" s="112">
        <f t="shared" si="233"/>
        <v>2.5637648852435056E-2</v>
      </c>
      <c r="U56" s="113">
        <f t="shared" si="233"/>
        <v>0.2820141373767856</v>
      </c>
      <c r="W56" s="188">
        <v>3</v>
      </c>
      <c r="X56" s="194" t="s">
        <v>32</v>
      </c>
      <c r="Y56" s="176"/>
      <c r="Z56" s="176"/>
      <c r="AA56" s="176"/>
      <c r="AB56" s="177"/>
      <c r="AC56" s="15">
        <f t="shared" si="234"/>
        <v>3560.7000000000003</v>
      </c>
      <c r="AD56" s="180">
        <f t="shared" si="184"/>
        <v>2.4233758066689627E-2</v>
      </c>
      <c r="AE56" s="164">
        <f t="shared" si="235"/>
        <v>0</v>
      </c>
      <c r="AF56" s="164">
        <f t="shared" si="236"/>
        <v>2</v>
      </c>
      <c r="AG56" s="148">
        <f t="shared" si="237"/>
        <v>0</v>
      </c>
      <c r="AH56" s="115">
        <f t="shared" si="238"/>
        <v>1</v>
      </c>
      <c r="AI56" s="115">
        <f t="shared" si="239"/>
        <v>1</v>
      </c>
      <c r="AJ56" s="45">
        <f t="shared" si="240"/>
        <v>3</v>
      </c>
      <c r="AK56" s="152">
        <f t="shared" si="241"/>
        <v>1</v>
      </c>
      <c r="AL56" s="152">
        <f t="shared" si="242"/>
        <v>4</v>
      </c>
      <c r="AM56" s="171">
        <f t="shared" si="243"/>
        <v>8</v>
      </c>
      <c r="AN56" s="143">
        <f t="shared" si="244"/>
        <v>0</v>
      </c>
      <c r="AO56" s="143">
        <f t="shared" si="245"/>
        <v>0</v>
      </c>
      <c r="AP56" s="143">
        <f t="shared" si="246"/>
        <v>0</v>
      </c>
      <c r="AT56" s="7">
        <f t="shared" si="247"/>
        <v>0</v>
      </c>
      <c r="AU56" s="7">
        <f t="shared" si="248"/>
        <v>0</v>
      </c>
      <c r="AV56" s="7">
        <f t="shared" si="249"/>
        <v>2</v>
      </c>
      <c r="AW56" s="7">
        <f t="shared" si="250"/>
        <v>0</v>
      </c>
      <c r="AX56" s="7">
        <f t="shared" si="251"/>
        <v>0</v>
      </c>
      <c r="AY56" s="7">
        <f t="shared" si="252"/>
        <v>0</v>
      </c>
      <c r="AZ56" s="7">
        <f t="shared" si="253"/>
        <v>1</v>
      </c>
      <c r="BA56" s="7">
        <f t="shared" si="254"/>
        <v>0</v>
      </c>
      <c r="BB56" s="7">
        <f t="shared" si="255"/>
        <v>1</v>
      </c>
      <c r="BC56" s="7">
        <f t="shared" si="256"/>
        <v>0</v>
      </c>
      <c r="BD56" s="7">
        <f t="shared" si="257"/>
        <v>3</v>
      </c>
      <c r="BE56" s="7">
        <f t="shared" si="258"/>
        <v>0</v>
      </c>
      <c r="BF56" s="1">
        <f t="shared" si="259"/>
        <v>0.8</v>
      </c>
      <c r="BG56" s="1">
        <f t="shared" si="260"/>
        <v>0.2</v>
      </c>
      <c r="BH56" s="1">
        <f t="shared" si="261"/>
        <v>3.2</v>
      </c>
      <c r="BI56" s="1">
        <f t="shared" si="262"/>
        <v>0.8</v>
      </c>
      <c r="BJ56" s="1">
        <f t="shared" si="263"/>
        <v>6.4</v>
      </c>
      <c r="BK56" s="1">
        <f t="shared" si="264"/>
        <v>1.6</v>
      </c>
      <c r="BL56" s="1">
        <f t="shared" si="265"/>
        <v>0</v>
      </c>
      <c r="BM56" s="1">
        <f t="shared" si="266"/>
        <v>0</v>
      </c>
      <c r="BN56" s="1">
        <f t="shared" si="267"/>
        <v>0</v>
      </c>
      <c r="BO56" s="1">
        <f t="shared" si="268"/>
        <v>0</v>
      </c>
      <c r="BP56" s="1">
        <f t="shared" si="269"/>
        <v>0</v>
      </c>
      <c r="BQ56" s="1">
        <f t="shared" si="270"/>
        <v>0</v>
      </c>
      <c r="BU56" s="7">
        <f t="shared" si="271"/>
        <v>0</v>
      </c>
      <c r="BV56" s="7">
        <f t="shared" si="272"/>
        <v>0</v>
      </c>
      <c r="BW56" s="7">
        <f t="shared" si="273"/>
        <v>2</v>
      </c>
      <c r="BX56" s="7">
        <f t="shared" si="274"/>
        <v>0</v>
      </c>
      <c r="BY56" s="7">
        <f t="shared" si="275"/>
        <v>0</v>
      </c>
      <c r="BZ56" s="7">
        <f t="shared" si="276"/>
        <v>0</v>
      </c>
      <c r="CA56" s="7">
        <f t="shared" si="277"/>
        <v>1</v>
      </c>
      <c r="CB56" s="7">
        <f t="shared" si="278"/>
        <v>0</v>
      </c>
      <c r="CC56" s="7">
        <f t="shared" si="279"/>
        <v>1</v>
      </c>
      <c r="CD56" s="7">
        <f t="shared" si="280"/>
        <v>0</v>
      </c>
      <c r="CE56" s="7">
        <f t="shared" si="281"/>
        <v>3</v>
      </c>
      <c r="CF56" s="7">
        <f t="shared" si="282"/>
        <v>0</v>
      </c>
      <c r="CG56" s="7">
        <f t="shared" si="283"/>
        <v>1</v>
      </c>
      <c r="CH56" s="7">
        <f t="shared" si="284"/>
        <v>0</v>
      </c>
      <c r="CI56" s="7">
        <f t="shared" si="285"/>
        <v>3</v>
      </c>
      <c r="CJ56" s="7">
        <f t="shared" si="286"/>
        <v>1</v>
      </c>
      <c r="CK56" s="7">
        <f t="shared" si="287"/>
        <v>6</v>
      </c>
      <c r="CL56" s="7">
        <f t="shared" si="288"/>
        <v>2</v>
      </c>
      <c r="CM56" s="7">
        <f t="shared" si="289"/>
        <v>0</v>
      </c>
      <c r="CN56" s="7">
        <f t="shared" si="290"/>
        <v>0</v>
      </c>
      <c r="CO56" s="7">
        <f t="shared" si="291"/>
        <v>0</v>
      </c>
      <c r="CP56" s="7">
        <f t="shared" si="292"/>
        <v>0</v>
      </c>
      <c r="CQ56" s="7">
        <f t="shared" si="293"/>
        <v>0</v>
      </c>
      <c r="CR56" s="7">
        <f t="shared" si="294"/>
        <v>0</v>
      </c>
      <c r="CT56" s="1">
        <v>3</v>
      </c>
      <c r="CU56" s="11">
        <f t="shared" si="295"/>
        <v>49.9904914004914</v>
      </c>
      <c r="CV56" s="11">
        <f t="shared" si="296"/>
        <v>1.5760000000000001</v>
      </c>
      <c r="CX56" s="1" t="str">
        <f t="shared" si="297"/>
        <v>[49.99, 1.58]</v>
      </c>
      <c r="GC56" s="228"/>
      <c r="GD56" s="228"/>
      <c r="GE56" s="228"/>
      <c r="GF56" s="228"/>
      <c r="GO56" s="228"/>
      <c r="GP56" s="228"/>
      <c r="GQ56" s="228"/>
      <c r="GR56" s="228"/>
    </row>
    <row r="57" spans="2:200" x14ac:dyDescent="0.35">
      <c r="B57" s="188">
        <v>4</v>
      </c>
      <c r="C57" s="194" t="s">
        <v>33</v>
      </c>
      <c r="D57" s="176"/>
      <c r="E57" s="176"/>
      <c r="F57" s="176"/>
      <c r="G57" s="177"/>
      <c r="H57" s="15">
        <f t="shared" si="231"/>
        <v>4637.6000000000004</v>
      </c>
      <c r="I57" s="178">
        <f t="shared" si="232"/>
        <v>3.156302873313669E-2</v>
      </c>
      <c r="J57" s="98">
        <f t="shared" si="233"/>
        <v>0.5342642079054245</v>
      </c>
      <c r="K57" s="90">
        <f t="shared" si="233"/>
        <v>3.1677374236298803</v>
      </c>
      <c r="L57" s="98">
        <f t="shared" si="233"/>
        <v>0.30655523454482714</v>
      </c>
      <c r="M57" s="98">
        <f t="shared" si="233"/>
        <v>0.66420300818045874</v>
      </c>
      <c r="N57" s="99">
        <f t="shared" si="233"/>
        <v>0.85154231818007542</v>
      </c>
      <c r="O57" s="90">
        <f t="shared" si="233"/>
        <v>3.9170946636283466</v>
      </c>
      <c r="P57" s="179">
        <f t="shared" si="233"/>
        <v>0.73461328586995867</v>
      </c>
      <c r="Q57" s="113">
        <f t="shared" si="233"/>
        <v>5.0254227056103993</v>
      </c>
      <c r="R57" s="112">
        <f t="shared" si="233"/>
        <v>11.069286557540513</v>
      </c>
      <c r="S57" s="113">
        <f t="shared" si="233"/>
        <v>5.0087269491133547E-2</v>
      </c>
      <c r="T57" s="112">
        <f t="shared" si="233"/>
        <v>3.3391512994089032E-2</v>
      </c>
      <c r="U57" s="113">
        <f t="shared" si="233"/>
        <v>0.36730664293497933</v>
      </c>
      <c r="W57" s="188">
        <v>4</v>
      </c>
      <c r="X57" s="194" t="s">
        <v>33</v>
      </c>
      <c r="Y57" s="176"/>
      <c r="Z57" s="176"/>
      <c r="AA57" s="176"/>
      <c r="AB57" s="177"/>
      <c r="AC57" s="15">
        <f t="shared" si="234"/>
        <v>4637.6000000000004</v>
      </c>
      <c r="AD57" s="180">
        <f t="shared" si="184"/>
        <v>3.156302873313669E-2</v>
      </c>
      <c r="AE57" s="164">
        <f t="shared" si="235"/>
        <v>1</v>
      </c>
      <c r="AF57" s="164">
        <f t="shared" si="236"/>
        <v>3</v>
      </c>
      <c r="AG57" s="148">
        <f t="shared" si="237"/>
        <v>0</v>
      </c>
      <c r="AH57" s="115">
        <f t="shared" si="238"/>
        <v>1</v>
      </c>
      <c r="AI57" s="115">
        <f t="shared" si="239"/>
        <v>1</v>
      </c>
      <c r="AJ57" s="45">
        <f t="shared" si="240"/>
        <v>4</v>
      </c>
      <c r="AK57" s="152">
        <f t="shared" si="241"/>
        <v>1</v>
      </c>
      <c r="AL57" s="152">
        <f t="shared" si="242"/>
        <v>5</v>
      </c>
      <c r="AM57" s="171">
        <f t="shared" si="243"/>
        <v>11</v>
      </c>
      <c r="AN57" s="143">
        <f t="shared" si="244"/>
        <v>0</v>
      </c>
      <c r="AO57" s="143">
        <f t="shared" si="245"/>
        <v>0</v>
      </c>
      <c r="AP57" s="143">
        <f t="shared" si="246"/>
        <v>0</v>
      </c>
      <c r="AT57" s="7">
        <f t="shared" si="247"/>
        <v>1</v>
      </c>
      <c r="AU57" s="7">
        <f t="shared" si="248"/>
        <v>0</v>
      </c>
      <c r="AV57" s="7">
        <f t="shared" si="249"/>
        <v>3</v>
      </c>
      <c r="AW57" s="7">
        <f t="shared" si="250"/>
        <v>0</v>
      </c>
      <c r="AX57" s="7">
        <f t="shared" si="251"/>
        <v>0</v>
      </c>
      <c r="AY57" s="7">
        <f t="shared" si="252"/>
        <v>0</v>
      </c>
      <c r="AZ57" s="7">
        <f t="shared" si="253"/>
        <v>1</v>
      </c>
      <c r="BA57" s="7">
        <f t="shared" si="254"/>
        <v>0</v>
      </c>
      <c r="BB57" s="7">
        <f t="shared" si="255"/>
        <v>1</v>
      </c>
      <c r="BC57" s="7">
        <f t="shared" si="256"/>
        <v>0</v>
      </c>
      <c r="BD57" s="7">
        <f t="shared" si="257"/>
        <v>4</v>
      </c>
      <c r="BE57" s="7">
        <f t="shared" si="258"/>
        <v>0</v>
      </c>
      <c r="BF57" s="1">
        <f t="shared" si="259"/>
        <v>0.8</v>
      </c>
      <c r="BG57" s="1">
        <f t="shared" si="260"/>
        <v>0.2</v>
      </c>
      <c r="BH57" s="1">
        <f t="shared" si="261"/>
        <v>4</v>
      </c>
      <c r="BI57" s="1">
        <f t="shared" si="262"/>
        <v>1</v>
      </c>
      <c r="BJ57" s="1">
        <f t="shared" si="263"/>
        <v>8.8000000000000007</v>
      </c>
      <c r="BK57" s="1">
        <f t="shared" si="264"/>
        <v>2.2000000000000002</v>
      </c>
      <c r="BL57" s="1">
        <f t="shared" si="265"/>
        <v>0</v>
      </c>
      <c r="BM57" s="1">
        <f t="shared" si="266"/>
        <v>0</v>
      </c>
      <c r="BN57" s="1">
        <f t="shared" si="267"/>
        <v>0</v>
      </c>
      <c r="BO57" s="1">
        <f t="shared" si="268"/>
        <v>0</v>
      </c>
      <c r="BP57" s="1">
        <f t="shared" si="269"/>
        <v>0</v>
      </c>
      <c r="BQ57" s="1">
        <f t="shared" si="270"/>
        <v>0</v>
      </c>
      <c r="BU57" s="7">
        <f t="shared" si="271"/>
        <v>1</v>
      </c>
      <c r="BV57" s="7">
        <f t="shared" si="272"/>
        <v>0</v>
      </c>
      <c r="BW57" s="7">
        <f t="shared" si="273"/>
        <v>3</v>
      </c>
      <c r="BX57" s="7">
        <f t="shared" si="274"/>
        <v>0</v>
      </c>
      <c r="BY57" s="7">
        <f t="shared" si="275"/>
        <v>0</v>
      </c>
      <c r="BZ57" s="7">
        <f t="shared" si="276"/>
        <v>0</v>
      </c>
      <c r="CA57" s="7">
        <f t="shared" si="277"/>
        <v>1</v>
      </c>
      <c r="CB57" s="7">
        <f t="shared" si="278"/>
        <v>0</v>
      </c>
      <c r="CC57" s="7">
        <f t="shared" si="279"/>
        <v>1</v>
      </c>
      <c r="CD57" s="7">
        <f t="shared" si="280"/>
        <v>0</v>
      </c>
      <c r="CE57" s="7">
        <f t="shared" si="281"/>
        <v>4</v>
      </c>
      <c r="CF57" s="7">
        <f t="shared" si="282"/>
        <v>0</v>
      </c>
      <c r="CG57" s="7">
        <f t="shared" si="283"/>
        <v>1</v>
      </c>
      <c r="CH57" s="7">
        <f t="shared" si="284"/>
        <v>0</v>
      </c>
      <c r="CI57" s="7">
        <f t="shared" si="285"/>
        <v>4</v>
      </c>
      <c r="CJ57" s="7">
        <f t="shared" si="286"/>
        <v>1</v>
      </c>
      <c r="CK57" s="7">
        <f t="shared" si="287"/>
        <v>9</v>
      </c>
      <c r="CL57" s="7">
        <f t="shared" si="288"/>
        <v>2</v>
      </c>
      <c r="CM57" s="7">
        <f t="shared" si="289"/>
        <v>0</v>
      </c>
      <c r="CN57" s="7">
        <f t="shared" si="290"/>
        <v>0</v>
      </c>
      <c r="CO57" s="7">
        <f t="shared" si="291"/>
        <v>0</v>
      </c>
      <c r="CP57" s="7">
        <f t="shared" si="292"/>
        <v>0</v>
      </c>
      <c r="CQ57" s="7">
        <f t="shared" si="293"/>
        <v>0</v>
      </c>
      <c r="CR57" s="7">
        <f t="shared" si="294"/>
        <v>0</v>
      </c>
      <c r="CT57" s="1">
        <v>4</v>
      </c>
      <c r="CU57" s="11">
        <f t="shared" si="295"/>
        <v>70.727764127764132</v>
      </c>
      <c r="CV57" s="11">
        <f t="shared" si="296"/>
        <v>1.5760000000000001</v>
      </c>
      <c r="CX57" s="1" t="str">
        <f t="shared" si="297"/>
        <v>[70.73, 1.58]</v>
      </c>
      <c r="GC57" s="228"/>
      <c r="GD57" s="228"/>
      <c r="GE57" s="228"/>
      <c r="GF57" s="228"/>
      <c r="GO57" s="228"/>
      <c r="GP57" s="228"/>
      <c r="GQ57" s="228"/>
      <c r="GR57" s="228"/>
    </row>
    <row r="58" spans="2:200" x14ac:dyDescent="0.35">
      <c r="B58" s="188">
        <v>5</v>
      </c>
      <c r="C58" s="189" t="s">
        <v>34</v>
      </c>
      <c r="D58" s="176"/>
      <c r="E58" s="176"/>
      <c r="F58" s="176"/>
      <c r="G58" s="177"/>
      <c r="H58" s="15">
        <f t="shared" si="231"/>
        <v>3646.5000000000005</v>
      </c>
      <c r="I58" s="178">
        <f t="shared" si="232"/>
        <v>2.4817704044200223E-2</v>
      </c>
      <c r="J58" s="98">
        <f t="shared" si="233"/>
        <v>0.42008677637724912</v>
      </c>
      <c r="K58" s="90">
        <f t="shared" si="233"/>
        <v>2.4907612806767205</v>
      </c>
      <c r="L58" s="98">
        <f t="shared" si="233"/>
        <v>0.2410414142590375</v>
      </c>
      <c r="M58" s="98">
        <f t="shared" si="233"/>
        <v>0.52225639756124786</v>
      </c>
      <c r="N58" s="99">
        <f t="shared" si="233"/>
        <v>0.6695594840528819</v>
      </c>
      <c r="O58" s="90">
        <f t="shared" si="233"/>
        <v>3.0799736266432567</v>
      </c>
      <c r="P58" s="179">
        <f t="shared" si="233"/>
        <v>0.57761931751871753</v>
      </c>
      <c r="Q58" s="113">
        <f t="shared" si="233"/>
        <v>3.9514412402985002</v>
      </c>
      <c r="R58" s="112">
        <f t="shared" si="233"/>
        <v>8.7036728980661291</v>
      </c>
      <c r="S58" s="113">
        <f t="shared" si="233"/>
        <v>3.9383135285367105E-2</v>
      </c>
      <c r="T58" s="112">
        <f t="shared" si="233"/>
        <v>2.625542352357807E-2</v>
      </c>
      <c r="U58" s="113">
        <f t="shared" si="233"/>
        <v>0.28880965875935877</v>
      </c>
      <c r="W58" s="188">
        <v>5</v>
      </c>
      <c r="X58" s="189" t="s">
        <v>34</v>
      </c>
      <c r="Y58" s="176"/>
      <c r="Z58" s="176"/>
      <c r="AA58" s="176"/>
      <c r="AB58" s="177"/>
      <c r="AC58" s="15">
        <f t="shared" si="234"/>
        <v>3646.5000000000005</v>
      </c>
      <c r="AD58" s="180">
        <f t="shared" si="184"/>
        <v>2.4817704044200223E-2</v>
      </c>
      <c r="AE58" s="164">
        <f t="shared" si="235"/>
        <v>0</v>
      </c>
      <c r="AF58" s="164">
        <f t="shared" si="236"/>
        <v>2</v>
      </c>
      <c r="AG58" s="148">
        <f t="shared" si="237"/>
        <v>0</v>
      </c>
      <c r="AH58" s="115">
        <f t="shared" si="238"/>
        <v>1</v>
      </c>
      <c r="AI58" s="115">
        <f t="shared" si="239"/>
        <v>1</v>
      </c>
      <c r="AJ58" s="45">
        <f t="shared" si="240"/>
        <v>3</v>
      </c>
      <c r="AK58" s="152">
        <f t="shared" si="241"/>
        <v>1</v>
      </c>
      <c r="AL58" s="152">
        <f t="shared" si="242"/>
        <v>4</v>
      </c>
      <c r="AM58" s="171">
        <f t="shared" si="243"/>
        <v>9</v>
      </c>
      <c r="AN58" s="143">
        <f t="shared" si="244"/>
        <v>0</v>
      </c>
      <c r="AO58" s="143">
        <f t="shared" si="245"/>
        <v>0</v>
      </c>
      <c r="AP58" s="143">
        <f t="shared" si="246"/>
        <v>0</v>
      </c>
      <c r="AT58" s="7">
        <f t="shared" si="247"/>
        <v>0</v>
      </c>
      <c r="AU58" s="7">
        <f t="shared" si="248"/>
        <v>0</v>
      </c>
      <c r="AV58" s="7">
        <f t="shared" si="249"/>
        <v>2</v>
      </c>
      <c r="AW58" s="7">
        <f t="shared" si="250"/>
        <v>0</v>
      </c>
      <c r="AX58" s="7">
        <f t="shared" si="251"/>
        <v>0</v>
      </c>
      <c r="AY58" s="7">
        <f t="shared" si="252"/>
        <v>0</v>
      </c>
      <c r="AZ58" s="7">
        <f t="shared" si="253"/>
        <v>1</v>
      </c>
      <c r="BA58" s="7">
        <f t="shared" si="254"/>
        <v>0</v>
      </c>
      <c r="BB58" s="7">
        <f t="shared" si="255"/>
        <v>1</v>
      </c>
      <c r="BC58" s="7">
        <f t="shared" si="256"/>
        <v>0</v>
      </c>
      <c r="BD58" s="7">
        <f t="shared" si="257"/>
        <v>3</v>
      </c>
      <c r="BE58" s="7">
        <f t="shared" si="258"/>
        <v>0</v>
      </c>
      <c r="BF58" s="1">
        <f t="shared" si="259"/>
        <v>0.8</v>
      </c>
      <c r="BG58" s="1">
        <f t="shared" si="260"/>
        <v>0.2</v>
      </c>
      <c r="BH58" s="1">
        <f t="shared" si="261"/>
        <v>3.2</v>
      </c>
      <c r="BI58" s="1">
        <f t="shared" si="262"/>
        <v>0.8</v>
      </c>
      <c r="BJ58" s="1">
        <f t="shared" si="263"/>
        <v>7.2</v>
      </c>
      <c r="BK58" s="1">
        <f t="shared" si="264"/>
        <v>1.8</v>
      </c>
      <c r="BL58" s="1">
        <f t="shared" si="265"/>
        <v>0</v>
      </c>
      <c r="BM58" s="1">
        <f t="shared" si="266"/>
        <v>0</v>
      </c>
      <c r="BN58" s="1">
        <f t="shared" si="267"/>
        <v>0</v>
      </c>
      <c r="BO58" s="1">
        <f t="shared" si="268"/>
        <v>0</v>
      </c>
      <c r="BP58" s="1">
        <f t="shared" si="269"/>
        <v>0</v>
      </c>
      <c r="BQ58" s="1">
        <f t="shared" si="270"/>
        <v>0</v>
      </c>
      <c r="BU58" s="7">
        <f t="shared" si="271"/>
        <v>0</v>
      </c>
      <c r="BV58" s="7">
        <f t="shared" si="272"/>
        <v>0</v>
      </c>
      <c r="BW58" s="7">
        <f t="shared" si="273"/>
        <v>2</v>
      </c>
      <c r="BX58" s="7">
        <f t="shared" si="274"/>
        <v>0</v>
      </c>
      <c r="BY58" s="7">
        <f t="shared" si="275"/>
        <v>0</v>
      </c>
      <c r="BZ58" s="7">
        <f t="shared" si="276"/>
        <v>0</v>
      </c>
      <c r="CA58" s="7">
        <f t="shared" si="277"/>
        <v>1</v>
      </c>
      <c r="CB58" s="7">
        <f t="shared" si="278"/>
        <v>0</v>
      </c>
      <c r="CC58" s="7">
        <f t="shared" si="279"/>
        <v>1</v>
      </c>
      <c r="CD58" s="7">
        <f t="shared" si="280"/>
        <v>0</v>
      </c>
      <c r="CE58" s="7">
        <f t="shared" si="281"/>
        <v>3</v>
      </c>
      <c r="CF58" s="7">
        <f t="shared" si="282"/>
        <v>0</v>
      </c>
      <c r="CG58" s="7">
        <f t="shared" si="283"/>
        <v>1</v>
      </c>
      <c r="CH58" s="7">
        <f t="shared" si="284"/>
        <v>0</v>
      </c>
      <c r="CI58" s="7">
        <f t="shared" si="285"/>
        <v>3</v>
      </c>
      <c r="CJ58" s="7">
        <f t="shared" si="286"/>
        <v>1</v>
      </c>
      <c r="CK58" s="7">
        <f t="shared" si="287"/>
        <v>7</v>
      </c>
      <c r="CL58" s="7">
        <f t="shared" si="288"/>
        <v>2</v>
      </c>
      <c r="CM58" s="7">
        <f t="shared" si="289"/>
        <v>0</v>
      </c>
      <c r="CN58" s="7">
        <f t="shared" si="290"/>
        <v>0</v>
      </c>
      <c r="CO58" s="7">
        <f t="shared" si="291"/>
        <v>0</v>
      </c>
      <c r="CP58" s="7">
        <f t="shared" si="292"/>
        <v>0</v>
      </c>
      <c r="CQ58" s="7">
        <f t="shared" si="293"/>
        <v>0</v>
      </c>
      <c r="CR58" s="7">
        <f t="shared" si="294"/>
        <v>0</v>
      </c>
      <c r="CT58" s="1">
        <v>5</v>
      </c>
      <c r="CU58" s="11">
        <f t="shared" si="295"/>
        <v>54.699582309582311</v>
      </c>
      <c r="CV58" s="11">
        <f t="shared" si="296"/>
        <v>1.5760000000000001</v>
      </c>
      <c r="CX58" s="1" t="str">
        <f t="shared" si="297"/>
        <v>[54.7, 1.58]</v>
      </c>
      <c r="GC58" s="228"/>
      <c r="GD58" s="228"/>
      <c r="GE58" s="228"/>
      <c r="GF58" s="228"/>
      <c r="GO58" s="228"/>
      <c r="GP58" s="228"/>
      <c r="GQ58" s="228"/>
      <c r="GR58" s="228"/>
    </row>
    <row r="59" spans="2:200" x14ac:dyDescent="0.35">
      <c r="B59" s="188">
        <v>6</v>
      </c>
      <c r="C59" s="194" t="s">
        <v>35</v>
      </c>
      <c r="D59" s="176"/>
      <c r="E59" s="176"/>
      <c r="F59" s="176"/>
      <c r="G59" s="177"/>
      <c r="H59" s="15">
        <f t="shared" si="231"/>
        <v>4450.6000000000004</v>
      </c>
      <c r="I59" s="178">
        <f t="shared" si="232"/>
        <v>3.0290325961639244E-2</v>
      </c>
      <c r="J59" s="98">
        <f t="shared" si="233"/>
        <v>0.51272129629633478</v>
      </c>
      <c r="K59" s="90">
        <f t="shared" si="233"/>
        <v>3.0400060759028693</v>
      </c>
      <c r="L59" s="98">
        <f t="shared" si="233"/>
        <v>0.29419413637769704</v>
      </c>
      <c r="M59" s="98">
        <f t="shared" si="233"/>
        <v>0.63742062881834349</v>
      </c>
      <c r="N59" s="99">
        <f t="shared" si="233"/>
        <v>0.81720593438249178</v>
      </c>
      <c r="O59" s="90">
        <f t="shared" si="233"/>
        <v>3.7591472981594616</v>
      </c>
      <c r="P59" s="179">
        <f t="shared" si="233"/>
        <v>0.7049917824074603</v>
      </c>
      <c r="Q59" s="113">
        <f t="shared" si="233"/>
        <v>4.8227846932873994</v>
      </c>
      <c r="R59" s="112">
        <f t="shared" si="233"/>
        <v>10.622944357639685</v>
      </c>
      <c r="S59" s="113">
        <f t="shared" si="233"/>
        <v>4.8067621527781386E-2</v>
      </c>
      <c r="T59" s="112">
        <f t="shared" si="233"/>
        <v>3.2045081018520924E-2</v>
      </c>
      <c r="U59" s="113">
        <f t="shared" si="233"/>
        <v>0.35249589120373015</v>
      </c>
      <c r="W59" s="188">
        <v>6</v>
      </c>
      <c r="X59" s="194" t="s">
        <v>35</v>
      </c>
      <c r="Y59" s="176"/>
      <c r="Z59" s="176"/>
      <c r="AA59" s="176"/>
      <c r="AB59" s="177"/>
      <c r="AC59" s="15">
        <f t="shared" si="234"/>
        <v>4450.6000000000004</v>
      </c>
      <c r="AD59" s="180">
        <f t="shared" si="184"/>
        <v>3.0290325961639244E-2</v>
      </c>
      <c r="AE59" s="164">
        <f t="shared" si="235"/>
        <v>1</v>
      </c>
      <c r="AF59" s="164">
        <f t="shared" si="236"/>
        <v>3</v>
      </c>
      <c r="AG59" s="148">
        <f t="shared" si="237"/>
        <v>0</v>
      </c>
      <c r="AH59" s="115">
        <f t="shared" si="238"/>
        <v>1</v>
      </c>
      <c r="AI59" s="115">
        <f t="shared" si="239"/>
        <v>1</v>
      </c>
      <c r="AJ59" s="45">
        <f t="shared" si="240"/>
        <v>4</v>
      </c>
      <c r="AK59" s="152">
        <f t="shared" si="241"/>
        <v>1</v>
      </c>
      <c r="AL59" s="152">
        <f t="shared" si="242"/>
        <v>5</v>
      </c>
      <c r="AM59" s="171">
        <f t="shared" si="243"/>
        <v>11</v>
      </c>
      <c r="AN59" s="143">
        <f t="shared" si="244"/>
        <v>0</v>
      </c>
      <c r="AO59" s="143">
        <f t="shared" si="245"/>
        <v>0</v>
      </c>
      <c r="AP59" s="143">
        <f t="shared" si="246"/>
        <v>0</v>
      </c>
      <c r="AT59" s="7">
        <f t="shared" si="247"/>
        <v>1</v>
      </c>
      <c r="AU59" s="7">
        <f t="shared" si="248"/>
        <v>0</v>
      </c>
      <c r="AV59" s="7">
        <f t="shared" si="249"/>
        <v>3</v>
      </c>
      <c r="AW59" s="7">
        <f t="shared" si="250"/>
        <v>0</v>
      </c>
      <c r="AX59" s="7">
        <f t="shared" si="251"/>
        <v>0</v>
      </c>
      <c r="AY59" s="7">
        <f t="shared" si="252"/>
        <v>0</v>
      </c>
      <c r="AZ59" s="7">
        <f t="shared" si="253"/>
        <v>1</v>
      </c>
      <c r="BA59" s="7">
        <f t="shared" si="254"/>
        <v>0</v>
      </c>
      <c r="BB59" s="7">
        <f t="shared" si="255"/>
        <v>1</v>
      </c>
      <c r="BC59" s="7">
        <f t="shared" si="256"/>
        <v>0</v>
      </c>
      <c r="BD59" s="7">
        <f t="shared" si="257"/>
        <v>4</v>
      </c>
      <c r="BE59" s="7">
        <f t="shared" si="258"/>
        <v>0</v>
      </c>
      <c r="BF59" s="1">
        <f t="shared" si="259"/>
        <v>0.8</v>
      </c>
      <c r="BG59" s="1">
        <f t="shared" si="260"/>
        <v>0.2</v>
      </c>
      <c r="BH59" s="1">
        <f t="shared" si="261"/>
        <v>4</v>
      </c>
      <c r="BI59" s="1">
        <f t="shared" si="262"/>
        <v>1</v>
      </c>
      <c r="BJ59" s="1">
        <f t="shared" si="263"/>
        <v>8.8000000000000007</v>
      </c>
      <c r="BK59" s="1">
        <f t="shared" si="264"/>
        <v>2.2000000000000002</v>
      </c>
      <c r="BL59" s="1">
        <f t="shared" si="265"/>
        <v>0</v>
      </c>
      <c r="BM59" s="1">
        <f t="shared" si="266"/>
        <v>0</v>
      </c>
      <c r="BN59" s="1">
        <f t="shared" si="267"/>
        <v>0</v>
      </c>
      <c r="BO59" s="1">
        <f t="shared" si="268"/>
        <v>0</v>
      </c>
      <c r="BP59" s="1">
        <f t="shared" si="269"/>
        <v>0</v>
      </c>
      <c r="BQ59" s="1">
        <f t="shared" si="270"/>
        <v>0</v>
      </c>
      <c r="BU59" s="7">
        <f t="shared" si="271"/>
        <v>1</v>
      </c>
      <c r="BV59" s="7">
        <f t="shared" si="272"/>
        <v>0</v>
      </c>
      <c r="BW59" s="7">
        <f t="shared" si="273"/>
        <v>3</v>
      </c>
      <c r="BX59" s="7">
        <f t="shared" si="274"/>
        <v>0</v>
      </c>
      <c r="BY59" s="7">
        <f t="shared" si="275"/>
        <v>0</v>
      </c>
      <c r="BZ59" s="7">
        <f t="shared" si="276"/>
        <v>0</v>
      </c>
      <c r="CA59" s="7">
        <f t="shared" si="277"/>
        <v>1</v>
      </c>
      <c r="CB59" s="7">
        <f t="shared" si="278"/>
        <v>0</v>
      </c>
      <c r="CC59" s="7">
        <f t="shared" si="279"/>
        <v>1</v>
      </c>
      <c r="CD59" s="7">
        <f t="shared" si="280"/>
        <v>0</v>
      </c>
      <c r="CE59" s="7">
        <f t="shared" si="281"/>
        <v>4</v>
      </c>
      <c r="CF59" s="7">
        <f t="shared" si="282"/>
        <v>0</v>
      </c>
      <c r="CG59" s="7">
        <f t="shared" si="283"/>
        <v>1</v>
      </c>
      <c r="CH59" s="7">
        <f t="shared" si="284"/>
        <v>0</v>
      </c>
      <c r="CI59" s="7">
        <f t="shared" si="285"/>
        <v>4</v>
      </c>
      <c r="CJ59" s="7">
        <f t="shared" si="286"/>
        <v>1</v>
      </c>
      <c r="CK59" s="7">
        <f t="shared" si="287"/>
        <v>9</v>
      </c>
      <c r="CL59" s="7">
        <f t="shared" si="288"/>
        <v>2</v>
      </c>
      <c r="CM59" s="7">
        <f t="shared" si="289"/>
        <v>0</v>
      </c>
      <c r="CN59" s="7">
        <f t="shared" si="290"/>
        <v>0</v>
      </c>
      <c r="CO59" s="7">
        <f t="shared" si="291"/>
        <v>0</v>
      </c>
      <c r="CP59" s="7">
        <f t="shared" si="292"/>
        <v>0</v>
      </c>
      <c r="CQ59" s="7">
        <f t="shared" si="293"/>
        <v>0</v>
      </c>
      <c r="CR59" s="7">
        <f t="shared" si="294"/>
        <v>0</v>
      </c>
      <c r="CT59" s="1">
        <v>6</v>
      </c>
      <c r="CU59" s="11">
        <f t="shared" si="295"/>
        <v>70.727764127764132</v>
      </c>
      <c r="CV59" s="11">
        <f t="shared" si="296"/>
        <v>1.5760000000000001</v>
      </c>
      <c r="CX59" s="1" t="str">
        <f t="shared" si="297"/>
        <v>[70.73, 1.58]</v>
      </c>
      <c r="GC59" s="228"/>
      <c r="GD59" s="228"/>
      <c r="GE59" s="228"/>
      <c r="GF59" s="228"/>
      <c r="GO59" s="228"/>
      <c r="GP59" s="228"/>
      <c r="GQ59" s="228"/>
      <c r="GR59" s="228"/>
    </row>
    <row r="60" spans="2:200" x14ac:dyDescent="0.35">
      <c r="B60" s="188">
        <v>7</v>
      </c>
      <c r="C60" s="189" t="s">
        <v>36</v>
      </c>
      <c r="D60" s="176"/>
      <c r="E60" s="176"/>
      <c r="F60" s="176"/>
      <c r="G60" s="177"/>
      <c r="H60" s="15">
        <f t="shared" si="231"/>
        <v>3579.4</v>
      </c>
      <c r="I60" s="178">
        <f t="shared" si="232"/>
        <v>2.436102834383937E-2</v>
      </c>
      <c r="J60" s="98">
        <f t="shared" si="233"/>
        <v>0.41235667279986982</v>
      </c>
      <c r="K60" s="90">
        <f t="shared" si="233"/>
        <v>2.4449282676687929</v>
      </c>
      <c r="L60" s="98">
        <f t="shared" si="233"/>
        <v>0.23660596138730253</v>
      </c>
      <c r="M60" s="98">
        <f t="shared" si="233"/>
        <v>0.51264624967248884</v>
      </c>
      <c r="N60" s="99">
        <f t="shared" si="233"/>
        <v>0.65723878163139593</v>
      </c>
      <c r="O60" s="90">
        <f t="shared" si="233"/>
        <v>3.0232983955044208</v>
      </c>
      <c r="P60" s="179">
        <f t="shared" si="233"/>
        <v>0.566990425099821</v>
      </c>
      <c r="Q60" s="113">
        <f t="shared" si="233"/>
        <v>3.8787299535237758</v>
      </c>
      <c r="R60" s="112">
        <f t="shared" si="233"/>
        <v>8.543514814572303</v>
      </c>
      <c r="S60" s="113">
        <f t="shared" si="233"/>
        <v>3.8658438074987797E-2</v>
      </c>
      <c r="T60" s="112">
        <f t="shared" si="233"/>
        <v>2.5772292049991864E-2</v>
      </c>
      <c r="U60" s="113">
        <f t="shared" si="233"/>
        <v>0.2834952125499105</v>
      </c>
      <c r="W60" s="188">
        <v>7</v>
      </c>
      <c r="X60" s="189" t="s">
        <v>36</v>
      </c>
      <c r="Y60" s="176"/>
      <c r="Z60" s="176"/>
      <c r="AA60" s="176"/>
      <c r="AB60" s="177"/>
      <c r="AC60" s="15">
        <f t="shared" si="234"/>
        <v>3579.4</v>
      </c>
      <c r="AD60" s="180">
        <f t="shared" si="184"/>
        <v>2.436102834383937E-2</v>
      </c>
      <c r="AE60" s="164">
        <f t="shared" si="235"/>
        <v>0</v>
      </c>
      <c r="AF60" s="164">
        <f t="shared" si="236"/>
        <v>2</v>
      </c>
      <c r="AG60" s="148">
        <f t="shared" si="237"/>
        <v>0</v>
      </c>
      <c r="AH60" s="115">
        <f t="shared" si="238"/>
        <v>1</v>
      </c>
      <c r="AI60" s="115">
        <f t="shared" si="239"/>
        <v>1</v>
      </c>
      <c r="AJ60" s="45">
        <f t="shared" si="240"/>
        <v>3</v>
      </c>
      <c r="AK60" s="152">
        <f t="shared" si="241"/>
        <v>1</v>
      </c>
      <c r="AL60" s="152">
        <f t="shared" si="242"/>
        <v>4</v>
      </c>
      <c r="AM60" s="171">
        <f t="shared" si="243"/>
        <v>9</v>
      </c>
      <c r="AN60" s="143">
        <f t="shared" si="244"/>
        <v>0</v>
      </c>
      <c r="AO60" s="143">
        <f t="shared" si="245"/>
        <v>0</v>
      </c>
      <c r="AP60" s="143">
        <f t="shared" si="246"/>
        <v>0</v>
      </c>
      <c r="AT60" s="7">
        <f t="shared" si="247"/>
        <v>0</v>
      </c>
      <c r="AU60" s="7">
        <f t="shared" si="248"/>
        <v>0</v>
      </c>
      <c r="AV60" s="7">
        <f t="shared" si="249"/>
        <v>2</v>
      </c>
      <c r="AW60" s="7">
        <f t="shared" si="250"/>
        <v>0</v>
      </c>
      <c r="AX60" s="7">
        <f t="shared" si="251"/>
        <v>0</v>
      </c>
      <c r="AY60" s="7">
        <f t="shared" si="252"/>
        <v>0</v>
      </c>
      <c r="AZ60" s="7">
        <f t="shared" si="253"/>
        <v>1</v>
      </c>
      <c r="BA60" s="7">
        <f t="shared" si="254"/>
        <v>0</v>
      </c>
      <c r="BB60" s="7">
        <f t="shared" si="255"/>
        <v>1</v>
      </c>
      <c r="BC60" s="7">
        <f t="shared" si="256"/>
        <v>0</v>
      </c>
      <c r="BD60" s="7">
        <f t="shared" si="257"/>
        <v>3</v>
      </c>
      <c r="BE60" s="7">
        <f t="shared" si="258"/>
        <v>0</v>
      </c>
      <c r="BF60" s="1">
        <f t="shared" si="259"/>
        <v>0.8</v>
      </c>
      <c r="BG60" s="1">
        <f t="shared" si="260"/>
        <v>0.2</v>
      </c>
      <c r="BH60" s="1">
        <f t="shared" si="261"/>
        <v>3.2</v>
      </c>
      <c r="BI60" s="1">
        <f t="shared" si="262"/>
        <v>0.8</v>
      </c>
      <c r="BJ60" s="1">
        <f t="shared" si="263"/>
        <v>7.2</v>
      </c>
      <c r="BK60" s="1">
        <f t="shared" si="264"/>
        <v>1.8</v>
      </c>
      <c r="BL60" s="1">
        <f t="shared" si="265"/>
        <v>0</v>
      </c>
      <c r="BM60" s="1">
        <f t="shared" si="266"/>
        <v>0</v>
      </c>
      <c r="BN60" s="1">
        <f t="shared" si="267"/>
        <v>0</v>
      </c>
      <c r="BO60" s="1">
        <f t="shared" si="268"/>
        <v>0</v>
      </c>
      <c r="BP60" s="1">
        <f t="shared" si="269"/>
        <v>0</v>
      </c>
      <c r="BQ60" s="1">
        <f t="shared" si="270"/>
        <v>0</v>
      </c>
      <c r="BU60" s="7">
        <f t="shared" si="271"/>
        <v>0</v>
      </c>
      <c r="BV60" s="7">
        <f t="shared" si="272"/>
        <v>0</v>
      </c>
      <c r="BW60" s="7">
        <f t="shared" si="273"/>
        <v>2</v>
      </c>
      <c r="BX60" s="7">
        <f t="shared" si="274"/>
        <v>0</v>
      </c>
      <c r="BY60" s="7">
        <f t="shared" si="275"/>
        <v>0</v>
      </c>
      <c r="BZ60" s="7">
        <f t="shared" si="276"/>
        <v>0</v>
      </c>
      <c r="CA60" s="7">
        <f t="shared" si="277"/>
        <v>1</v>
      </c>
      <c r="CB60" s="7">
        <f t="shared" si="278"/>
        <v>0</v>
      </c>
      <c r="CC60" s="7">
        <f t="shared" si="279"/>
        <v>1</v>
      </c>
      <c r="CD60" s="7">
        <f t="shared" si="280"/>
        <v>0</v>
      </c>
      <c r="CE60" s="7">
        <f t="shared" si="281"/>
        <v>3</v>
      </c>
      <c r="CF60" s="7">
        <f t="shared" si="282"/>
        <v>0</v>
      </c>
      <c r="CG60" s="7">
        <f t="shared" si="283"/>
        <v>1</v>
      </c>
      <c r="CH60" s="7">
        <f t="shared" si="284"/>
        <v>0</v>
      </c>
      <c r="CI60" s="7">
        <f t="shared" si="285"/>
        <v>3</v>
      </c>
      <c r="CJ60" s="7">
        <f t="shared" si="286"/>
        <v>1</v>
      </c>
      <c r="CK60" s="7">
        <f t="shared" si="287"/>
        <v>7</v>
      </c>
      <c r="CL60" s="7">
        <f t="shared" si="288"/>
        <v>2</v>
      </c>
      <c r="CM60" s="7">
        <f t="shared" si="289"/>
        <v>0</v>
      </c>
      <c r="CN60" s="7">
        <f t="shared" si="290"/>
        <v>0</v>
      </c>
      <c r="CO60" s="7">
        <f t="shared" si="291"/>
        <v>0</v>
      </c>
      <c r="CP60" s="7">
        <f t="shared" si="292"/>
        <v>0</v>
      </c>
      <c r="CQ60" s="7">
        <f t="shared" si="293"/>
        <v>0</v>
      </c>
      <c r="CR60" s="7">
        <f t="shared" si="294"/>
        <v>0</v>
      </c>
      <c r="CT60" s="1">
        <v>7</v>
      </c>
      <c r="CU60" s="11">
        <f t="shared" si="295"/>
        <v>54.699582309582311</v>
      </c>
      <c r="CV60" s="11">
        <f t="shared" si="296"/>
        <v>1.5760000000000001</v>
      </c>
      <c r="CX60" s="1" t="str">
        <f t="shared" si="297"/>
        <v>[54.7, 1.58]</v>
      </c>
      <c r="GC60" s="228"/>
      <c r="GD60" s="228"/>
      <c r="GE60" s="228"/>
      <c r="GF60" s="228"/>
      <c r="GO60" s="228"/>
      <c r="GP60" s="228"/>
      <c r="GQ60" s="228"/>
      <c r="GR60" s="228"/>
    </row>
    <row r="61" spans="2:200" x14ac:dyDescent="0.35">
      <c r="B61" s="188">
        <v>8</v>
      </c>
      <c r="C61" s="194" t="s">
        <v>37</v>
      </c>
      <c r="D61" s="176"/>
      <c r="E61" s="176"/>
      <c r="F61" s="176"/>
      <c r="G61" s="177"/>
      <c r="H61" s="15">
        <f t="shared" si="231"/>
        <v>4692.6000000000004</v>
      </c>
      <c r="I61" s="178">
        <f t="shared" si="232"/>
        <v>3.1937353077694762E-2</v>
      </c>
      <c r="J61" s="98">
        <f t="shared" si="233"/>
        <v>0.54060035837868614</v>
      </c>
      <c r="K61" s="90">
        <f t="shared" si="233"/>
        <v>3.2053054670790013</v>
      </c>
      <c r="L61" s="98">
        <f t="shared" si="233"/>
        <v>0.31019085165280658</v>
      </c>
      <c r="M61" s="98">
        <f t="shared" si="233"/>
        <v>0.67208017858108093</v>
      </c>
      <c r="N61" s="99">
        <f t="shared" si="233"/>
        <v>0.86164125459112939</v>
      </c>
      <c r="O61" s="90">
        <f t="shared" si="233"/>
        <v>3.9635497711191947</v>
      </c>
      <c r="P61" s="179">
        <f t="shared" si="233"/>
        <v>0.74332549277069337</v>
      </c>
      <c r="Q61" s="113">
        <f t="shared" si="233"/>
        <v>5.0850221209995166</v>
      </c>
      <c r="R61" s="112">
        <f t="shared" si="233"/>
        <v>11.200563675158403</v>
      </c>
      <c r="S61" s="113">
        <f t="shared" si="233"/>
        <v>5.0681283598001822E-2</v>
      </c>
      <c r="T61" s="112">
        <f t="shared" si="233"/>
        <v>3.3787522398667884E-2</v>
      </c>
      <c r="U61" s="113">
        <f t="shared" si="233"/>
        <v>0.37166274638534669</v>
      </c>
      <c r="W61" s="188">
        <v>8</v>
      </c>
      <c r="X61" s="194" t="s">
        <v>37</v>
      </c>
      <c r="Y61" s="176"/>
      <c r="Z61" s="176"/>
      <c r="AA61" s="176"/>
      <c r="AB61" s="177"/>
      <c r="AC61" s="15">
        <f t="shared" si="234"/>
        <v>4692.6000000000004</v>
      </c>
      <c r="AD61" s="180">
        <f t="shared" si="184"/>
        <v>3.1937353077694762E-2</v>
      </c>
      <c r="AE61" s="164">
        <f t="shared" si="235"/>
        <v>1</v>
      </c>
      <c r="AF61" s="164">
        <f t="shared" si="236"/>
        <v>3</v>
      </c>
      <c r="AG61" s="148">
        <f t="shared" si="237"/>
        <v>0</v>
      </c>
      <c r="AH61" s="115">
        <f t="shared" si="238"/>
        <v>1</v>
      </c>
      <c r="AI61" s="115">
        <f t="shared" si="239"/>
        <v>1</v>
      </c>
      <c r="AJ61" s="45">
        <f t="shared" si="240"/>
        <v>4</v>
      </c>
      <c r="AK61" s="152">
        <f t="shared" si="241"/>
        <v>1</v>
      </c>
      <c r="AL61" s="152">
        <f t="shared" si="242"/>
        <v>5</v>
      </c>
      <c r="AM61" s="171">
        <f t="shared" si="243"/>
        <v>11</v>
      </c>
      <c r="AN61" s="143">
        <f t="shared" si="244"/>
        <v>0</v>
      </c>
      <c r="AO61" s="143">
        <f t="shared" si="245"/>
        <v>0</v>
      </c>
      <c r="AP61" s="143">
        <f t="shared" si="246"/>
        <v>0</v>
      </c>
      <c r="AT61" s="7">
        <f t="shared" si="247"/>
        <v>1</v>
      </c>
      <c r="AU61" s="7">
        <f t="shared" si="248"/>
        <v>0</v>
      </c>
      <c r="AV61" s="7">
        <f t="shared" si="249"/>
        <v>3</v>
      </c>
      <c r="AW61" s="7">
        <f t="shared" si="250"/>
        <v>0</v>
      </c>
      <c r="AX61" s="7">
        <f t="shared" si="251"/>
        <v>0</v>
      </c>
      <c r="AY61" s="7">
        <f t="shared" si="252"/>
        <v>0</v>
      </c>
      <c r="AZ61" s="7">
        <f t="shared" si="253"/>
        <v>1</v>
      </c>
      <c r="BA61" s="7">
        <f t="shared" si="254"/>
        <v>0</v>
      </c>
      <c r="BB61" s="7">
        <f t="shared" si="255"/>
        <v>1</v>
      </c>
      <c r="BC61" s="7">
        <f t="shared" si="256"/>
        <v>0</v>
      </c>
      <c r="BD61" s="7">
        <f t="shared" si="257"/>
        <v>4</v>
      </c>
      <c r="BE61" s="7">
        <f t="shared" si="258"/>
        <v>0</v>
      </c>
      <c r="BF61" s="1">
        <f t="shared" si="259"/>
        <v>0.8</v>
      </c>
      <c r="BG61" s="1">
        <f t="shared" si="260"/>
        <v>0.2</v>
      </c>
      <c r="BH61" s="1">
        <f t="shared" si="261"/>
        <v>4</v>
      </c>
      <c r="BI61" s="1">
        <f t="shared" si="262"/>
        <v>1</v>
      </c>
      <c r="BJ61" s="1">
        <f t="shared" si="263"/>
        <v>8.8000000000000007</v>
      </c>
      <c r="BK61" s="1">
        <f t="shared" si="264"/>
        <v>2.2000000000000002</v>
      </c>
      <c r="BL61" s="1">
        <f t="shared" si="265"/>
        <v>0</v>
      </c>
      <c r="BM61" s="1">
        <f t="shared" si="266"/>
        <v>0</v>
      </c>
      <c r="BN61" s="1">
        <f t="shared" si="267"/>
        <v>0</v>
      </c>
      <c r="BO61" s="1">
        <f t="shared" si="268"/>
        <v>0</v>
      </c>
      <c r="BP61" s="1">
        <f t="shared" si="269"/>
        <v>0</v>
      </c>
      <c r="BQ61" s="1">
        <f t="shared" si="270"/>
        <v>0</v>
      </c>
      <c r="BU61" s="7">
        <f t="shared" si="271"/>
        <v>1</v>
      </c>
      <c r="BV61" s="7">
        <f t="shared" si="272"/>
        <v>0</v>
      </c>
      <c r="BW61" s="7">
        <f t="shared" si="273"/>
        <v>3</v>
      </c>
      <c r="BX61" s="7">
        <f t="shared" si="274"/>
        <v>0</v>
      </c>
      <c r="BY61" s="7">
        <f t="shared" si="275"/>
        <v>0</v>
      </c>
      <c r="BZ61" s="7">
        <f t="shared" si="276"/>
        <v>0</v>
      </c>
      <c r="CA61" s="7">
        <f t="shared" si="277"/>
        <v>1</v>
      </c>
      <c r="CB61" s="7">
        <f t="shared" si="278"/>
        <v>0</v>
      </c>
      <c r="CC61" s="7">
        <f t="shared" si="279"/>
        <v>1</v>
      </c>
      <c r="CD61" s="7">
        <f t="shared" si="280"/>
        <v>0</v>
      </c>
      <c r="CE61" s="7">
        <f t="shared" si="281"/>
        <v>4</v>
      </c>
      <c r="CF61" s="7">
        <f t="shared" si="282"/>
        <v>0</v>
      </c>
      <c r="CG61" s="7">
        <f t="shared" si="283"/>
        <v>1</v>
      </c>
      <c r="CH61" s="7">
        <f t="shared" si="284"/>
        <v>0</v>
      </c>
      <c r="CI61" s="7">
        <f t="shared" si="285"/>
        <v>4</v>
      </c>
      <c r="CJ61" s="7">
        <f t="shared" si="286"/>
        <v>1</v>
      </c>
      <c r="CK61" s="7">
        <f t="shared" si="287"/>
        <v>9</v>
      </c>
      <c r="CL61" s="7">
        <f t="shared" si="288"/>
        <v>2</v>
      </c>
      <c r="CM61" s="7">
        <f t="shared" si="289"/>
        <v>0</v>
      </c>
      <c r="CN61" s="7">
        <f t="shared" si="290"/>
        <v>0</v>
      </c>
      <c r="CO61" s="7">
        <f t="shared" si="291"/>
        <v>0</v>
      </c>
      <c r="CP61" s="7">
        <f t="shared" si="292"/>
        <v>0</v>
      </c>
      <c r="CQ61" s="7">
        <f t="shared" si="293"/>
        <v>0</v>
      </c>
      <c r="CR61" s="7">
        <f t="shared" si="294"/>
        <v>0</v>
      </c>
      <c r="CT61" s="1">
        <v>8</v>
      </c>
      <c r="CU61" s="11">
        <f t="shared" si="295"/>
        <v>70.727764127764132</v>
      </c>
      <c r="CV61" s="11">
        <f t="shared" si="296"/>
        <v>1.5760000000000001</v>
      </c>
      <c r="CX61" s="1" t="str">
        <f t="shared" si="297"/>
        <v>[70.73, 1.58]</v>
      </c>
      <c r="GC61" s="228"/>
      <c r="GD61" s="228"/>
      <c r="GE61" s="228"/>
      <c r="GF61" s="228"/>
      <c r="GO61" s="228"/>
      <c r="GP61" s="228"/>
      <c r="GQ61" s="228"/>
      <c r="GR61" s="228"/>
    </row>
    <row r="62" spans="2:200" x14ac:dyDescent="0.35">
      <c r="B62" s="188">
        <v>9</v>
      </c>
      <c r="C62" s="189" t="s">
        <v>38</v>
      </c>
      <c r="D62" s="176"/>
      <c r="E62" s="176"/>
      <c r="F62" s="176"/>
      <c r="G62" s="177"/>
      <c r="H62" s="15">
        <f t="shared" si="231"/>
        <v>3448.5000000000005</v>
      </c>
      <c r="I62" s="178">
        <f t="shared" si="232"/>
        <v>2.3470136403791159E-2</v>
      </c>
      <c r="J62" s="98">
        <f t="shared" si="233"/>
        <v>0.39727663467350705</v>
      </c>
      <c r="K62" s="90">
        <f t="shared" si="233"/>
        <v>2.3555163242598849</v>
      </c>
      <c r="L62" s="98">
        <f t="shared" si="233"/>
        <v>0.22795319267031147</v>
      </c>
      <c r="M62" s="98">
        <f t="shared" si="233"/>
        <v>0.49389858411900817</v>
      </c>
      <c r="N62" s="99">
        <f t="shared" si="233"/>
        <v>0.63320331297308741</v>
      </c>
      <c r="O62" s="90">
        <f t="shared" si="233"/>
        <v>2.9127352396762016</v>
      </c>
      <c r="P62" s="179">
        <f t="shared" si="233"/>
        <v>0.54625537267607216</v>
      </c>
      <c r="Q62" s="113">
        <f t="shared" si="233"/>
        <v>3.7368833448976764</v>
      </c>
      <c r="R62" s="112">
        <f t="shared" si="233"/>
        <v>8.2310752746417233</v>
      </c>
      <c r="S62" s="113">
        <f t="shared" si="233"/>
        <v>3.7244684500641285E-2</v>
      </c>
      <c r="T62" s="112">
        <f t="shared" si="233"/>
        <v>2.482978966709419E-2</v>
      </c>
      <c r="U62" s="113">
        <f t="shared" si="233"/>
        <v>0.27312768633803608</v>
      </c>
      <c r="W62" s="188">
        <v>9</v>
      </c>
      <c r="X62" s="189" t="s">
        <v>38</v>
      </c>
      <c r="Y62" s="176"/>
      <c r="Z62" s="176"/>
      <c r="AA62" s="176"/>
      <c r="AB62" s="177"/>
      <c r="AC62" s="15">
        <f t="shared" si="234"/>
        <v>3448.5000000000005</v>
      </c>
      <c r="AD62" s="180">
        <f t="shared" si="184"/>
        <v>2.3470136403791159E-2</v>
      </c>
      <c r="AE62" s="164">
        <f t="shared" si="235"/>
        <v>0</v>
      </c>
      <c r="AF62" s="164">
        <f t="shared" si="236"/>
        <v>2</v>
      </c>
      <c r="AG62" s="148">
        <f t="shared" si="237"/>
        <v>0</v>
      </c>
      <c r="AH62" s="115">
        <f t="shared" si="238"/>
        <v>0</v>
      </c>
      <c r="AI62" s="115">
        <f t="shared" si="239"/>
        <v>1</v>
      </c>
      <c r="AJ62" s="45">
        <f t="shared" si="240"/>
        <v>3</v>
      </c>
      <c r="AK62" s="152">
        <f t="shared" si="241"/>
        <v>1</v>
      </c>
      <c r="AL62" s="152">
        <f t="shared" si="242"/>
        <v>4</v>
      </c>
      <c r="AM62" s="171">
        <f t="shared" si="243"/>
        <v>8</v>
      </c>
      <c r="AN62" s="143">
        <f t="shared" si="244"/>
        <v>0</v>
      </c>
      <c r="AO62" s="143">
        <f t="shared" si="245"/>
        <v>0</v>
      </c>
      <c r="AP62" s="143">
        <f t="shared" si="246"/>
        <v>0</v>
      </c>
      <c r="AT62" s="7">
        <f t="shared" si="247"/>
        <v>0</v>
      </c>
      <c r="AU62" s="7">
        <f t="shared" si="248"/>
        <v>0</v>
      </c>
      <c r="AV62" s="7">
        <f t="shared" si="249"/>
        <v>2</v>
      </c>
      <c r="AW62" s="7">
        <f t="shared" si="250"/>
        <v>0</v>
      </c>
      <c r="AX62" s="7">
        <f t="shared" si="251"/>
        <v>0</v>
      </c>
      <c r="AY62" s="7">
        <f t="shared" si="252"/>
        <v>0</v>
      </c>
      <c r="AZ62" s="7">
        <f t="shared" si="253"/>
        <v>0</v>
      </c>
      <c r="BA62" s="7">
        <f t="shared" si="254"/>
        <v>0</v>
      </c>
      <c r="BB62" s="7">
        <f t="shared" si="255"/>
        <v>1</v>
      </c>
      <c r="BC62" s="7">
        <f t="shared" si="256"/>
        <v>0</v>
      </c>
      <c r="BD62" s="7">
        <f t="shared" si="257"/>
        <v>3</v>
      </c>
      <c r="BE62" s="7">
        <f t="shared" si="258"/>
        <v>0</v>
      </c>
      <c r="BF62" s="1">
        <f t="shared" si="259"/>
        <v>0.8</v>
      </c>
      <c r="BG62" s="1">
        <f t="shared" si="260"/>
        <v>0.2</v>
      </c>
      <c r="BH62" s="1">
        <f t="shared" si="261"/>
        <v>3.2</v>
      </c>
      <c r="BI62" s="1">
        <f t="shared" si="262"/>
        <v>0.8</v>
      </c>
      <c r="BJ62" s="1">
        <f t="shared" si="263"/>
        <v>6.4</v>
      </c>
      <c r="BK62" s="1">
        <f t="shared" si="264"/>
        <v>1.6</v>
      </c>
      <c r="BL62" s="1">
        <f t="shared" si="265"/>
        <v>0</v>
      </c>
      <c r="BM62" s="1">
        <f t="shared" si="266"/>
        <v>0</v>
      </c>
      <c r="BN62" s="1">
        <f t="shared" si="267"/>
        <v>0</v>
      </c>
      <c r="BO62" s="1">
        <f t="shared" si="268"/>
        <v>0</v>
      </c>
      <c r="BP62" s="1">
        <f t="shared" si="269"/>
        <v>0</v>
      </c>
      <c r="BQ62" s="1">
        <f t="shared" si="270"/>
        <v>0</v>
      </c>
      <c r="BU62" s="7">
        <f t="shared" si="271"/>
        <v>0</v>
      </c>
      <c r="BV62" s="7">
        <f t="shared" si="272"/>
        <v>0</v>
      </c>
      <c r="BW62" s="7">
        <f t="shared" si="273"/>
        <v>2</v>
      </c>
      <c r="BX62" s="7">
        <f t="shared" si="274"/>
        <v>0</v>
      </c>
      <c r="BY62" s="7">
        <f t="shared" si="275"/>
        <v>0</v>
      </c>
      <c r="BZ62" s="7">
        <f t="shared" si="276"/>
        <v>0</v>
      </c>
      <c r="CA62" s="7">
        <f t="shared" si="277"/>
        <v>0</v>
      </c>
      <c r="CB62" s="7">
        <f t="shared" si="278"/>
        <v>0</v>
      </c>
      <c r="CC62" s="7">
        <f t="shared" si="279"/>
        <v>1</v>
      </c>
      <c r="CD62" s="7">
        <f t="shared" si="280"/>
        <v>0</v>
      </c>
      <c r="CE62" s="7">
        <f t="shared" si="281"/>
        <v>3</v>
      </c>
      <c r="CF62" s="7">
        <f t="shared" si="282"/>
        <v>0</v>
      </c>
      <c r="CG62" s="7">
        <f t="shared" si="283"/>
        <v>1</v>
      </c>
      <c r="CH62" s="7">
        <f t="shared" si="284"/>
        <v>0</v>
      </c>
      <c r="CI62" s="7">
        <f t="shared" si="285"/>
        <v>3</v>
      </c>
      <c r="CJ62" s="7">
        <f t="shared" si="286"/>
        <v>1</v>
      </c>
      <c r="CK62" s="7">
        <f t="shared" si="287"/>
        <v>6</v>
      </c>
      <c r="CL62" s="7">
        <f t="shared" si="288"/>
        <v>2</v>
      </c>
      <c r="CM62" s="7">
        <f t="shared" si="289"/>
        <v>0</v>
      </c>
      <c r="CN62" s="7">
        <f t="shared" si="290"/>
        <v>0</v>
      </c>
      <c r="CO62" s="7">
        <f t="shared" si="291"/>
        <v>0</v>
      </c>
      <c r="CP62" s="7">
        <f t="shared" si="292"/>
        <v>0</v>
      </c>
      <c r="CQ62" s="7">
        <f t="shared" si="293"/>
        <v>0</v>
      </c>
      <c r="CR62" s="7">
        <f t="shared" si="294"/>
        <v>0</v>
      </c>
      <c r="CT62" s="1">
        <v>9</v>
      </c>
      <c r="CU62" s="11">
        <f t="shared" si="295"/>
        <v>49.044545454545457</v>
      </c>
      <c r="CV62" s="11">
        <f t="shared" si="296"/>
        <v>1.5760000000000001</v>
      </c>
      <c r="CX62" s="1" t="str">
        <f t="shared" si="297"/>
        <v>[49.04, 1.58]</v>
      </c>
      <c r="GC62" s="228"/>
      <c r="GD62" s="228"/>
      <c r="GE62" s="228"/>
      <c r="GF62" s="228"/>
      <c r="GO62" s="228"/>
      <c r="GP62" s="228"/>
      <c r="GQ62" s="228"/>
      <c r="GR62" s="228"/>
    </row>
    <row r="63" spans="2:200" x14ac:dyDescent="0.35">
      <c r="B63" s="188">
        <v>10</v>
      </c>
      <c r="C63" s="194" t="s">
        <v>39</v>
      </c>
      <c r="D63" s="176"/>
      <c r="E63" s="176"/>
      <c r="F63" s="176"/>
      <c r="G63" s="177"/>
      <c r="H63" s="15">
        <f t="shared" si="231"/>
        <v>3521.1000000000004</v>
      </c>
      <c r="I63" s="178">
        <f t="shared" si="232"/>
        <v>2.3964244538607817E-2</v>
      </c>
      <c r="J63" s="98">
        <f t="shared" si="233"/>
        <v>0.40564035329821252</v>
      </c>
      <c r="K63" s="90">
        <f t="shared" si="233"/>
        <v>2.4051061416127251</v>
      </c>
      <c r="L63" s="98">
        <f t="shared" si="233"/>
        <v>0.23275220725284435</v>
      </c>
      <c r="M63" s="98">
        <f t="shared" si="233"/>
        <v>0.50429644904782944</v>
      </c>
      <c r="N63" s="99">
        <f t="shared" si="233"/>
        <v>0.64653390903567876</v>
      </c>
      <c r="O63" s="90">
        <f t="shared" si="233"/>
        <v>2.9740559815641219</v>
      </c>
      <c r="P63" s="179">
        <f t="shared" si="233"/>
        <v>0.55775548578504219</v>
      </c>
      <c r="Q63" s="113">
        <f t="shared" si="233"/>
        <v>3.8155545732113119</v>
      </c>
      <c r="R63" s="112">
        <f t="shared" si="233"/>
        <v>8.4043610698973392</v>
      </c>
      <c r="S63" s="113">
        <f t="shared" si="233"/>
        <v>3.8028783121707425E-2</v>
      </c>
      <c r="T63" s="112">
        <f t="shared" si="233"/>
        <v>2.5352522081138282E-2</v>
      </c>
      <c r="U63" s="113">
        <f t="shared" si="233"/>
        <v>0.2788777428925211</v>
      </c>
      <c r="W63" s="188">
        <v>10</v>
      </c>
      <c r="X63" s="194" t="s">
        <v>39</v>
      </c>
      <c r="Y63" s="176"/>
      <c r="Z63" s="176"/>
      <c r="AA63" s="176"/>
      <c r="AB63" s="177"/>
      <c r="AC63" s="15">
        <f t="shared" si="234"/>
        <v>3521.1000000000004</v>
      </c>
      <c r="AD63" s="180">
        <f t="shared" si="184"/>
        <v>2.3964244538607817E-2</v>
      </c>
      <c r="AE63" s="164">
        <f t="shared" si="235"/>
        <v>0</v>
      </c>
      <c r="AF63" s="164">
        <f t="shared" si="236"/>
        <v>2</v>
      </c>
      <c r="AG63" s="148">
        <f t="shared" si="237"/>
        <v>0</v>
      </c>
      <c r="AH63" s="115">
        <f t="shared" si="238"/>
        <v>1</v>
      </c>
      <c r="AI63" s="115">
        <f t="shared" si="239"/>
        <v>1</v>
      </c>
      <c r="AJ63" s="45">
        <f t="shared" si="240"/>
        <v>3</v>
      </c>
      <c r="AK63" s="152">
        <f t="shared" si="241"/>
        <v>1</v>
      </c>
      <c r="AL63" s="152">
        <f t="shared" si="242"/>
        <v>4</v>
      </c>
      <c r="AM63" s="171">
        <f t="shared" si="243"/>
        <v>8</v>
      </c>
      <c r="AN63" s="143">
        <f t="shared" si="244"/>
        <v>0</v>
      </c>
      <c r="AO63" s="143">
        <f t="shared" si="245"/>
        <v>0</v>
      </c>
      <c r="AP63" s="143">
        <f t="shared" si="246"/>
        <v>0</v>
      </c>
      <c r="AT63" s="7">
        <f t="shared" si="247"/>
        <v>0</v>
      </c>
      <c r="AU63" s="7">
        <f t="shared" si="248"/>
        <v>0</v>
      </c>
      <c r="AV63" s="7">
        <f t="shared" si="249"/>
        <v>2</v>
      </c>
      <c r="AW63" s="7">
        <f t="shared" si="250"/>
        <v>0</v>
      </c>
      <c r="AX63" s="7">
        <f t="shared" si="251"/>
        <v>0</v>
      </c>
      <c r="AY63" s="7">
        <f t="shared" si="252"/>
        <v>0</v>
      </c>
      <c r="AZ63" s="7">
        <f t="shared" si="253"/>
        <v>1</v>
      </c>
      <c r="BA63" s="7">
        <f t="shared" si="254"/>
        <v>0</v>
      </c>
      <c r="BB63" s="7">
        <f t="shared" si="255"/>
        <v>1</v>
      </c>
      <c r="BC63" s="7">
        <f t="shared" si="256"/>
        <v>0</v>
      </c>
      <c r="BD63" s="7">
        <f t="shared" si="257"/>
        <v>3</v>
      </c>
      <c r="BE63" s="7">
        <f t="shared" si="258"/>
        <v>0</v>
      </c>
      <c r="BF63" s="1">
        <f t="shared" si="259"/>
        <v>0.8</v>
      </c>
      <c r="BG63" s="1">
        <f t="shared" si="260"/>
        <v>0.2</v>
      </c>
      <c r="BH63" s="1">
        <f t="shared" si="261"/>
        <v>3.2</v>
      </c>
      <c r="BI63" s="1">
        <f t="shared" si="262"/>
        <v>0.8</v>
      </c>
      <c r="BJ63" s="1">
        <f t="shared" si="263"/>
        <v>6.4</v>
      </c>
      <c r="BK63" s="1">
        <f t="shared" si="264"/>
        <v>1.6</v>
      </c>
      <c r="BL63" s="1">
        <f t="shared" si="265"/>
        <v>0</v>
      </c>
      <c r="BM63" s="1">
        <f t="shared" si="266"/>
        <v>0</v>
      </c>
      <c r="BN63" s="1">
        <f t="shared" si="267"/>
        <v>0</v>
      </c>
      <c r="BO63" s="1">
        <f t="shared" si="268"/>
        <v>0</v>
      </c>
      <c r="BP63" s="1">
        <f t="shared" si="269"/>
        <v>0</v>
      </c>
      <c r="BQ63" s="1">
        <f t="shared" si="270"/>
        <v>0</v>
      </c>
      <c r="BU63" s="7">
        <f t="shared" si="271"/>
        <v>0</v>
      </c>
      <c r="BV63" s="7">
        <f t="shared" si="272"/>
        <v>0</v>
      </c>
      <c r="BW63" s="7">
        <f t="shared" si="273"/>
        <v>2</v>
      </c>
      <c r="BX63" s="7">
        <f t="shared" si="274"/>
        <v>0</v>
      </c>
      <c r="BY63" s="7">
        <f t="shared" si="275"/>
        <v>0</v>
      </c>
      <c r="BZ63" s="7">
        <f t="shared" si="276"/>
        <v>0</v>
      </c>
      <c r="CA63" s="7">
        <f t="shared" si="277"/>
        <v>1</v>
      </c>
      <c r="CB63" s="7">
        <f t="shared" si="278"/>
        <v>0</v>
      </c>
      <c r="CC63" s="7">
        <f t="shared" si="279"/>
        <v>1</v>
      </c>
      <c r="CD63" s="7">
        <f t="shared" si="280"/>
        <v>0</v>
      </c>
      <c r="CE63" s="7">
        <f t="shared" si="281"/>
        <v>3</v>
      </c>
      <c r="CF63" s="7">
        <f t="shared" si="282"/>
        <v>0</v>
      </c>
      <c r="CG63" s="7">
        <f t="shared" si="283"/>
        <v>1</v>
      </c>
      <c r="CH63" s="7">
        <f t="shared" si="284"/>
        <v>0</v>
      </c>
      <c r="CI63" s="7">
        <f t="shared" si="285"/>
        <v>3</v>
      </c>
      <c r="CJ63" s="7">
        <f t="shared" si="286"/>
        <v>1</v>
      </c>
      <c r="CK63" s="7">
        <f t="shared" si="287"/>
        <v>6</v>
      </c>
      <c r="CL63" s="7">
        <f t="shared" si="288"/>
        <v>2</v>
      </c>
      <c r="CM63" s="7">
        <f t="shared" si="289"/>
        <v>0</v>
      </c>
      <c r="CN63" s="7">
        <f t="shared" si="290"/>
        <v>0</v>
      </c>
      <c r="CO63" s="7">
        <f t="shared" si="291"/>
        <v>0</v>
      </c>
      <c r="CP63" s="7">
        <f t="shared" si="292"/>
        <v>0</v>
      </c>
      <c r="CQ63" s="7">
        <f t="shared" si="293"/>
        <v>0</v>
      </c>
      <c r="CR63" s="7">
        <f t="shared" si="294"/>
        <v>0</v>
      </c>
      <c r="CT63" s="1">
        <v>10</v>
      </c>
      <c r="CU63" s="11">
        <f t="shared" si="295"/>
        <v>49.9904914004914</v>
      </c>
      <c r="CV63" s="11">
        <f t="shared" si="296"/>
        <v>1.5760000000000001</v>
      </c>
      <c r="CX63" s="1" t="str">
        <f t="shared" si="297"/>
        <v>[49.99, 1.58]</v>
      </c>
      <c r="GC63" s="228"/>
      <c r="GD63" s="228"/>
      <c r="GE63" s="228"/>
      <c r="GF63" s="228"/>
      <c r="GO63" s="228"/>
      <c r="GP63" s="228"/>
      <c r="GQ63" s="228"/>
      <c r="GR63" s="228"/>
    </row>
    <row r="64" spans="2:200" x14ac:dyDescent="0.35">
      <c r="B64" s="188">
        <v>11</v>
      </c>
      <c r="C64" s="189" t="s">
        <v>40</v>
      </c>
      <c r="D64" s="176"/>
      <c r="E64" s="176"/>
      <c r="F64" s="176"/>
      <c r="G64" s="177"/>
      <c r="H64" s="15">
        <f t="shared" si="231"/>
        <v>3677.3</v>
      </c>
      <c r="I64" s="178">
        <f t="shared" si="232"/>
        <v>2.5027325677152743E-2</v>
      </c>
      <c r="J64" s="98">
        <f t="shared" si="233"/>
        <v>0.42363502064227565</v>
      </c>
      <c r="K64" s="90">
        <f t="shared" si="233"/>
        <v>2.5117993850082283</v>
      </c>
      <c r="L64" s="98">
        <f t="shared" si="233"/>
        <v>0.24307735983950599</v>
      </c>
      <c r="M64" s="98">
        <f t="shared" si="233"/>
        <v>0.52666761298559628</v>
      </c>
      <c r="N64" s="99">
        <f t="shared" si="233"/>
        <v>0.6752148884430722</v>
      </c>
      <c r="O64" s="90">
        <f t="shared" si="233"/>
        <v>3.1059884868381316</v>
      </c>
      <c r="P64" s="179">
        <f t="shared" si="233"/>
        <v>0.58249815338312905</v>
      </c>
      <c r="Q64" s="113">
        <f t="shared" si="233"/>
        <v>3.9848169129164059</v>
      </c>
      <c r="R64" s="112">
        <f t="shared" si="233"/>
        <v>8.777188083932149</v>
      </c>
      <c r="S64" s="113">
        <f t="shared" si="233"/>
        <v>3.9715783185213342E-2</v>
      </c>
      <c r="T64" s="112">
        <f t="shared" si="233"/>
        <v>2.6477188790142228E-2</v>
      </c>
      <c r="U64" s="113">
        <f t="shared" si="233"/>
        <v>0.29124907669156452</v>
      </c>
      <c r="W64" s="188">
        <v>11</v>
      </c>
      <c r="X64" s="189" t="s">
        <v>40</v>
      </c>
      <c r="Y64" s="176"/>
      <c r="Z64" s="176"/>
      <c r="AA64" s="176"/>
      <c r="AB64" s="177"/>
      <c r="AC64" s="15">
        <f t="shared" si="234"/>
        <v>3677.3</v>
      </c>
      <c r="AD64" s="180">
        <f t="shared" si="184"/>
        <v>2.5027325677152743E-2</v>
      </c>
      <c r="AE64" s="164">
        <f t="shared" si="235"/>
        <v>0</v>
      </c>
      <c r="AF64" s="164">
        <f t="shared" si="236"/>
        <v>3</v>
      </c>
      <c r="AG64" s="148">
        <f t="shared" si="237"/>
        <v>0</v>
      </c>
      <c r="AH64" s="115">
        <f t="shared" si="238"/>
        <v>1</v>
      </c>
      <c r="AI64" s="115">
        <f t="shared" si="239"/>
        <v>1</v>
      </c>
      <c r="AJ64" s="45">
        <f t="shared" si="240"/>
        <v>3</v>
      </c>
      <c r="AK64" s="152">
        <f t="shared" si="241"/>
        <v>1</v>
      </c>
      <c r="AL64" s="152">
        <f t="shared" si="242"/>
        <v>4</v>
      </c>
      <c r="AM64" s="171">
        <f t="shared" si="243"/>
        <v>9</v>
      </c>
      <c r="AN64" s="143">
        <f t="shared" si="244"/>
        <v>0</v>
      </c>
      <c r="AO64" s="143">
        <f t="shared" si="245"/>
        <v>0</v>
      </c>
      <c r="AP64" s="143">
        <f t="shared" si="246"/>
        <v>0</v>
      </c>
      <c r="AT64" s="7">
        <f t="shared" si="247"/>
        <v>0</v>
      </c>
      <c r="AU64" s="7">
        <f t="shared" si="248"/>
        <v>0</v>
      </c>
      <c r="AV64" s="7">
        <f t="shared" si="249"/>
        <v>3</v>
      </c>
      <c r="AW64" s="7">
        <f t="shared" si="250"/>
        <v>0</v>
      </c>
      <c r="AX64" s="7">
        <f t="shared" si="251"/>
        <v>0</v>
      </c>
      <c r="AY64" s="7">
        <f t="shared" si="252"/>
        <v>0</v>
      </c>
      <c r="AZ64" s="7">
        <f t="shared" si="253"/>
        <v>1</v>
      </c>
      <c r="BA64" s="7">
        <f t="shared" si="254"/>
        <v>0</v>
      </c>
      <c r="BB64" s="7">
        <f t="shared" si="255"/>
        <v>1</v>
      </c>
      <c r="BC64" s="7">
        <f t="shared" si="256"/>
        <v>0</v>
      </c>
      <c r="BD64" s="7">
        <f t="shared" si="257"/>
        <v>3</v>
      </c>
      <c r="BE64" s="7">
        <f t="shared" si="258"/>
        <v>0</v>
      </c>
      <c r="BF64" s="1">
        <f t="shared" si="259"/>
        <v>0.8</v>
      </c>
      <c r="BG64" s="1">
        <f t="shared" si="260"/>
        <v>0.2</v>
      </c>
      <c r="BH64" s="1">
        <f t="shared" si="261"/>
        <v>3.2</v>
      </c>
      <c r="BI64" s="1">
        <f t="shared" si="262"/>
        <v>0.8</v>
      </c>
      <c r="BJ64" s="1">
        <f t="shared" si="263"/>
        <v>7.2</v>
      </c>
      <c r="BK64" s="1">
        <f t="shared" si="264"/>
        <v>1.8</v>
      </c>
      <c r="BL64" s="1">
        <f t="shared" si="265"/>
        <v>0</v>
      </c>
      <c r="BM64" s="1">
        <f t="shared" si="266"/>
        <v>0</v>
      </c>
      <c r="BN64" s="1">
        <f t="shared" si="267"/>
        <v>0</v>
      </c>
      <c r="BO64" s="1">
        <f t="shared" si="268"/>
        <v>0</v>
      </c>
      <c r="BP64" s="1">
        <f t="shared" si="269"/>
        <v>0</v>
      </c>
      <c r="BQ64" s="1">
        <f t="shared" si="270"/>
        <v>0</v>
      </c>
      <c r="BU64" s="7">
        <f t="shared" si="271"/>
        <v>0</v>
      </c>
      <c r="BV64" s="7">
        <f t="shared" si="272"/>
        <v>0</v>
      </c>
      <c r="BW64" s="7">
        <f t="shared" si="273"/>
        <v>3</v>
      </c>
      <c r="BX64" s="7">
        <f t="shared" si="274"/>
        <v>0</v>
      </c>
      <c r="BY64" s="7">
        <f t="shared" si="275"/>
        <v>0</v>
      </c>
      <c r="BZ64" s="7">
        <f t="shared" si="276"/>
        <v>0</v>
      </c>
      <c r="CA64" s="7">
        <f t="shared" si="277"/>
        <v>1</v>
      </c>
      <c r="CB64" s="7">
        <f t="shared" si="278"/>
        <v>0</v>
      </c>
      <c r="CC64" s="7">
        <f t="shared" si="279"/>
        <v>1</v>
      </c>
      <c r="CD64" s="7">
        <f t="shared" si="280"/>
        <v>0</v>
      </c>
      <c r="CE64" s="7">
        <f t="shared" si="281"/>
        <v>3</v>
      </c>
      <c r="CF64" s="7">
        <f t="shared" si="282"/>
        <v>0</v>
      </c>
      <c r="CG64" s="7">
        <f t="shared" si="283"/>
        <v>1</v>
      </c>
      <c r="CH64" s="7">
        <f t="shared" si="284"/>
        <v>0</v>
      </c>
      <c r="CI64" s="7">
        <f t="shared" si="285"/>
        <v>3</v>
      </c>
      <c r="CJ64" s="7">
        <f t="shared" si="286"/>
        <v>1</v>
      </c>
      <c r="CK64" s="7">
        <f t="shared" si="287"/>
        <v>7</v>
      </c>
      <c r="CL64" s="7">
        <f t="shared" si="288"/>
        <v>2</v>
      </c>
      <c r="CM64" s="7">
        <f t="shared" si="289"/>
        <v>0</v>
      </c>
      <c r="CN64" s="7">
        <f t="shared" si="290"/>
        <v>0</v>
      </c>
      <c r="CO64" s="7">
        <f t="shared" si="291"/>
        <v>0</v>
      </c>
      <c r="CP64" s="7">
        <f t="shared" si="292"/>
        <v>0</v>
      </c>
      <c r="CQ64" s="7">
        <f t="shared" si="293"/>
        <v>0</v>
      </c>
      <c r="CR64" s="7">
        <f t="shared" si="294"/>
        <v>0</v>
      </c>
      <c r="CT64" s="1">
        <v>11</v>
      </c>
      <c r="CU64" s="11">
        <f t="shared" si="295"/>
        <v>56.479582309582312</v>
      </c>
      <c r="CV64" s="11">
        <f t="shared" si="296"/>
        <v>1.5760000000000001</v>
      </c>
      <c r="CX64" s="1" t="str">
        <f t="shared" si="297"/>
        <v>[56.48, 1.58]</v>
      </c>
      <c r="GC64" s="228"/>
      <c r="GD64" s="228"/>
      <c r="GE64" s="228"/>
      <c r="GF64" s="228"/>
      <c r="GO64" s="228"/>
      <c r="GP64" s="228"/>
      <c r="GQ64" s="228"/>
      <c r="GR64" s="228"/>
    </row>
    <row r="65" spans="2:200" x14ac:dyDescent="0.35">
      <c r="B65" s="188">
        <v>12</v>
      </c>
      <c r="C65" s="194" t="s">
        <v>41</v>
      </c>
      <c r="D65" s="176"/>
      <c r="E65" s="176"/>
      <c r="F65" s="176"/>
      <c r="G65" s="177"/>
      <c r="H65" s="15">
        <f t="shared" si="231"/>
        <v>4934.6000000000004</v>
      </c>
      <c r="I65" s="178">
        <f t="shared" si="232"/>
        <v>3.3584380193750284E-2</v>
      </c>
      <c r="J65" s="98">
        <f t="shared" si="233"/>
        <v>0.5684794204610375</v>
      </c>
      <c r="K65" s="90">
        <f t="shared" si="233"/>
        <v>3.3706048582551338</v>
      </c>
      <c r="L65" s="98">
        <f t="shared" si="233"/>
        <v>0.32618756692791617</v>
      </c>
      <c r="M65" s="98">
        <f t="shared" si="233"/>
        <v>0.70673972834381837</v>
      </c>
      <c r="N65" s="99">
        <f t="shared" si="233"/>
        <v>0.90607657479976722</v>
      </c>
      <c r="O65" s="90">
        <f t="shared" si="233"/>
        <v>4.1679522440789283</v>
      </c>
      <c r="P65" s="179">
        <f t="shared" si="233"/>
        <v>0.78165920313392656</v>
      </c>
      <c r="Q65" s="113">
        <f t="shared" si="233"/>
        <v>5.3472595487116346</v>
      </c>
      <c r="R65" s="112">
        <f t="shared" si="233"/>
        <v>11.77818299267712</v>
      </c>
      <c r="S65" s="113">
        <f t="shared" si="233"/>
        <v>5.3294945668222272E-2</v>
      </c>
      <c r="T65" s="112">
        <f t="shared" si="233"/>
        <v>3.5529963778814844E-2</v>
      </c>
      <c r="U65" s="113">
        <f t="shared" si="233"/>
        <v>0.39082960156696328</v>
      </c>
      <c r="W65" s="188">
        <v>12</v>
      </c>
      <c r="X65" s="194" t="s">
        <v>41</v>
      </c>
      <c r="Y65" s="176"/>
      <c r="Z65" s="176"/>
      <c r="AA65" s="176"/>
      <c r="AB65" s="177"/>
      <c r="AC65" s="15">
        <f t="shared" si="234"/>
        <v>4934.6000000000004</v>
      </c>
      <c r="AD65" s="180">
        <f t="shared" si="184"/>
        <v>3.3584380193750284E-2</v>
      </c>
      <c r="AE65" s="164">
        <f t="shared" si="235"/>
        <v>1</v>
      </c>
      <c r="AF65" s="164">
        <f t="shared" si="236"/>
        <v>3</v>
      </c>
      <c r="AG65" s="148">
        <f t="shared" si="237"/>
        <v>0</v>
      </c>
      <c r="AH65" s="115">
        <f t="shared" si="238"/>
        <v>1</v>
      </c>
      <c r="AI65" s="115">
        <f t="shared" si="239"/>
        <v>1</v>
      </c>
      <c r="AJ65" s="45">
        <f t="shared" si="240"/>
        <v>4</v>
      </c>
      <c r="AK65" s="152">
        <f t="shared" si="241"/>
        <v>1</v>
      </c>
      <c r="AL65" s="152">
        <f t="shared" si="242"/>
        <v>5</v>
      </c>
      <c r="AM65" s="171">
        <f t="shared" si="243"/>
        <v>12</v>
      </c>
      <c r="AN65" s="143">
        <f t="shared" si="244"/>
        <v>0</v>
      </c>
      <c r="AO65" s="143">
        <f t="shared" si="245"/>
        <v>0</v>
      </c>
      <c r="AP65" s="143">
        <f t="shared" si="246"/>
        <v>0</v>
      </c>
      <c r="AT65" s="7">
        <f t="shared" si="247"/>
        <v>1</v>
      </c>
      <c r="AU65" s="7">
        <f t="shared" si="248"/>
        <v>0</v>
      </c>
      <c r="AV65" s="7">
        <f t="shared" si="249"/>
        <v>3</v>
      </c>
      <c r="AW65" s="7">
        <f t="shared" si="250"/>
        <v>0</v>
      </c>
      <c r="AX65" s="7">
        <f t="shared" si="251"/>
        <v>0</v>
      </c>
      <c r="AY65" s="7">
        <f t="shared" si="252"/>
        <v>0</v>
      </c>
      <c r="AZ65" s="7">
        <f t="shared" si="253"/>
        <v>1</v>
      </c>
      <c r="BA65" s="7">
        <f t="shared" si="254"/>
        <v>0</v>
      </c>
      <c r="BB65" s="7">
        <f t="shared" si="255"/>
        <v>1</v>
      </c>
      <c r="BC65" s="7">
        <f t="shared" si="256"/>
        <v>0</v>
      </c>
      <c r="BD65" s="7">
        <f t="shared" si="257"/>
        <v>4</v>
      </c>
      <c r="BE65" s="7">
        <f t="shared" si="258"/>
        <v>0</v>
      </c>
      <c r="BF65" s="1">
        <f t="shared" si="259"/>
        <v>0.8</v>
      </c>
      <c r="BG65" s="1">
        <f t="shared" si="260"/>
        <v>0.2</v>
      </c>
      <c r="BH65" s="1">
        <f t="shared" si="261"/>
        <v>4</v>
      </c>
      <c r="BI65" s="1">
        <f t="shared" si="262"/>
        <v>1</v>
      </c>
      <c r="BJ65" s="1">
        <f t="shared" si="263"/>
        <v>9.6000000000000014</v>
      </c>
      <c r="BK65" s="1">
        <f t="shared" si="264"/>
        <v>2.4000000000000004</v>
      </c>
      <c r="BL65" s="1">
        <f t="shared" si="265"/>
        <v>0</v>
      </c>
      <c r="BM65" s="1">
        <f t="shared" si="266"/>
        <v>0</v>
      </c>
      <c r="BN65" s="1">
        <f t="shared" si="267"/>
        <v>0</v>
      </c>
      <c r="BO65" s="1">
        <f t="shared" si="268"/>
        <v>0</v>
      </c>
      <c r="BP65" s="1">
        <f t="shared" si="269"/>
        <v>0</v>
      </c>
      <c r="BQ65" s="1">
        <f t="shared" si="270"/>
        <v>0</v>
      </c>
      <c r="BU65" s="7">
        <f t="shared" si="271"/>
        <v>1</v>
      </c>
      <c r="BV65" s="7">
        <f t="shared" si="272"/>
        <v>0</v>
      </c>
      <c r="BW65" s="7">
        <f t="shared" si="273"/>
        <v>3</v>
      </c>
      <c r="BX65" s="7">
        <f t="shared" si="274"/>
        <v>0</v>
      </c>
      <c r="BY65" s="7">
        <f t="shared" si="275"/>
        <v>0</v>
      </c>
      <c r="BZ65" s="7">
        <f t="shared" si="276"/>
        <v>0</v>
      </c>
      <c r="CA65" s="7">
        <f t="shared" si="277"/>
        <v>1</v>
      </c>
      <c r="CB65" s="7">
        <f t="shared" si="278"/>
        <v>0</v>
      </c>
      <c r="CC65" s="7">
        <f t="shared" si="279"/>
        <v>1</v>
      </c>
      <c r="CD65" s="7">
        <f t="shared" si="280"/>
        <v>0</v>
      </c>
      <c r="CE65" s="7">
        <f t="shared" si="281"/>
        <v>4</v>
      </c>
      <c r="CF65" s="7">
        <f t="shared" si="282"/>
        <v>0</v>
      </c>
      <c r="CG65" s="7">
        <f t="shared" si="283"/>
        <v>1</v>
      </c>
      <c r="CH65" s="7">
        <f t="shared" si="284"/>
        <v>0</v>
      </c>
      <c r="CI65" s="7">
        <f t="shared" si="285"/>
        <v>4</v>
      </c>
      <c r="CJ65" s="7">
        <f t="shared" si="286"/>
        <v>1</v>
      </c>
      <c r="CK65" s="7">
        <f t="shared" si="287"/>
        <v>10</v>
      </c>
      <c r="CL65" s="7">
        <f t="shared" si="288"/>
        <v>2</v>
      </c>
      <c r="CM65" s="7">
        <f t="shared" si="289"/>
        <v>0</v>
      </c>
      <c r="CN65" s="7">
        <f t="shared" si="290"/>
        <v>0</v>
      </c>
      <c r="CO65" s="7">
        <f t="shared" si="291"/>
        <v>0</v>
      </c>
      <c r="CP65" s="7">
        <f t="shared" si="292"/>
        <v>0</v>
      </c>
      <c r="CQ65" s="7">
        <f t="shared" si="293"/>
        <v>0</v>
      </c>
      <c r="CR65" s="7">
        <f t="shared" si="294"/>
        <v>0</v>
      </c>
      <c r="CT65" s="1">
        <v>12</v>
      </c>
      <c r="CU65" s="11">
        <f t="shared" si="295"/>
        <v>75.436855036855036</v>
      </c>
      <c r="CV65" s="11">
        <f t="shared" si="296"/>
        <v>1.5760000000000001</v>
      </c>
      <c r="CX65" s="1" t="str">
        <f t="shared" si="297"/>
        <v>[75.44, 1.58]</v>
      </c>
      <c r="GC65" s="228"/>
      <c r="GD65" s="228"/>
      <c r="GE65" s="228"/>
      <c r="GF65" s="228"/>
      <c r="GO65" s="228"/>
      <c r="GP65" s="228"/>
      <c r="GQ65" s="228"/>
      <c r="GR65" s="228"/>
    </row>
    <row r="66" spans="2:200" x14ac:dyDescent="0.35">
      <c r="B66" s="188">
        <v>13</v>
      </c>
      <c r="C66" s="189" t="s">
        <v>42</v>
      </c>
      <c r="D66" s="176"/>
      <c r="E66" s="176"/>
      <c r="F66" s="176"/>
      <c r="G66" s="177"/>
      <c r="H66" s="15">
        <f t="shared" si="231"/>
        <v>4860.9000000000005</v>
      </c>
      <c r="I66" s="178">
        <f t="shared" si="232"/>
        <v>3.3082785572042465E-2</v>
      </c>
      <c r="J66" s="98">
        <f t="shared" si="233"/>
        <v>0.55998897882686693</v>
      </c>
      <c r="K66" s="90">
        <f t="shared" si="233"/>
        <v>3.3202636800333116</v>
      </c>
      <c r="L66" s="98">
        <f t="shared" si="233"/>
        <v>0.32131584000322372</v>
      </c>
      <c r="M66" s="98">
        <f t="shared" si="233"/>
        <v>0.69618432000698471</v>
      </c>
      <c r="N66" s="99">
        <f t="shared" si="233"/>
        <v>0.89254400000895473</v>
      </c>
      <c r="O66" s="90">
        <f t="shared" si="233"/>
        <v>4.1057024000411912</v>
      </c>
      <c r="P66" s="179">
        <f t="shared" si="233"/>
        <v>0.76998484588694194</v>
      </c>
      <c r="Q66" s="113">
        <f t="shared" si="233"/>
        <v>5.2673963320902173</v>
      </c>
      <c r="R66" s="112">
        <f t="shared" si="233"/>
        <v>11.602271655069147</v>
      </c>
      <c r="S66" s="113">
        <f t="shared" si="233"/>
        <v>5.2498966765018772E-2</v>
      </c>
      <c r="T66" s="112">
        <f t="shared" si="233"/>
        <v>3.4999311176679183E-2</v>
      </c>
      <c r="U66" s="113">
        <f t="shared" si="233"/>
        <v>0.38499242294347097</v>
      </c>
      <c r="W66" s="188">
        <v>13</v>
      </c>
      <c r="X66" s="189" t="s">
        <v>42</v>
      </c>
      <c r="Y66" s="176"/>
      <c r="Z66" s="176"/>
      <c r="AA66" s="176"/>
      <c r="AB66" s="177"/>
      <c r="AC66" s="15">
        <f t="shared" si="234"/>
        <v>4860.9000000000005</v>
      </c>
      <c r="AD66" s="180">
        <f t="shared" si="184"/>
        <v>3.3082785572042465E-2</v>
      </c>
      <c r="AE66" s="164">
        <f t="shared" si="235"/>
        <v>1</v>
      </c>
      <c r="AF66" s="164">
        <f t="shared" si="236"/>
        <v>3</v>
      </c>
      <c r="AG66" s="148">
        <f t="shared" si="237"/>
        <v>0</v>
      </c>
      <c r="AH66" s="115">
        <f t="shared" si="238"/>
        <v>1</v>
      </c>
      <c r="AI66" s="115">
        <f t="shared" si="239"/>
        <v>1</v>
      </c>
      <c r="AJ66" s="45">
        <f t="shared" si="240"/>
        <v>4</v>
      </c>
      <c r="AK66" s="152">
        <f t="shared" si="241"/>
        <v>1</v>
      </c>
      <c r="AL66" s="152">
        <f t="shared" si="242"/>
        <v>5</v>
      </c>
      <c r="AM66" s="171">
        <f t="shared" si="243"/>
        <v>12</v>
      </c>
      <c r="AN66" s="143">
        <f t="shared" si="244"/>
        <v>0</v>
      </c>
      <c r="AO66" s="143">
        <f t="shared" si="245"/>
        <v>0</v>
      </c>
      <c r="AP66" s="143">
        <f t="shared" si="246"/>
        <v>0</v>
      </c>
      <c r="AT66" s="7">
        <f t="shared" si="247"/>
        <v>1</v>
      </c>
      <c r="AU66" s="7">
        <f t="shared" si="248"/>
        <v>0</v>
      </c>
      <c r="AV66" s="7">
        <f t="shared" si="249"/>
        <v>3</v>
      </c>
      <c r="AW66" s="7">
        <f t="shared" si="250"/>
        <v>0</v>
      </c>
      <c r="AX66" s="7">
        <f t="shared" si="251"/>
        <v>0</v>
      </c>
      <c r="AY66" s="7">
        <f t="shared" si="252"/>
        <v>0</v>
      </c>
      <c r="AZ66" s="7">
        <f t="shared" si="253"/>
        <v>1</v>
      </c>
      <c r="BA66" s="7">
        <f t="shared" si="254"/>
        <v>0</v>
      </c>
      <c r="BB66" s="7">
        <f t="shared" si="255"/>
        <v>1</v>
      </c>
      <c r="BC66" s="7">
        <f t="shared" si="256"/>
        <v>0</v>
      </c>
      <c r="BD66" s="7">
        <f t="shared" si="257"/>
        <v>4</v>
      </c>
      <c r="BE66" s="7">
        <f t="shared" si="258"/>
        <v>0</v>
      </c>
      <c r="BF66" s="1">
        <f t="shared" si="259"/>
        <v>0.8</v>
      </c>
      <c r="BG66" s="1">
        <f t="shared" si="260"/>
        <v>0.2</v>
      </c>
      <c r="BH66" s="1">
        <f t="shared" si="261"/>
        <v>4</v>
      </c>
      <c r="BI66" s="1">
        <f t="shared" si="262"/>
        <v>1</v>
      </c>
      <c r="BJ66" s="1">
        <f t="shared" si="263"/>
        <v>9.6000000000000014</v>
      </c>
      <c r="BK66" s="1">
        <f t="shared" si="264"/>
        <v>2.4000000000000004</v>
      </c>
      <c r="BL66" s="1">
        <f t="shared" si="265"/>
        <v>0</v>
      </c>
      <c r="BM66" s="1">
        <f t="shared" si="266"/>
        <v>0</v>
      </c>
      <c r="BN66" s="1">
        <f t="shared" si="267"/>
        <v>0</v>
      </c>
      <c r="BO66" s="1">
        <f t="shared" si="268"/>
        <v>0</v>
      </c>
      <c r="BP66" s="1">
        <f t="shared" si="269"/>
        <v>0</v>
      </c>
      <c r="BQ66" s="1">
        <f t="shared" si="270"/>
        <v>0</v>
      </c>
      <c r="BU66" s="7">
        <f t="shared" si="271"/>
        <v>1</v>
      </c>
      <c r="BV66" s="7">
        <f t="shared" si="272"/>
        <v>0</v>
      </c>
      <c r="BW66" s="7">
        <f t="shared" si="273"/>
        <v>3</v>
      </c>
      <c r="BX66" s="7">
        <f t="shared" si="274"/>
        <v>0</v>
      </c>
      <c r="BY66" s="7">
        <f t="shared" si="275"/>
        <v>0</v>
      </c>
      <c r="BZ66" s="7">
        <f t="shared" si="276"/>
        <v>0</v>
      </c>
      <c r="CA66" s="7">
        <f t="shared" si="277"/>
        <v>1</v>
      </c>
      <c r="CB66" s="7">
        <f t="shared" si="278"/>
        <v>0</v>
      </c>
      <c r="CC66" s="7">
        <f t="shared" si="279"/>
        <v>1</v>
      </c>
      <c r="CD66" s="7">
        <f t="shared" si="280"/>
        <v>0</v>
      </c>
      <c r="CE66" s="7">
        <f t="shared" si="281"/>
        <v>4</v>
      </c>
      <c r="CF66" s="7">
        <f t="shared" si="282"/>
        <v>0</v>
      </c>
      <c r="CG66" s="7">
        <f t="shared" si="283"/>
        <v>1</v>
      </c>
      <c r="CH66" s="7">
        <f t="shared" si="284"/>
        <v>0</v>
      </c>
      <c r="CI66" s="7">
        <f t="shared" si="285"/>
        <v>4</v>
      </c>
      <c r="CJ66" s="7">
        <f t="shared" si="286"/>
        <v>1</v>
      </c>
      <c r="CK66" s="7">
        <f t="shared" si="287"/>
        <v>10</v>
      </c>
      <c r="CL66" s="7">
        <f t="shared" si="288"/>
        <v>2</v>
      </c>
      <c r="CM66" s="7">
        <f t="shared" si="289"/>
        <v>0</v>
      </c>
      <c r="CN66" s="7">
        <f t="shared" si="290"/>
        <v>0</v>
      </c>
      <c r="CO66" s="7">
        <f t="shared" si="291"/>
        <v>0</v>
      </c>
      <c r="CP66" s="7">
        <f t="shared" si="292"/>
        <v>0</v>
      </c>
      <c r="CQ66" s="7">
        <f t="shared" si="293"/>
        <v>0</v>
      </c>
      <c r="CR66" s="7">
        <f t="shared" si="294"/>
        <v>0</v>
      </c>
      <c r="CT66" s="1">
        <v>13</v>
      </c>
      <c r="CU66" s="11">
        <f t="shared" si="295"/>
        <v>75.436855036855036</v>
      </c>
      <c r="CV66" s="11">
        <f t="shared" si="296"/>
        <v>1.5760000000000001</v>
      </c>
      <c r="CX66" s="1" t="str">
        <f t="shared" si="297"/>
        <v>[75.44, 1.58]</v>
      </c>
      <c r="GC66" s="228"/>
      <c r="GD66" s="228"/>
      <c r="GE66" s="228"/>
      <c r="GF66" s="228"/>
      <c r="GO66" s="228"/>
      <c r="GP66" s="228"/>
      <c r="GQ66" s="228"/>
      <c r="GR66" s="228"/>
    </row>
    <row r="67" spans="2:200" x14ac:dyDescent="0.35">
      <c r="B67" s="188">
        <v>14</v>
      </c>
      <c r="C67" s="194" t="s">
        <v>43</v>
      </c>
      <c r="D67" s="176"/>
      <c r="E67" s="176"/>
      <c r="F67" s="176"/>
      <c r="G67" s="177"/>
      <c r="H67" s="15">
        <f t="shared" si="231"/>
        <v>3880.8</v>
      </c>
      <c r="I67" s="178">
        <f t="shared" si="232"/>
        <v>2.6412325752017612E-2</v>
      </c>
      <c r="J67" s="98">
        <f t="shared" si="233"/>
        <v>0.44707877739334384</v>
      </c>
      <c r="K67" s="90">
        <f t="shared" si="233"/>
        <v>2.6508011457699761</v>
      </c>
      <c r="L67" s="98">
        <f t="shared" si="233"/>
        <v>0.25652914313902991</v>
      </c>
      <c r="M67" s="98">
        <f t="shared" si="233"/>
        <v>0.55581314346789823</v>
      </c>
      <c r="N67" s="99">
        <f t="shared" si="233"/>
        <v>0.71258095316397208</v>
      </c>
      <c r="O67" s="90">
        <f t="shared" si="233"/>
        <v>3.277872384554271</v>
      </c>
      <c r="P67" s="179">
        <f t="shared" si="233"/>
        <v>0.61473331891584782</v>
      </c>
      <c r="Q67" s="113">
        <f t="shared" si="233"/>
        <v>4.2053347498561413</v>
      </c>
      <c r="R67" s="112">
        <f t="shared" si="233"/>
        <v>9.2629134191183429</v>
      </c>
      <c r="S67" s="113">
        <f t="shared" si="233"/>
        <v>4.1913635380625987E-2</v>
      </c>
      <c r="T67" s="112">
        <f t="shared" si="233"/>
        <v>2.794242358708399E-2</v>
      </c>
      <c r="U67" s="113">
        <f t="shared" si="233"/>
        <v>0.30736665945792391</v>
      </c>
      <c r="W67" s="188">
        <v>14</v>
      </c>
      <c r="X67" s="194" t="s">
        <v>43</v>
      </c>
      <c r="Y67" s="176"/>
      <c r="Z67" s="176"/>
      <c r="AA67" s="176"/>
      <c r="AB67" s="177"/>
      <c r="AC67" s="15">
        <f t="shared" si="234"/>
        <v>3880.8</v>
      </c>
      <c r="AD67" s="180">
        <f t="shared" si="184"/>
        <v>2.6412325752017612E-2</v>
      </c>
      <c r="AE67" s="164">
        <f t="shared" si="235"/>
        <v>0</v>
      </c>
      <c r="AF67" s="164">
        <f t="shared" si="236"/>
        <v>3</v>
      </c>
      <c r="AG67" s="148">
        <f t="shared" si="237"/>
        <v>0</v>
      </c>
      <c r="AH67" s="115">
        <f t="shared" si="238"/>
        <v>1</v>
      </c>
      <c r="AI67" s="115">
        <f t="shared" si="239"/>
        <v>1</v>
      </c>
      <c r="AJ67" s="45">
        <f t="shared" si="240"/>
        <v>3</v>
      </c>
      <c r="AK67" s="152">
        <f t="shared" si="241"/>
        <v>1</v>
      </c>
      <c r="AL67" s="152">
        <f t="shared" si="242"/>
        <v>4</v>
      </c>
      <c r="AM67" s="171">
        <f t="shared" si="243"/>
        <v>9</v>
      </c>
      <c r="AN67" s="143">
        <f t="shared" si="244"/>
        <v>0</v>
      </c>
      <c r="AO67" s="143">
        <f t="shared" si="245"/>
        <v>0</v>
      </c>
      <c r="AP67" s="143">
        <f t="shared" si="246"/>
        <v>0</v>
      </c>
      <c r="AT67" s="7">
        <f t="shared" si="247"/>
        <v>0</v>
      </c>
      <c r="AU67" s="7">
        <f t="shared" si="248"/>
        <v>0</v>
      </c>
      <c r="AV67" s="7">
        <f t="shared" si="249"/>
        <v>3</v>
      </c>
      <c r="AW67" s="7">
        <f t="shared" si="250"/>
        <v>0</v>
      </c>
      <c r="AX67" s="7">
        <f t="shared" si="251"/>
        <v>0</v>
      </c>
      <c r="AY67" s="7">
        <f t="shared" si="252"/>
        <v>0</v>
      </c>
      <c r="AZ67" s="7">
        <f t="shared" si="253"/>
        <v>1</v>
      </c>
      <c r="BA67" s="7">
        <f t="shared" si="254"/>
        <v>0</v>
      </c>
      <c r="BB67" s="7">
        <f t="shared" si="255"/>
        <v>1</v>
      </c>
      <c r="BC67" s="7">
        <f t="shared" si="256"/>
        <v>0</v>
      </c>
      <c r="BD67" s="7">
        <f t="shared" si="257"/>
        <v>3</v>
      </c>
      <c r="BE67" s="7">
        <f t="shared" si="258"/>
        <v>0</v>
      </c>
      <c r="BF67" s="1">
        <f t="shared" si="259"/>
        <v>0.8</v>
      </c>
      <c r="BG67" s="1">
        <f t="shared" si="260"/>
        <v>0.2</v>
      </c>
      <c r="BH67" s="1">
        <f t="shared" si="261"/>
        <v>3.2</v>
      </c>
      <c r="BI67" s="1">
        <f t="shared" si="262"/>
        <v>0.8</v>
      </c>
      <c r="BJ67" s="1">
        <f t="shared" si="263"/>
        <v>7.2</v>
      </c>
      <c r="BK67" s="1">
        <f t="shared" si="264"/>
        <v>1.8</v>
      </c>
      <c r="BL67" s="1">
        <f t="shared" si="265"/>
        <v>0</v>
      </c>
      <c r="BM67" s="1">
        <f t="shared" si="266"/>
        <v>0</v>
      </c>
      <c r="BN67" s="1">
        <f t="shared" si="267"/>
        <v>0</v>
      </c>
      <c r="BO67" s="1">
        <f t="shared" si="268"/>
        <v>0</v>
      </c>
      <c r="BP67" s="1">
        <f t="shared" si="269"/>
        <v>0</v>
      </c>
      <c r="BQ67" s="1">
        <f t="shared" si="270"/>
        <v>0</v>
      </c>
      <c r="BU67" s="7">
        <f t="shared" si="271"/>
        <v>0</v>
      </c>
      <c r="BV67" s="7">
        <f t="shared" si="272"/>
        <v>0</v>
      </c>
      <c r="BW67" s="7">
        <f t="shared" si="273"/>
        <v>3</v>
      </c>
      <c r="BX67" s="7">
        <f t="shared" si="274"/>
        <v>0</v>
      </c>
      <c r="BY67" s="7">
        <f t="shared" si="275"/>
        <v>0</v>
      </c>
      <c r="BZ67" s="7">
        <f t="shared" si="276"/>
        <v>0</v>
      </c>
      <c r="CA67" s="7">
        <f t="shared" si="277"/>
        <v>1</v>
      </c>
      <c r="CB67" s="7">
        <f t="shared" si="278"/>
        <v>0</v>
      </c>
      <c r="CC67" s="7">
        <f t="shared" si="279"/>
        <v>1</v>
      </c>
      <c r="CD67" s="7">
        <f t="shared" si="280"/>
        <v>0</v>
      </c>
      <c r="CE67" s="7">
        <f t="shared" si="281"/>
        <v>3</v>
      </c>
      <c r="CF67" s="7">
        <f t="shared" si="282"/>
        <v>0</v>
      </c>
      <c r="CG67" s="7">
        <f t="shared" si="283"/>
        <v>1</v>
      </c>
      <c r="CH67" s="7">
        <f t="shared" si="284"/>
        <v>0</v>
      </c>
      <c r="CI67" s="7">
        <f t="shared" si="285"/>
        <v>3</v>
      </c>
      <c r="CJ67" s="7">
        <f t="shared" si="286"/>
        <v>1</v>
      </c>
      <c r="CK67" s="7">
        <f t="shared" si="287"/>
        <v>7</v>
      </c>
      <c r="CL67" s="7">
        <f t="shared" si="288"/>
        <v>2</v>
      </c>
      <c r="CM67" s="7">
        <f t="shared" si="289"/>
        <v>0</v>
      </c>
      <c r="CN67" s="7">
        <f t="shared" si="290"/>
        <v>0</v>
      </c>
      <c r="CO67" s="7">
        <f t="shared" si="291"/>
        <v>0</v>
      </c>
      <c r="CP67" s="7">
        <f t="shared" si="292"/>
        <v>0</v>
      </c>
      <c r="CQ67" s="7">
        <f t="shared" si="293"/>
        <v>0</v>
      </c>
      <c r="CR67" s="7">
        <f t="shared" si="294"/>
        <v>0</v>
      </c>
      <c r="CT67" s="1">
        <v>14</v>
      </c>
      <c r="CU67" s="11">
        <f t="shared" si="295"/>
        <v>56.479582309582312</v>
      </c>
      <c r="CV67" s="11">
        <f t="shared" si="296"/>
        <v>1.5760000000000001</v>
      </c>
      <c r="CX67" s="1" t="str">
        <f t="shared" si="297"/>
        <v>[56.48, 1.58]</v>
      </c>
      <c r="GC67" s="228"/>
      <c r="GD67" s="228"/>
      <c r="GE67" s="228"/>
      <c r="GF67" s="228"/>
      <c r="GO67" s="228"/>
      <c r="GP67" s="228"/>
      <c r="GQ67" s="228"/>
      <c r="GR67" s="228"/>
    </row>
    <row r="68" spans="2:200" x14ac:dyDescent="0.35">
      <c r="B68" s="188">
        <v>15</v>
      </c>
      <c r="C68" s="189" t="s">
        <v>44</v>
      </c>
      <c r="D68" s="176"/>
      <c r="E68" s="176"/>
      <c r="F68" s="176"/>
      <c r="G68" s="177"/>
      <c r="H68" s="15">
        <f t="shared" si="231"/>
        <v>4474.8</v>
      </c>
      <c r="I68" s="178">
        <f t="shared" si="232"/>
        <v>3.0455028673244795E-2</v>
      </c>
      <c r="J68" s="98">
        <f t="shared" si="233"/>
        <v>0.51550920250456989</v>
      </c>
      <c r="K68" s="90">
        <f t="shared" si="233"/>
        <v>3.0565360150204826</v>
      </c>
      <c r="L68" s="98">
        <f t="shared" si="233"/>
        <v>0.29579380790520798</v>
      </c>
      <c r="M68" s="98">
        <f t="shared" si="233"/>
        <v>0.64088658379461727</v>
      </c>
      <c r="N68" s="99">
        <f t="shared" si="233"/>
        <v>0.82164946640335546</v>
      </c>
      <c r="O68" s="90">
        <f t="shared" si="233"/>
        <v>3.7795875454554348</v>
      </c>
      <c r="P68" s="179">
        <f t="shared" si="233"/>
        <v>0.70882515344378361</v>
      </c>
      <c r="Q68" s="113">
        <f t="shared" si="233"/>
        <v>4.849008436058611</v>
      </c>
      <c r="R68" s="112">
        <f t="shared" si="233"/>
        <v>10.680706289391557</v>
      </c>
      <c r="S68" s="113">
        <f t="shared" si="233"/>
        <v>4.832898773480343E-2</v>
      </c>
      <c r="T68" s="112">
        <f t="shared" si="233"/>
        <v>3.2219325156535618E-2</v>
      </c>
      <c r="U68" s="113">
        <f t="shared" si="233"/>
        <v>0.3544125767218918</v>
      </c>
      <c r="W68" s="188">
        <v>15</v>
      </c>
      <c r="X68" s="189" t="s">
        <v>44</v>
      </c>
      <c r="Y68" s="176"/>
      <c r="Z68" s="176"/>
      <c r="AA68" s="176"/>
      <c r="AB68" s="177"/>
      <c r="AC68" s="15">
        <f t="shared" si="234"/>
        <v>4474.8</v>
      </c>
      <c r="AD68" s="180">
        <f t="shared" si="184"/>
        <v>3.0455028673244795E-2</v>
      </c>
      <c r="AE68" s="164">
        <f t="shared" si="235"/>
        <v>1</v>
      </c>
      <c r="AF68" s="164">
        <f t="shared" si="236"/>
        <v>3</v>
      </c>
      <c r="AG68" s="148">
        <f t="shared" si="237"/>
        <v>0</v>
      </c>
      <c r="AH68" s="115">
        <f t="shared" si="238"/>
        <v>1</v>
      </c>
      <c r="AI68" s="115">
        <f t="shared" si="239"/>
        <v>1</v>
      </c>
      <c r="AJ68" s="45">
        <f t="shared" si="240"/>
        <v>4</v>
      </c>
      <c r="AK68" s="152">
        <f t="shared" si="241"/>
        <v>1</v>
      </c>
      <c r="AL68" s="152">
        <f t="shared" si="242"/>
        <v>5</v>
      </c>
      <c r="AM68" s="171">
        <f t="shared" si="243"/>
        <v>11</v>
      </c>
      <c r="AN68" s="143">
        <f t="shared" si="244"/>
        <v>0</v>
      </c>
      <c r="AO68" s="143">
        <f t="shared" si="245"/>
        <v>0</v>
      </c>
      <c r="AP68" s="143">
        <f t="shared" si="246"/>
        <v>0</v>
      </c>
      <c r="AT68" s="7">
        <f t="shared" si="247"/>
        <v>1</v>
      </c>
      <c r="AU68" s="7">
        <f t="shared" si="248"/>
        <v>0</v>
      </c>
      <c r="AV68" s="7">
        <f t="shared" si="249"/>
        <v>3</v>
      </c>
      <c r="AW68" s="7">
        <f t="shared" si="250"/>
        <v>0</v>
      </c>
      <c r="AX68" s="7">
        <f t="shared" si="251"/>
        <v>0</v>
      </c>
      <c r="AY68" s="7">
        <f t="shared" si="252"/>
        <v>0</v>
      </c>
      <c r="AZ68" s="7">
        <f t="shared" si="253"/>
        <v>1</v>
      </c>
      <c r="BA68" s="7">
        <f t="shared" si="254"/>
        <v>0</v>
      </c>
      <c r="BB68" s="7">
        <f t="shared" si="255"/>
        <v>1</v>
      </c>
      <c r="BC68" s="7">
        <f t="shared" si="256"/>
        <v>0</v>
      </c>
      <c r="BD68" s="7">
        <f t="shared" si="257"/>
        <v>4</v>
      </c>
      <c r="BE68" s="7">
        <f t="shared" si="258"/>
        <v>0</v>
      </c>
      <c r="BF68" s="1">
        <f t="shared" si="259"/>
        <v>0.8</v>
      </c>
      <c r="BG68" s="1">
        <f t="shared" si="260"/>
        <v>0.2</v>
      </c>
      <c r="BH68" s="1">
        <f t="shared" si="261"/>
        <v>4</v>
      </c>
      <c r="BI68" s="1">
        <f t="shared" si="262"/>
        <v>1</v>
      </c>
      <c r="BJ68" s="1">
        <f t="shared" si="263"/>
        <v>8.8000000000000007</v>
      </c>
      <c r="BK68" s="1">
        <f t="shared" si="264"/>
        <v>2.2000000000000002</v>
      </c>
      <c r="BL68" s="1">
        <f t="shared" si="265"/>
        <v>0</v>
      </c>
      <c r="BM68" s="1">
        <f t="shared" si="266"/>
        <v>0</v>
      </c>
      <c r="BN68" s="1">
        <f t="shared" si="267"/>
        <v>0</v>
      </c>
      <c r="BO68" s="1">
        <f t="shared" si="268"/>
        <v>0</v>
      </c>
      <c r="BP68" s="1">
        <f t="shared" si="269"/>
        <v>0</v>
      </c>
      <c r="BQ68" s="1">
        <f t="shared" si="270"/>
        <v>0</v>
      </c>
      <c r="BU68" s="7">
        <f t="shared" si="271"/>
        <v>1</v>
      </c>
      <c r="BV68" s="7">
        <f t="shared" si="272"/>
        <v>0</v>
      </c>
      <c r="BW68" s="7">
        <f t="shared" si="273"/>
        <v>3</v>
      </c>
      <c r="BX68" s="7">
        <f t="shared" si="274"/>
        <v>0</v>
      </c>
      <c r="BY68" s="7">
        <f t="shared" si="275"/>
        <v>0</v>
      </c>
      <c r="BZ68" s="7">
        <f t="shared" si="276"/>
        <v>0</v>
      </c>
      <c r="CA68" s="7">
        <f t="shared" si="277"/>
        <v>1</v>
      </c>
      <c r="CB68" s="7">
        <f t="shared" si="278"/>
        <v>0</v>
      </c>
      <c r="CC68" s="7">
        <f t="shared" si="279"/>
        <v>1</v>
      </c>
      <c r="CD68" s="7">
        <f t="shared" si="280"/>
        <v>0</v>
      </c>
      <c r="CE68" s="7">
        <f t="shared" si="281"/>
        <v>4</v>
      </c>
      <c r="CF68" s="7">
        <f t="shared" si="282"/>
        <v>0</v>
      </c>
      <c r="CG68" s="7">
        <f t="shared" si="283"/>
        <v>1</v>
      </c>
      <c r="CH68" s="7">
        <f t="shared" si="284"/>
        <v>0</v>
      </c>
      <c r="CI68" s="7">
        <f t="shared" si="285"/>
        <v>4</v>
      </c>
      <c r="CJ68" s="7">
        <f t="shared" si="286"/>
        <v>1</v>
      </c>
      <c r="CK68" s="7">
        <f t="shared" si="287"/>
        <v>9</v>
      </c>
      <c r="CL68" s="7">
        <f t="shared" si="288"/>
        <v>2</v>
      </c>
      <c r="CM68" s="7">
        <f t="shared" si="289"/>
        <v>0</v>
      </c>
      <c r="CN68" s="7">
        <f t="shared" si="290"/>
        <v>0</v>
      </c>
      <c r="CO68" s="7">
        <f t="shared" si="291"/>
        <v>0</v>
      </c>
      <c r="CP68" s="7">
        <f t="shared" si="292"/>
        <v>0</v>
      </c>
      <c r="CQ68" s="7">
        <f t="shared" si="293"/>
        <v>0</v>
      </c>
      <c r="CR68" s="7">
        <f t="shared" si="294"/>
        <v>0</v>
      </c>
      <c r="CT68" s="1">
        <v>15</v>
      </c>
      <c r="CU68" s="11">
        <f t="shared" si="295"/>
        <v>70.727764127764132</v>
      </c>
      <c r="CV68" s="11">
        <f t="shared" si="296"/>
        <v>1.5760000000000001</v>
      </c>
      <c r="CX68" s="1" t="str">
        <f t="shared" si="297"/>
        <v>[70.73, 1.58]</v>
      </c>
      <c r="GC68" s="228"/>
      <c r="GD68" s="228"/>
      <c r="GE68" s="228"/>
      <c r="GF68" s="228"/>
      <c r="GO68" s="228"/>
      <c r="GP68" s="228"/>
      <c r="GQ68" s="228"/>
      <c r="GR68" s="228"/>
    </row>
    <row r="69" spans="2:200" x14ac:dyDescent="0.35">
      <c r="B69" s="188">
        <v>16</v>
      </c>
      <c r="C69" s="194" t="s">
        <v>92</v>
      </c>
      <c r="D69" s="176"/>
      <c r="E69" s="176"/>
      <c r="F69" s="176"/>
      <c r="G69" s="177"/>
      <c r="H69" s="15">
        <f t="shared" si="231"/>
        <v>5610</v>
      </c>
      <c r="I69" s="178">
        <f t="shared" si="232"/>
        <v>3.8181083144923418E-2</v>
      </c>
      <c r="J69" s="98">
        <f t="shared" si="233"/>
        <v>0.64628734827269096</v>
      </c>
      <c r="K69" s="90">
        <f t="shared" si="233"/>
        <v>3.8319404318103394</v>
      </c>
      <c r="L69" s="98">
        <f t="shared" si="233"/>
        <v>0.37083294501390385</v>
      </c>
      <c r="M69" s="98">
        <f t="shared" si="233"/>
        <v>0.80347138086345826</v>
      </c>
      <c r="N69" s="99">
        <f t="shared" si="233"/>
        <v>1.0300915139275106</v>
      </c>
      <c r="O69" s="90">
        <f t="shared" si="233"/>
        <v>4.738420964066548</v>
      </c>
      <c r="P69" s="179">
        <f t="shared" si="233"/>
        <v>0.88864510387494999</v>
      </c>
      <c r="Q69" s="113">
        <f t="shared" si="233"/>
        <v>6.0791403696900002</v>
      </c>
      <c r="R69" s="112">
        <f t="shared" si="233"/>
        <v>13.390265997024814</v>
      </c>
      <c r="S69" s="113">
        <f t="shared" si="233"/>
        <v>6.0589438900564778E-2</v>
      </c>
      <c r="T69" s="112">
        <f t="shared" si="233"/>
        <v>4.0392959267043185E-2</v>
      </c>
      <c r="U69" s="113">
        <f t="shared" si="233"/>
        <v>0.444322551937475</v>
      </c>
      <c r="W69" s="188">
        <v>16</v>
      </c>
      <c r="X69" s="194" t="s">
        <v>92</v>
      </c>
      <c r="Y69" s="176"/>
      <c r="Z69" s="176"/>
      <c r="AA69" s="176"/>
      <c r="AB69" s="177"/>
      <c r="AC69" s="15">
        <f t="shared" si="234"/>
        <v>5610</v>
      </c>
      <c r="AD69" s="180">
        <f t="shared" si="184"/>
        <v>3.8181083144923418E-2</v>
      </c>
      <c r="AE69" s="164">
        <f t="shared" si="235"/>
        <v>1</v>
      </c>
      <c r="AF69" s="164">
        <f t="shared" si="236"/>
        <v>4</v>
      </c>
      <c r="AG69" s="148">
        <f t="shared" si="237"/>
        <v>0</v>
      </c>
      <c r="AH69" s="115">
        <f t="shared" si="238"/>
        <v>1</v>
      </c>
      <c r="AI69" s="115">
        <f t="shared" si="239"/>
        <v>1</v>
      </c>
      <c r="AJ69" s="45">
        <f t="shared" si="240"/>
        <v>5</v>
      </c>
      <c r="AK69" s="152">
        <f t="shared" si="241"/>
        <v>1</v>
      </c>
      <c r="AL69" s="152">
        <f t="shared" si="242"/>
        <v>6</v>
      </c>
      <c r="AM69" s="171">
        <f t="shared" si="243"/>
        <v>13</v>
      </c>
      <c r="AN69" s="143">
        <f t="shared" si="244"/>
        <v>0</v>
      </c>
      <c r="AO69" s="143">
        <f t="shared" si="245"/>
        <v>0</v>
      </c>
      <c r="AP69" s="143">
        <f t="shared" si="246"/>
        <v>0</v>
      </c>
      <c r="AT69" s="7">
        <f t="shared" si="247"/>
        <v>1</v>
      </c>
      <c r="AU69" s="7">
        <f t="shared" si="248"/>
        <v>0</v>
      </c>
      <c r="AV69" s="7">
        <f t="shared" si="249"/>
        <v>4</v>
      </c>
      <c r="AW69" s="7">
        <f t="shared" si="250"/>
        <v>0</v>
      </c>
      <c r="AX69" s="7">
        <f t="shared" si="251"/>
        <v>0</v>
      </c>
      <c r="AY69" s="7">
        <f t="shared" si="252"/>
        <v>0</v>
      </c>
      <c r="AZ69" s="7">
        <f t="shared" si="253"/>
        <v>1</v>
      </c>
      <c r="BA69" s="7">
        <f t="shared" si="254"/>
        <v>0</v>
      </c>
      <c r="BB69" s="7">
        <f t="shared" si="255"/>
        <v>1</v>
      </c>
      <c r="BC69" s="7">
        <f t="shared" si="256"/>
        <v>0</v>
      </c>
      <c r="BD69" s="7">
        <f t="shared" si="257"/>
        <v>5</v>
      </c>
      <c r="BE69" s="7">
        <f t="shared" si="258"/>
        <v>0</v>
      </c>
      <c r="BF69" s="1">
        <f t="shared" si="259"/>
        <v>0.8</v>
      </c>
      <c r="BG69" s="1">
        <f t="shared" si="260"/>
        <v>0.2</v>
      </c>
      <c r="BH69" s="1">
        <f t="shared" si="261"/>
        <v>4.8000000000000007</v>
      </c>
      <c r="BI69" s="1">
        <f t="shared" si="262"/>
        <v>1.2000000000000002</v>
      </c>
      <c r="BJ69" s="1">
        <f t="shared" si="263"/>
        <v>10.4</v>
      </c>
      <c r="BK69" s="1">
        <f t="shared" si="264"/>
        <v>2.6</v>
      </c>
      <c r="BL69" s="1">
        <f t="shared" si="265"/>
        <v>0</v>
      </c>
      <c r="BM69" s="1">
        <f t="shared" si="266"/>
        <v>0</v>
      </c>
      <c r="BN69" s="1">
        <f t="shared" si="267"/>
        <v>0</v>
      </c>
      <c r="BO69" s="1">
        <f t="shared" si="268"/>
        <v>0</v>
      </c>
      <c r="BP69" s="1">
        <f t="shared" si="269"/>
        <v>0</v>
      </c>
      <c r="BQ69" s="1">
        <f t="shared" si="270"/>
        <v>0</v>
      </c>
      <c r="BU69" s="7">
        <f t="shared" si="271"/>
        <v>1</v>
      </c>
      <c r="BV69" s="7">
        <f t="shared" si="272"/>
        <v>0</v>
      </c>
      <c r="BW69" s="7">
        <f t="shared" si="273"/>
        <v>4</v>
      </c>
      <c r="BX69" s="7">
        <f t="shared" si="274"/>
        <v>0</v>
      </c>
      <c r="BY69" s="7">
        <f t="shared" si="275"/>
        <v>0</v>
      </c>
      <c r="BZ69" s="7">
        <f t="shared" si="276"/>
        <v>0</v>
      </c>
      <c r="CA69" s="7">
        <f t="shared" si="277"/>
        <v>1</v>
      </c>
      <c r="CB69" s="7">
        <f t="shared" si="278"/>
        <v>0</v>
      </c>
      <c r="CC69" s="7">
        <f t="shared" si="279"/>
        <v>1</v>
      </c>
      <c r="CD69" s="7">
        <f t="shared" si="280"/>
        <v>0</v>
      </c>
      <c r="CE69" s="7">
        <f t="shared" si="281"/>
        <v>5</v>
      </c>
      <c r="CF69" s="7">
        <f t="shared" si="282"/>
        <v>0</v>
      </c>
      <c r="CG69" s="7">
        <f t="shared" si="283"/>
        <v>1</v>
      </c>
      <c r="CH69" s="7">
        <f t="shared" si="284"/>
        <v>0</v>
      </c>
      <c r="CI69" s="7">
        <f t="shared" si="285"/>
        <v>5</v>
      </c>
      <c r="CJ69" s="7">
        <f t="shared" si="286"/>
        <v>1</v>
      </c>
      <c r="CK69" s="7">
        <f t="shared" si="287"/>
        <v>10</v>
      </c>
      <c r="CL69" s="7">
        <f t="shared" si="288"/>
        <v>3</v>
      </c>
      <c r="CM69" s="7">
        <f t="shared" si="289"/>
        <v>0</v>
      </c>
      <c r="CN69" s="7">
        <f t="shared" si="290"/>
        <v>0</v>
      </c>
      <c r="CO69" s="7">
        <f t="shared" si="291"/>
        <v>0</v>
      </c>
      <c r="CP69" s="7">
        <f t="shared" si="292"/>
        <v>0</v>
      </c>
      <c r="CQ69" s="7">
        <f t="shared" si="293"/>
        <v>0</v>
      </c>
      <c r="CR69" s="7">
        <f t="shared" si="294"/>
        <v>0</v>
      </c>
      <c r="CT69" s="1">
        <v>16</v>
      </c>
      <c r="CU69" s="11">
        <f t="shared" si="295"/>
        <v>81.516855036855034</v>
      </c>
      <c r="CV69" s="11">
        <f t="shared" si="296"/>
        <v>2.0940000000000003</v>
      </c>
      <c r="CX69" s="1" t="str">
        <f t="shared" si="297"/>
        <v>[81.52, 2.09]</v>
      </c>
      <c r="GC69" s="228"/>
      <c r="GD69" s="228"/>
      <c r="GE69" s="228"/>
      <c r="GF69" s="228"/>
      <c r="GO69" s="228"/>
      <c r="GP69" s="228"/>
      <c r="GQ69" s="228"/>
      <c r="GR69" s="228"/>
    </row>
    <row r="70" spans="2:200" x14ac:dyDescent="0.35">
      <c r="B70" s="188">
        <v>17</v>
      </c>
      <c r="C70" s="189" t="s">
        <v>93</v>
      </c>
      <c r="D70" s="41"/>
      <c r="E70" s="41"/>
      <c r="F70" s="41"/>
      <c r="G70" s="42"/>
      <c r="H70" s="2">
        <f t="shared" si="231"/>
        <v>6787.0000000000009</v>
      </c>
      <c r="I70" s="54">
        <f t="shared" si="232"/>
        <v>4.6191624118466175E-2</v>
      </c>
      <c r="J70" s="95">
        <f t="shared" si="233"/>
        <v>0.78188096840049082</v>
      </c>
      <c r="K70" s="91">
        <f t="shared" si="233"/>
        <v>4.6358965616215286</v>
      </c>
      <c r="L70" s="95">
        <f t="shared" si="233"/>
        <v>0.44863515112466401</v>
      </c>
      <c r="M70" s="95">
        <f t="shared" si="233"/>
        <v>0.97204282743677206</v>
      </c>
      <c r="N70" s="100">
        <f t="shared" si="233"/>
        <v>1.2462087531240669</v>
      </c>
      <c r="O70" s="91">
        <f t="shared" si="233"/>
        <v>5.732560264370707</v>
      </c>
      <c r="P70" s="103">
        <f t="shared" si="233"/>
        <v>1.0750863315506749</v>
      </c>
      <c r="Q70" s="110">
        <f t="shared" si="233"/>
        <v>7.3545678590171173</v>
      </c>
      <c r="R70" s="106">
        <f t="shared" si="233"/>
        <v>16.199596314047668</v>
      </c>
      <c r="S70" s="110">
        <f t="shared" si="233"/>
        <v>7.3301340787546007E-2</v>
      </c>
      <c r="T70" s="106">
        <f t="shared" si="233"/>
        <v>4.8867560525030676E-2</v>
      </c>
      <c r="U70" s="110">
        <f t="shared" si="233"/>
        <v>0.53754316577533745</v>
      </c>
      <c r="W70" s="188">
        <v>17</v>
      </c>
      <c r="X70" s="189" t="s">
        <v>93</v>
      </c>
      <c r="Y70" s="41"/>
      <c r="Z70" s="41"/>
      <c r="AA70" s="41"/>
      <c r="AB70" s="42"/>
      <c r="AC70" s="2">
        <f t="shared" si="234"/>
        <v>6787.0000000000009</v>
      </c>
      <c r="AD70" s="43">
        <f t="shared" si="184"/>
        <v>4.6191624118466175E-2</v>
      </c>
      <c r="AE70" s="118">
        <f t="shared" si="235"/>
        <v>1</v>
      </c>
      <c r="AF70" s="118">
        <f t="shared" si="236"/>
        <v>5</v>
      </c>
      <c r="AG70" s="121">
        <f t="shared" si="237"/>
        <v>0</v>
      </c>
      <c r="AH70" s="115">
        <f t="shared" si="238"/>
        <v>1</v>
      </c>
      <c r="AI70" s="115">
        <f t="shared" si="239"/>
        <v>1</v>
      </c>
      <c r="AJ70" s="45">
        <f t="shared" si="240"/>
        <v>6</v>
      </c>
      <c r="AK70" s="152">
        <f t="shared" si="241"/>
        <v>1</v>
      </c>
      <c r="AL70" s="152">
        <f t="shared" si="242"/>
        <v>7</v>
      </c>
      <c r="AM70" s="162">
        <f t="shared" si="243"/>
        <v>16</v>
      </c>
      <c r="AN70" s="144">
        <f t="shared" si="244"/>
        <v>0</v>
      </c>
      <c r="AO70" s="144">
        <f t="shared" si="245"/>
        <v>0</v>
      </c>
      <c r="AP70" s="144">
        <f t="shared" si="246"/>
        <v>1</v>
      </c>
      <c r="AT70" s="7">
        <f t="shared" si="247"/>
        <v>1</v>
      </c>
      <c r="AU70" s="7">
        <f t="shared" si="248"/>
        <v>0</v>
      </c>
      <c r="AV70" s="7">
        <f t="shared" si="249"/>
        <v>5</v>
      </c>
      <c r="AW70" s="7">
        <f t="shared" si="250"/>
        <v>0</v>
      </c>
      <c r="AX70" s="7">
        <f t="shared" si="251"/>
        <v>0</v>
      </c>
      <c r="AY70" s="7">
        <f t="shared" si="252"/>
        <v>0</v>
      </c>
      <c r="AZ70" s="7">
        <f t="shared" si="253"/>
        <v>1</v>
      </c>
      <c r="BA70" s="7">
        <f t="shared" si="254"/>
        <v>0</v>
      </c>
      <c r="BB70" s="7">
        <f t="shared" si="255"/>
        <v>1</v>
      </c>
      <c r="BC70" s="7">
        <f t="shared" si="256"/>
        <v>0</v>
      </c>
      <c r="BD70" s="7">
        <f t="shared" si="257"/>
        <v>6</v>
      </c>
      <c r="BE70" s="7">
        <f t="shared" si="258"/>
        <v>0</v>
      </c>
      <c r="BF70" s="1">
        <f t="shared" si="259"/>
        <v>0.8</v>
      </c>
      <c r="BG70" s="1">
        <f t="shared" si="260"/>
        <v>0.2</v>
      </c>
      <c r="BH70" s="1">
        <f t="shared" si="261"/>
        <v>5.6000000000000005</v>
      </c>
      <c r="BI70" s="1">
        <f t="shared" si="262"/>
        <v>1.4000000000000001</v>
      </c>
      <c r="BJ70" s="1">
        <f t="shared" si="263"/>
        <v>12.8</v>
      </c>
      <c r="BK70" s="1">
        <f t="shared" si="264"/>
        <v>3.2</v>
      </c>
      <c r="BL70" s="1">
        <f t="shared" si="265"/>
        <v>0</v>
      </c>
      <c r="BM70" s="1">
        <f t="shared" si="266"/>
        <v>0</v>
      </c>
      <c r="BN70" s="1">
        <f t="shared" si="267"/>
        <v>0</v>
      </c>
      <c r="BO70" s="1">
        <f t="shared" si="268"/>
        <v>0</v>
      </c>
      <c r="BP70" s="1">
        <f t="shared" si="269"/>
        <v>0.8</v>
      </c>
      <c r="BQ70" s="1">
        <f t="shared" si="270"/>
        <v>0.2</v>
      </c>
      <c r="BU70" s="7">
        <f t="shared" si="271"/>
        <v>1</v>
      </c>
      <c r="BV70" s="7">
        <f t="shared" si="272"/>
        <v>0</v>
      </c>
      <c r="BW70" s="7">
        <f t="shared" si="273"/>
        <v>5</v>
      </c>
      <c r="BX70" s="7">
        <f t="shared" si="274"/>
        <v>0</v>
      </c>
      <c r="BY70" s="7">
        <f t="shared" si="275"/>
        <v>0</v>
      </c>
      <c r="BZ70" s="7">
        <f t="shared" si="276"/>
        <v>0</v>
      </c>
      <c r="CA70" s="7">
        <f t="shared" si="277"/>
        <v>1</v>
      </c>
      <c r="CB70" s="7">
        <f t="shared" si="278"/>
        <v>0</v>
      </c>
      <c r="CC70" s="7">
        <f t="shared" si="279"/>
        <v>1</v>
      </c>
      <c r="CD70" s="7">
        <f t="shared" si="280"/>
        <v>0</v>
      </c>
      <c r="CE70" s="7">
        <f t="shared" si="281"/>
        <v>6</v>
      </c>
      <c r="CF70" s="7">
        <f t="shared" si="282"/>
        <v>0</v>
      </c>
      <c r="CG70" s="7">
        <f t="shared" si="283"/>
        <v>1</v>
      </c>
      <c r="CH70" s="7">
        <f t="shared" si="284"/>
        <v>0</v>
      </c>
      <c r="CI70" s="7">
        <f t="shared" si="285"/>
        <v>6</v>
      </c>
      <c r="CJ70" s="7">
        <f t="shared" si="286"/>
        <v>1</v>
      </c>
      <c r="CK70" s="7">
        <f t="shared" si="287"/>
        <v>13</v>
      </c>
      <c r="CL70" s="7">
        <f t="shared" si="288"/>
        <v>3</v>
      </c>
      <c r="CM70" s="7">
        <f t="shared" si="289"/>
        <v>0</v>
      </c>
      <c r="CN70" s="7">
        <f t="shared" si="290"/>
        <v>0</v>
      </c>
      <c r="CO70" s="7">
        <f t="shared" si="291"/>
        <v>0</v>
      </c>
      <c r="CP70" s="7">
        <f t="shared" si="292"/>
        <v>0</v>
      </c>
      <c r="CQ70" s="7">
        <f t="shared" si="293"/>
        <v>1</v>
      </c>
      <c r="CR70" s="7">
        <f t="shared" si="294"/>
        <v>0</v>
      </c>
      <c r="CT70" s="1">
        <v>17</v>
      </c>
      <c r="CU70" s="11">
        <f t="shared" si="295"/>
        <v>104.74412776412775</v>
      </c>
      <c r="CV70" s="11">
        <f t="shared" si="296"/>
        <v>2.0940000000000003</v>
      </c>
      <c r="CX70" s="1" t="str">
        <f t="shared" si="297"/>
        <v>[104.74, 2.09]</v>
      </c>
      <c r="GC70" s="228"/>
      <c r="GD70" s="228"/>
      <c r="GE70" s="228"/>
      <c r="GF70" s="228"/>
      <c r="GO70" s="228"/>
      <c r="GP70" s="228"/>
      <c r="GQ70" s="228"/>
      <c r="GR70" s="228"/>
    </row>
    <row r="71" spans="2:200" x14ac:dyDescent="0.35">
      <c r="B71" s="188">
        <v>18</v>
      </c>
      <c r="C71" s="194" t="s">
        <v>94</v>
      </c>
      <c r="D71" s="41"/>
      <c r="E71" s="41"/>
      <c r="F71" s="41"/>
      <c r="G71" s="42"/>
      <c r="H71" s="2">
        <f t="shared" si="231"/>
        <v>6858.5000000000009</v>
      </c>
      <c r="I71" s="54">
        <f t="shared" si="232"/>
        <v>4.6678245766391672E-2</v>
      </c>
      <c r="J71" s="95">
        <f t="shared" si="233"/>
        <v>0.79011796401573109</v>
      </c>
      <c r="K71" s="91">
        <f t="shared" si="233"/>
        <v>4.6847350181053855</v>
      </c>
      <c r="L71" s="95">
        <f t="shared" si="233"/>
        <v>0.45336145336503736</v>
      </c>
      <c r="M71" s="95">
        <f t="shared" si="233"/>
        <v>0.98228314895758095</v>
      </c>
      <c r="N71" s="100">
        <f t="shared" si="233"/>
        <v>1.2593373704584372</v>
      </c>
      <c r="O71" s="91">
        <f t="shared" si="233"/>
        <v>5.7929519041088104</v>
      </c>
      <c r="P71" s="103">
        <f t="shared" si="233"/>
        <v>1.0864122005216301</v>
      </c>
      <c r="Q71" s="110">
        <f t="shared" si="233"/>
        <v>7.432047099022971</v>
      </c>
      <c r="R71" s="106">
        <f t="shared" si="233"/>
        <v>16.370256566950928</v>
      </c>
      <c r="S71" s="110">
        <f t="shared" si="233"/>
        <v>7.4073559126474786E-2</v>
      </c>
      <c r="T71" s="106">
        <f t="shared" si="233"/>
        <v>4.9382372750983193E-2</v>
      </c>
      <c r="U71" s="110">
        <f t="shared" si="233"/>
        <v>0.54320610026081506</v>
      </c>
      <c r="W71" s="188">
        <v>18</v>
      </c>
      <c r="X71" s="194" t="s">
        <v>94</v>
      </c>
      <c r="Y71" s="41"/>
      <c r="Z71" s="41"/>
      <c r="AA71" s="41"/>
      <c r="AB71" s="42"/>
      <c r="AC71" s="2">
        <f t="shared" si="234"/>
        <v>6858.5000000000009</v>
      </c>
      <c r="AD71" s="43">
        <f t="shared" si="184"/>
        <v>4.6678245766391672E-2</v>
      </c>
      <c r="AE71" s="118">
        <f t="shared" si="235"/>
        <v>1</v>
      </c>
      <c r="AF71" s="118">
        <f t="shared" si="236"/>
        <v>5</v>
      </c>
      <c r="AG71" s="121">
        <f t="shared" si="237"/>
        <v>0</v>
      </c>
      <c r="AH71" s="115">
        <f t="shared" si="238"/>
        <v>1</v>
      </c>
      <c r="AI71" s="115">
        <f t="shared" si="239"/>
        <v>1</v>
      </c>
      <c r="AJ71" s="45">
        <f t="shared" si="240"/>
        <v>6</v>
      </c>
      <c r="AK71" s="152">
        <f t="shared" si="241"/>
        <v>1</v>
      </c>
      <c r="AL71" s="152">
        <f t="shared" si="242"/>
        <v>7</v>
      </c>
      <c r="AM71" s="162">
        <f t="shared" si="243"/>
        <v>16</v>
      </c>
      <c r="AN71" s="144">
        <f t="shared" si="244"/>
        <v>0</v>
      </c>
      <c r="AO71" s="144">
        <f t="shared" si="245"/>
        <v>0</v>
      </c>
      <c r="AP71" s="144">
        <f t="shared" si="246"/>
        <v>1</v>
      </c>
      <c r="AT71" s="7">
        <f t="shared" si="247"/>
        <v>1</v>
      </c>
      <c r="AU71" s="7">
        <f t="shared" si="248"/>
        <v>0</v>
      </c>
      <c r="AV71" s="7">
        <f t="shared" si="249"/>
        <v>5</v>
      </c>
      <c r="AW71" s="7">
        <f t="shared" si="250"/>
        <v>0</v>
      </c>
      <c r="AX71" s="7">
        <f t="shared" si="251"/>
        <v>0</v>
      </c>
      <c r="AY71" s="7">
        <f t="shared" si="252"/>
        <v>0</v>
      </c>
      <c r="AZ71" s="7">
        <f t="shared" si="253"/>
        <v>1</v>
      </c>
      <c r="BA71" s="7">
        <f t="shared" si="254"/>
        <v>0</v>
      </c>
      <c r="BB71" s="7">
        <f t="shared" si="255"/>
        <v>1</v>
      </c>
      <c r="BC71" s="7">
        <f t="shared" si="256"/>
        <v>0</v>
      </c>
      <c r="BD71" s="7">
        <f t="shared" si="257"/>
        <v>6</v>
      </c>
      <c r="BE71" s="7">
        <f t="shared" si="258"/>
        <v>0</v>
      </c>
      <c r="BF71" s="1">
        <f t="shared" si="259"/>
        <v>0.8</v>
      </c>
      <c r="BG71" s="1">
        <f t="shared" si="260"/>
        <v>0.2</v>
      </c>
      <c r="BH71" s="1">
        <f t="shared" si="261"/>
        <v>5.6000000000000005</v>
      </c>
      <c r="BI71" s="1">
        <f t="shared" si="262"/>
        <v>1.4000000000000001</v>
      </c>
      <c r="BJ71" s="1">
        <f t="shared" si="263"/>
        <v>12.8</v>
      </c>
      <c r="BK71" s="1">
        <f t="shared" si="264"/>
        <v>3.2</v>
      </c>
      <c r="BL71" s="1">
        <f t="shared" si="265"/>
        <v>0</v>
      </c>
      <c r="BM71" s="1">
        <f t="shared" si="266"/>
        <v>0</v>
      </c>
      <c r="BN71" s="1">
        <f t="shared" si="267"/>
        <v>0</v>
      </c>
      <c r="BO71" s="1">
        <f t="shared" si="268"/>
        <v>0</v>
      </c>
      <c r="BP71" s="1">
        <f t="shared" si="269"/>
        <v>0.8</v>
      </c>
      <c r="BQ71" s="1">
        <f t="shared" si="270"/>
        <v>0.2</v>
      </c>
      <c r="BU71" s="7">
        <f t="shared" si="271"/>
        <v>1</v>
      </c>
      <c r="BV71" s="7">
        <f t="shared" si="272"/>
        <v>0</v>
      </c>
      <c r="BW71" s="7">
        <f t="shared" si="273"/>
        <v>5</v>
      </c>
      <c r="BX71" s="7">
        <f t="shared" si="274"/>
        <v>0</v>
      </c>
      <c r="BY71" s="7">
        <f t="shared" si="275"/>
        <v>0</v>
      </c>
      <c r="BZ71" s="7">
        <f t="shared" si="276"/>
        <v>0</v>
      </c>
      <c r="CA71" s="7">
        <f t="shared" si="277"/>
        <v>1</v>
      </c>
      <c r="CB71" s="7">
        <f t="shared" si="278"/>
        <v>0</v>
      </c>
      <c r="CC71" s="7">
        <f t="shared" si="279"/>
        <v>1</v>
      </c>
      <c r="CD71" s="7">
        <f t="shared" si="280"/>
        <v>0</v>
      </c>
      <c r="CE71" s="7">
        <f t="shared" si="281"/>
        <v>6</v>
      </c>
      <c r="CF71" s="7">
        <f t="shared" si="282"/>
        <v>0</v>
      </c>
      <c r="CG71" s="7">
        <f t="shared" si="283"/>
        <v>1</v>
      </c>
      <c r="CH71" s="7">
        <f t="shared" si="284"/>
        <v>0</v>
      </c>
      <c r="CI71" s="7">
        <f t="shared" si="285"/>
        <v>6</v>
      </c>
      <c r="CJ71" s="7">
        <f t="shared" si="286"/>
        <v>1</v>
      </c>
      <c r="CK71" s="7">
        <f t="shared" si="287"/>
        <v>13</v>
      </c>
      <c r="CL71" s="7">
        <f t="shared" si="288"/>
        <v>3</v>
      </c>
      <c r="CM71" s="7">
        <f t="shared" si="289"/>
        <v>0</v>
      </c>
      <c r="CN71" s="7">
        <f t="shared" si="290"/>
        <v>0</v>
      </c>
      <c r="CO71" s="7">
        <f t="shared" si="291"/>
        <v>0</v>
      </c>
      <c r="CP71" s="7">
        <f t="shared" si="292"/>
        <v>0</v>
      </c>
      <c r="CQ71" s="7">
        <f t="shared" si="293"/>
        <v>1</v>
      </c>
      <c r="CR71" s="7">
        <f t="shared" si="294"/>
        <v>0</v>
      </c>
      <c r="CT71" s="1">
        <v>18</v>
      </c>
      <c r="CU71" s="11">
        <f t="shared" si="295"/>
        <v>104.74412776412775</v>
      </c>
      <c r="CV71" s="11">
        <f t="shared" si="296"/>
        <v>2.0940000000000003</v>
      </c>
      <c r="CX71" s="1" t="str">
        <f t="shared" si="297"/>
        <v>[104.74, 2.09]</v>
      </c>
      <c r="GC71" s="228"/>
      <c r="GD71" s="228"/>
      <c r="GE71" s="228"/>
      <c r="GF71" s="228"/>
      <c r="GO71" s="228"/>
      <c r="GP71" s="228"/>
      <c r="GQ71" s="228"/>
      <c r="GR71" s="228"/>
    </row>
    <row r="72" spans="2:200" x14ac:dyDescent="0.35">
      <c r="B72" s="188">
        <v>19</v>
      </c>
      <c r="C72" s="189" t="s">
        <v>95</v>
      </c>
      <c r="D72" s="41"/>
      <c r="E72" s="41"/>
      <c r="F72" s="41"/>
      <c r="G72" s="42"/>
      <c r="H72" s="2">
        <f t="shared" si="231"/>
        <v>3520.0000000000005</v>
      </c>
      <c r="I72" s="54">
        <f t="shared" si="232"/>
        <v>2.3956758051716657E-2</v>
      </c>
      <c r="J72" s="95">
        <f t="shared" si="233"/>
        <v>0.40551363028874732</v>
      </c>
      <c r="K72" s="91">
        <f t="shared" si="233"/>
        <v>2.4043547807437426</v>
      </c>
      <c r="L72" s="95">
        <f t="shared" si="233"/>
        <v>0.23267949491068476</v>
      </c>
      <c r="M72" s="95">
        <f t="shared" si="233"/>
        <v>0.504138905639817</v>
      </c>
      <c r="N72" s="100">
        <f t="shared" si="233"/>
        <v>0.64633193030745772</v>
      </c>
      <c r="O72" s="91">
        <f t="shared" si="233"/>
        <v>2.9731268794143051</v>
      </c>
      <c r="P72" s="103">
        <f t="shared" si="233"/>
        <v>0.55758124164702749</v>
      </c>
      <c r="Q72" s="110">
        <f t="shared" si="233"/>
        <v>3.8143625849035296</v>
      </c>
      <c r="R72" s="106">
        <f t="shared" si="233"/>
        <v>8.4017355275449823</v>
      </c>
      <c r="S72" s="110">
        <f t="shared" si="233"/>
        <v>3.8016902839570058E-2</v>
      </c>
      <c r="T72" s="106">
        <f t="shared" si="233"/>
        <v>2.5344601893046707E-2</v>
      </c>
      <c r="U72" s="110">
        <f t="shared" si="233"/>
        <v>0.27879062082351375</v>
      </c>
      <c r="W72" s="188">
        <v>19</v>
      </c>
      <c r="X72" s="189" t="s">
        <v>95</v>
      </c>
      <c r="Y72" s="41"/>
      <c r="Z72" s="41"/>
      <c r="AA72" s="41"/>
      <c r="AB72" s="42"/>
      <c r="AC72" s="2">
        <f t="shared" si="234"/>
        <v>3520.0000000000005</v>
      </c>
      <c r="AD72" s="43">
        <f t="shared" si="184"/>
        <v>2.3956758051716657E-2</v>
      </c>
      <c r="AE72" s="118">
        <f t="shared" si="235"/>
        <v>0</v>
      </c>
      <c r="AF72" s="118">
        <f t="shared" si="236"/>
        <v>2</v>
      </c>
      <c r="AG72" s="121">
        <f t="shared" si="237"/>
        <v>0</v>
      </c>
      <c r="AH72" s="115">
        <f t="shared" si="238"/>
        <v>1</v>
      </c>
      <c r="AI72" s="115">
        <f t="shared" si="239"/>
        <v>1</v>
      </c>
      <c r="AJ72" s="45">
        <f t="shared" si="240"/>
        <v>3</v>
      </c>
      <c r="AK72" s="152">
        <f t="shared" si="241"/>
        <v>1</v>
      </c>
      <c r="AL72" s="152">
        <f t="shared" si="242"/>
        <v>4</v>
      </c>
      <c r="AM72" s="162">
        <f t="shared" si="243"/>
        <v>8</v>
      </c>
      <c r="AN72" s="144">
        <f t="shared" si="244"/>
        <v>0</v>
      </c>
      <c r="AO72" s="144">
        <f t="shared" si="245"/>
        <v>0</v>
      </c>
      <c r="AP72" s="144">
        <f t="shared" si="246"/>
        <v>0</v>
      </c>
      <c r="AT72" s="7">
        <f t="shared" si="247"/>
        <v>0</v>
      </c>
      <c r="AU72" s="7">
        <f t="shared" si="248"/>
        <v>0</v>
      </c>
      <c r="AV72" s="7">
        <f t="shared" si="249"/>
        <v>2</v>
      </c>
      <c r="AW72" s="7">
        <f t="shared" si="250"/>
        <v>0</v>
      </c>
      <c r="AX72" s="7">
        <f t="shared" si="251"/>
        <v>0</v>
      </c>
      <c r="AY72" s="7">
        <f t="shared" si="252"/>
        <v>0</v>
      </c>
      <c r="AZ72" s="7">
        <f t="shared" si="253"/>
        <v>1</v>
      </c>
      <c r="BA72" s="7">
        <f t="shared" si="254"/>
        <v>0</v>
      </c>
      <c r="BB72" s="7">
        <f t="shared" si="255"/>
        <v>1</v>
      </c>
      <c r="BC72" s="7">
        <f t="shared" si="256"/>
        <v>0</v>
      </c>
      <c r="BD72" s="7">
        <f t="shared" si="257"/>
        <v>3</v>
      </c>
      <c r="BE72" s="7">
        <f t="shared" si="258"/>
        <v>0</v>
      </c>
      <c r="BF72" s="1">
        <f t="shared" si="259"/>
        <v>0.8</v>
      </c>
      <c r="BG72" s="1">
        <f t="shared" si="260"/>
        <v>0.2</v>
      </c>
      <c r="BH72" s="1">
        <f t="shared" si="261"/>
        <v>3.2</v>
      </c>
      <c r="BI72" s="1">
        <f t="shared" si="262"/>
        <v>0.8</v>
      </c>
      <c r="BJ72" s="1">
        <f t="shared" si="263"/>
        <v>6.4</v>
      </c>
      <c r="BK72" s="1">
        <f t="shared" si="264"/>
        <v>1.6</v>
      </c>
      <c r="BL72" s="1">
        <f t="shared" si="265"/>
        <v>0</v>
      </c>
      <c r="BM72" s="1">
        <f t="shared" si="266"/>
        <v>0</v>
      </c>
      <c r="BN72" s="1">
        <f t="shared" si="267"/>
        <v>0</v>
      </c>
      <c r="BO72" s="1">
        <f t="shared" si="268"/>
        <v>0</v>
      </c>
      <c r="BP72" s="1">
        <f t="shared" si="269"/>
        <v>0</v>
      </c>
      <c r="BQ72" s="1">
        <f t="shared" si="270"/>
        <v>0</v>
      </c>
      <c r="BU72" s="7">
        <f t="shared" si="271"/>
        <v>0</v>
      </c>
      <c r="BV72" s="7">
        <f t="shared" si="272"/>
        <v>0</v>
      </c>
      <c r="BW72" s="7">
        <f t="shared" si="273"/>
        <v>2</v>
      </c>
      <c r="BX72" s="7">
        <f t="shared" si="274"/>
        <v>0</v>
      </c>
      <c r="BY72" s="7">
        <f t="shared" si="275"/>
        <v>0</v>
      </c>
      <c r="BZ72" s="7">
        <f t="shared" si="276"/>
        <v>0</v>
      </c>
      <c r="CA72" s="7">
        <f t="shared" si="277"/>
        <v>1</v>
      </c>
      <c r="CB72" s="7">
        <f t="shared" si="278"/>
        <v>0</v>
      </c>
      <c r="CC72" s="7">
        <f t="shared" si="279"/>
        <v>1</v>
      </c>
      <c r="CD72" s="7">
        <f t="shared" si="280"/>
        <v>0</v>
      </c>
      <c r="CE72" s="7">
        <f t="shared" si="281"/>
        <v>3</v>
      </c>
      <c r="CF72" s="7">
        <f t="shared" si="282"/>
        <v>0</v>
      </c>
      <c r="CG72" s="7">
        <f t="shared" si="283"/>
        <v>1</v>
      </c>
      <c r="CH72" s="7">
        <f t="shared" si="284"/>
        <v>0</v>
      </c>
      <c r="CI72" s="7">
        <f t="shared" si="285"/>
        <v>3</v>
      </c>
      <c r="CJ72" s="7">
        <f t="shared" si="286"/>
        <v>1</v>
      </c>
      <c r="CK72" s="7">
        <f t="shared" si="287"/>
        <v>6</v>
      </c>
      <c r="CL72" s="7">
        <f t="shared" si="288"/>
        <v>2</v>
      </c>
      <c r="CM72" s="7">
        <f t="shared" si="289"/>
        <v>0</v>
      </c>
      <c r="CN72" s="7">
        <f t="shared" si="290"/>
        <v>0</v>
      </c>
      <c r="CO72" s="7">
        <f t="shared" si="291"/>
        <v>0</v>
      </c>
      <c r="CP72" s="7">
        <f t="shared" si="292"/>
        <v>0</v>
      </c>
      <c r="CQ72" s="7">
        <f t="shared" si="293"/>
        <v>0</v>
      </c>
      <c r="CR72" s="7">
        <f t="shared" si="294"/>
        <v>0</v>
      </c>
      <c r="CT72" s="1">
        <v>19</v>
      </c>
      <c r="CU72" s="11">
        <f t="shared" si="295"/>
        <v>49.9904914004914</v>
      </c>
      <c r="CV72" s="11">
        <f t="shared" si="296"/>
        <v>1.5760000000000001</v>
      </c>
      <c r="CX72" s="1" t="str">
        <f t="shared" si="297"/>
        <v>[49.99, 1.58]</v>
      </c>
      <c r="GC72" s="228"/>
      <c r="GD72" s="228"/>
      <c r="GE72" s="228"/>
      <c r="GF72" s="228"/>
      <c r="GO72" s="228"/>
      <c r="GP72" s="228"/>
      <c r="GQ72" s="228"/>
      <c r="GR72" s="228"/>
    </row>
    <row r="73" spans="2:200" x14ac:dyDescent="0.35">
      <c r="B73" s="188">
        <v>20</v>
      </c>
      <c r="C73" s="194" t="s">
        <v>96</v>
      </c>
      <c r="D73" s="41"/>
      <c r="E73" s="41"/>
      <c r="F73" s="41"/>
      <c r="G73" s="42"/>
      <c r="H73" s="2">
        <f t="shared" si="231"/>
        <v>5396.6</v>
      </c>
      <c r="I73" s="54">
        <f t="shared" si="232"/>
        <v>3.6728704688038093E-2</v>
      </c>
      <c r="J73" s="95">
        <f t="shared" si="233"/>
        <v>0.62170308443643563</v>
      </c>
      <c r="K73" s="91">
        <f t="shared" si="233"/>
        <v>3.6861764232277499</v>
      </c>
      <c r="L73" s="95">
        <f t="shared" si="233"/>
        <v>0.35672675063494352</v>
      </c>
      <c r="M73" s="95">
        <f t="shared" si="233"/>
        <v>0.77290795970904425</v>
      </c>
      <c r="N73" s="100">
        <f t="shared" si="233"/>
        <v>0.99090764065262094</v>
      </c>
      <c r="O73" s="91">
        <f t="shared" si="233"/>
        <v>4.5581751470020562</v>
      </c>
      <c r="P73" s="103">
        <f t="shared" si="233"/>
        <v>0.85484174110009892</v>
      </c>
      <c r="Q73" s="110">
        <f t="shared" si="233"/>
        <v>5.8478946379802226</v>
      </c>
      <c r="R73" s="106">
        <f t="shared" si="233"/>
        <v>12.880910780667399</v>
      </c>
      <c r="S73" s="110">
        <f t="shared" si="233"/>
        <v>5.8284664165915837E-2</v>
      </c>
      <c r="T73" s="106">
        <f t="shared" si="233"/>
        <v>3.8856442777277227E-2</v>
      </c>
      <c r="U73" s="110">
        <f t="shared" si="233"/>
        <v>0.42742087055004946</v>
      </c>
      <c r="W73" s="188">
        <v>20</v>
      </c>
      <c r="X73" s="194" t="s">
        <v>96</v>
      </c>
      <c r="Y73" s="41"/>
      <c r="Z73" s="41"/>
      <c r="AA73" s="41"/>
      <c r="AB73" s="42"/>
      <c r="AC73" s="2">
        <f t="shared" si="234"/>
        <v>5396.6</v>
      </c>
      <c r="AD73" s="43">
        <f t="shared" si="184"/>
        <v>3.6728704688038093E-2</v>
      </c>
      <c r="AE73" s="118">
        <f t="shared" si="235"/>
        <v>1</v>
      </c>
      <c r="AF73" s="118">
        <f t="shared" si="236"/>
        <v>4</v>
      </c>
      <c r="AG73" s="121">
        <f t="shared" si="237"/>
        <v>0</v>
      </c>
      <c r="AH73" s="115">
        <f t="shared" si="238"/>
        <v>1</v>
      </c>
      <c r="AI73" s="115">
        <f t="shared" si="239"/>
        <v>1</v>
      </c>
      <c r="AJ73" s="45">
        <f t="shared" si="240"/>
        <v>5</v>
      </c>
      <c r="AK73" s="152">
        <f t="shared" si="241"/>
        <v>1</v>
      </c>
      <c r="AL73" s="152">
        <f t="shared" si="242"/>
        <v>6</v>
      </c>
      <c r="AM73" s="162">
        <f t="shared" si="243"/>
        <v>13</v>
      </c>
      <c r="AN73" s="144">
        <f t="shared" si="244"/>
        <v>0</v>
      </c>
      <c r="AO73" s="144">
        <f t="shared" si="245"/>
        <v>0</v>
      </c>
      <c r="AP73" s="144">
        <f t="shared" si="246"/>
        <v>0</v>
      </c>
      <c r="AT73" s="7">
        <f t="shared" si="247"/>
        <v>1</v>
      </c>
      <c r="AU73" s="7">
        <f t="shared" si="248"/>
        <v>0</v>
      </c>
      <c r="AV73" s="7">
        <f t="shared" si="249"/>
        <v>4</v>
      </c>
      <c r="AW73" s="7">
        <f t="shared" si="250"/>
        <v>0</v>
      </c>
      <c r="AX73" s="7">
        <f t="shared" si="251"/>
        <v>0</v>
      </c>
      <c r="AY73" s="7">
        <f t="shared" si="252"/>
        <v>0</v>
      </c>
      <c r="AZ73" s="7">
        <f t="shared" si="253"/>
        <v>1</v>
      </c>
      <c r="BA73" s="7">
        <f t="shared" si="254"/>
        <v>0</v>
      </c>
      <c r="BB73" s="7">
        <f t="shared" si="255"/>
        <v>1</v>
      </c>
      <c r="BC73" s="7">
        <f t="shared" si="256"/>
        <v>0</v>
      </c>
      <c r="BD73" s="7">
        <f t="shared" si="257"/>
        <v>5</v>
      </c>
      <c r="BE73" s="7">
        <f t="shared" si="258"/>
        <v>0</v>
      </c>
      <c r="BF73" s="1">
        <f t="shared" si="259"/>
        <v>0.8</v>
      </c>
      <c r="BG73" s="1">
        <f t="shared" si="260"/>
        <v>0.2</v>
      </c>
      <c r="BH73" s="1">
        <f t="shared" si="261"/>
        <v>4.8000000000000007</v>
      </c>
      <c r="BI73" s="1">
        <f t="shared" si="262"/>
        <v>1.2000000000000002</v>
      </c>
      <c r="BJ73" s="1">
        <f t="shared" si="263"/>
        <v>10.4</v>
      </c>
      <c r="BK73" s="1">
        <f t="shared" si="264"/>
        <v>2.6</v>
      </c>
      <c r="BL73" s="1">
        <f t="shared" si="265"/>
        <v>0</v>
      </c>
      <c r="BM73" s="1">
        <f t="shared" si="266"/>
        <v>0</v>
      </c>
      <c r="BN73" s="1">
        <f t="shared" si="267"/>
        <v>0</v>
      </c>
      <c r="BO73" s="1">
        <f t="shared" si="268"/>
        <v>0</v>
      </c>
      <c r="BP73" s="1">
        <f t="shared" si="269"/>
        <v>0</v>
      </c>
      <c r="BQ73" s="1">
        <f t="shared" si="270"/>
        <v>0</v>
      </c>
      <c r="BU73" s="7">
        <f t="shared" si="271"/>
        <v>1</v>
      </c>
      <c r="BV73" s="7">
        <f t="shared" si="272"/>
        <v>0</v>
      </c>
      <c r="BW73" s="7">
        <f t="shared" si="273"/>
        <v>4</v>
      </c>
      <c r="BX73" s="7">
        <f t="shared" si="274"/>
        <v>0</v>
      </c>
      <c r="BY73" s="7">
        <f t="shared" si="275"/>
        <v>0</v>
      </c>
      <c r="BZ73" s="7">
        <f t="shared" si="276"/>
        <v>0</v>
      </c>
      <c r="CA73" s="7">
        <f t="shared" si="277"/>
        <v>1</v>
      </c>
      <c r="CB73" s="7">
        <f t="shared" si="278"/>
        <v>0</v>
      </c>
      <c r="CC73" s="7">
        <f t="shared" si="279"/>
        <v>1</v>
      </c>
      <c r="CD73" s="7">
        <f t="shared" si="280"/>
        <v>0</v>
      </c>
      <c r="CE73" s="7">
        <f t="shared" si="281"/>
        <v>5</v>
      </c>
      <c r="CF73" s="7">
        <f t="shared" si="282"/>
        <v>0</v>
      </c>
      <c r="CG73" s="7">
        <f t="shared" si="283"/>
        <v>1</v>
      </c>
      <c r="CH73" s="7">
        <f t="shared" si="284"/>
        <v>0</v>
      </c>
      <c r="CI73" s="7">
        <f t="shared" si="285"/>
        <v>5</v>
      </c>
      <c r="CJ73" s="7">
        <f t="shared" si="286"/>
        <v>1</v>
      </c>
      <c r="CK73" s="7">
        <f t="shared" si="287"/>
        <v>10</v>
      </c>
      <c r="CL73" s="7">
        <f t="shared" si="288"/>
        <v>3</v>
      </c>
      <c r="CM73" s="7">
        <f t="shared" si="289"/>
        <v>0</v>
      </c>
      <c r="CN73" s="7">
        <f t="shared" si="290"/>
        <v>0</v>
      </c>
      <c r="CO73" s="7">
        <f t="shared" si="291"/>
        <v>0</v>
      </c>
      <c r="CP73" s="7">
        <f t="shared" si="292"/>
        <v>0</v>
      </c>
      <c r="CQ73" s="7">
        <f t="shared" si="293"/>
        <v>0</v>
      </c>
      <c r="CR73" s="7">
        <f t="shared" si="294"/>
        <v>0</v>
      </c>
      <c r="CT73" s="1">
        <v>20</v>
      </c>
      <c r="CU73" s="11">
        <f t="shared" si="295"/>
        <v>81.516855036855034</v>
      </c>
      <c r="CV73" s="11">
        <f t="shared" si="296"/>
        <v>2.0940000000000003</v>
      </c>
      <c r="CX73" s="1" t="str">
        <f t="shared" si="297"/>
        <v>[81.52, 2.09]</v>
      </c>
      <c r="GC73" s="228"/>
      <c r="GD73" s="228"/>
      <c r="GE73" s="228"/>
      <c r="GF73" s="228"/>
      <c r="GO73" s="228"/>
      <c r="GP73" s="228"/>
      <c r="GQ73" s="228"/>
      <c r="GR73" s="228"/>
    </row>
    <row r="74" spans="2:200" x14ac:dyDescent="0.35">
      <c r="B74" s="188">
        <v>21</v>
      </c>
      <c r="C74" s="189" t="s">
        <v>97</v>
      </c>
      <c r="D74" s="41"/>
      <c r="E74" s="41"/>
      <c r="F74" s="41"/>
      <c r="G74" s="42"/>
      <c r="H74" s="2">
        <f t="shared" si="231"/>
        <v>4848.8</v>
      </c>
      <c r="I74" s="54">
        <f t="shared" si="232"/>
        <v>3.3000434216239688E-2</v>
      </c>
      <c r="J74" s="95">
        <f t="shared" si="233"/>
        <v>0.55859502572274933</v>
      </c>
      <c r="K74" s="91">
        <f t="shared" si="233"/>
        <v>3.3119987104745046</v>
      </c>
      <c r="L74" s="95">
        <f t="shared" si="233"/>
        <v>0.32051600423946819</v>
      </c>
      <c r="M74" s="95">
        <f t="shared" si="233"/>
        <v>0.69445134251884777</v>
      </c>
      <c r="N74" s="100">
        <f t="shared" si="233"/>
        <v>0.89032223399852284</v>
      </c>
      <c r="O74" s="91">
        <f t="shared" si="233"/>
        <v>4.0954822763932048</v>
      </c>
      <c r="P74" s="103">
        <f t="shared" si="233"/>
        <v>0.76806816036878023</v>
      </c>
      <c r="Q74" s="110">
        <f t="shared" si="233"/>
        <v>5.2542844607046106</v>
      </c>
      <c r="R74" s="106">
        <f t="shared" si="233"/>
        <v>11.573390689193211</v>
      </c>
      <c r="S74" s="110">
        <f t="shared" si="233"/>
        <v>5.2368283661507746E-2</v>
      </c>
      <c r="T74" s="106">
        <f t="shared" si="233"/>
        <v>3.4912189107671833E-2</v>
      </c>
      <c r="U74" s="110">
        <f t="shared" si="233"/>
        <v>0.38403408018439011</v>
      </c>
      <c r="W74" s="188">
        <v>21</v>
      </c>
      <c r="X74" s="189" t="s">
        <v>97</v>
      </c>
      <c r="Y74" s="41"/>
      <c r="Z74" s="41"/>
      <c r="AA74" s="41"/>
      <c r="AB74" s="42"/>
      <c r="AC74" s="2">
        <f t="shared" si="234"/>
        <v>4848.8</v>
      </c>
      <c r="AD74" s="43">
        <f t="shared" si="184"/>
        <v>3.3000434216239688E-2</v>
      </c>
      <c r="AE74" s="118">
        <f t="shared" si="235"/>
        <v>1</v>
      </c>
      <c r="AF74" s="118">
        <f t="shared" si="236"/>
        <v>3</v>
      </c>
      <c r="AG74" s="121">
        <f t="shared" si="237"/>
        <v>0</v>
      </c>
      <c r="AH74" s="115">
        <f t="shared" si="238"/>
        <v>1</v>
      </c>
      <c r="AI74" s="115">
        <f t="shared" si="239"/>
        <v>1</v>
      </c>
      <c r="AJ74" s="45">
        <f t="shared" si="240"/>
        <v>4</v>
      </c>
      <c r="AK74" s="152">
        <f t="shared" si="241"/>
        <v>1</v>
      </c>
      <c r="AL74" s="152">
        <f t="shared" si="242"/>
        <v>5</v>
      </c>
      <c r="AM74" s="162">
        <f t="shared" si="243"/>
        <v>12</v>
      </c>
      <c r="AN74" s="144">
        <f t="shared" si="244"/>
        <v>0</v>
      </c>
      <c r="AO74" s="144">
        <f t="shared" si="245"/>
        <v>0</v>
      </c>
      <c r="AP74" s="144">
        <f t="shared" si="246"/>
        <v>0</v>
      </c>
      <c r="AT74" s="7">
        <f t="shared" si="247"/>
        <v>1</v>
      </c>
      <c r="AU74" s="7">
        <f t="shared" si="248"/>
        <v>0</v>
      </c>
      <c r="AV74" s="7">
        <f t="shared" si="249"/>
        <v>3</v>
      </c>
      <c r="AW74" s="7">
        <f t="shared" si="250"/>
        <v>0</v>
      </c>
      <c r="AX74" s="7">
        <f t="shared" si="251"/>
        <v>0</v>
      </c>
      <c r="AY74" s="7">
        <f t="shared" si="252"/>
        <v>0</v>
      </c>
      <c r="AZ74" s="7">
        <f t="shared" si="253"/>
        <v>1</v>
      </c>
      <c r="BA74" s="7">
        <f t="shared" si="254"/>
        <v>0</v>
      </c>
      <c r="BB74" s="7">
        <f t="shared" si="255"/>
        <v>1</v>
      </c>
      <c r="BC74" s="7">
        <f t="shared" si="256"/>
        <v>0</v>
      </c>
      <c r="BD74" s="7">
        <f t="shared" si="257"/>
        <v>4</v>
      </c>
      <c r="BE74" s="7">
        <f t="shared" si="258"/>
        <v>0</v>
      </c>
      <c r="BF74" s="1">
        <f t="shared" si="259"/>
        <v>0.8</v>
      </c>
      <c r="BG74" s="1">
        <f t="shared" si="260"/>
        <v>0.2</v>
      </c>
      <c r="BH74" s="1">
        <f t="shared" si="261"/>
        <v>4</v>
      </c>
      <c r="BI74" s="1">
        <f t="shared" si="262"/>
        <v>1</v>
      </c>
      <c r="BJ74" s="1">
        <f t="shared" si="263"/>
        <v>9.6000000000000014</v>
      </c>
      <c r="BK74" s="1">
        <f t="shared" si="264"/>
        <v>2.4000000000000004</v>
      </c>
      <c r="BL74" s="1">
        <f t="shared" si="265"/>
        <v>0</v>
      </c>
      <c r="BM74" s="1">
        <f t="shared" si="266"/>
        <v>0</v>
      </c>
      <c r="BN74" s="1">
        <f t="shared" si="267"/>
        <v>0</v>
      </c>
      <c r="BO74" s="1">
        <f t="shared" si="268"/>
        <v>0</v>
      </c>
      <c r="BP74" s="1">
        <f t="shared" si="269"/>
        <v>0</v>
      </c>
      <c r="BQ74" s="1">
        <f t="shared" si="270"/>
        <v>0</v>
      </c>
      <c r="BU74" s="7">
        <f t="shared" si="271"/>
        <v>1</v>
      </c>
      <c r="BV74" s="7">
        <f t="shared" si="272"/>
        <v>0</v>
      </c>
      <c r="BW74" s="7">
        <f t="shared" si="273"/>
        <v>3</v>
      </c>
      <c r="BX74" s="7">
        <f t="shared" si="274"/>
        <v>0</v>
      </c>
      <c r="BY74" s="7">
        <f t="shared" si="275"/>
        <v>0</v>
      </c>
      <c r="BZ74" s="7">
        <f t="shared" si="276"/>
        <v>0</v>
      </c>
      <c r="CA74" s="7">
        <f t="shared" si="277"/>
        <v>1</v>
      </c>
      <c r="CB74" s="7">
        <f t="shared" si="278"/>
        <v>0</v>
      </c>
      <c r="CC74" s="7">
        <f t="shared" si="279"/>
        <v>1</v>
      </c>
      <c r="CD74" s="7">
        <f t="shared" si="280"/>
        <v>0</v>
      </c>
      <c r="CE74" s="7">
        <f t="shared" si="281"/>
        <v>4</v>
      </c>
      <c r="CF74" s="7">
        <f t="shared" si="282"/>
        <v>0</v>
      </c>
      <c r="CG74" s="7">
        <f t="shared" si="283"/>
        <v>1</v>
      </c>
      <c r="CH74" s="7">
        <f t="shared" si="284"/>
        <v>0</v>
      </c>
      <c r="CI74" s="7">
        <f t="shared" si="285"/>
        <v>4</v>
      </c>
      <c r="CJ74" s="7">
        <f t="shared" si="286"/>
        <v>1</v>
      </c>
      <c r="CK74" s="7">
        <f t="shared" si="287"/>
        <v>10</v>
      </c>
      <c r="CL74" s="7">
        <f t="shared" si="288"/>
        <v>2</v>
      </c>
      <c r="CM74" s="7">
        <f t="shared" si="289"/>
        <v>0</v>
      </c>
      <c r="CN74" s="7">
        <f t="shared" si="290"/>
        <v>0</v>
      </c>
      <c r="CO74" s="7">
        <f t="shared" si="291"/>
        <v>0</v>
      </c>
      <c r="CP74" s="7">
        <f t="shared" si="292"/>
        <v>0</v>
      </c>
      <c r="CQ74" s="7">
        <f t="shared" si="293"/>
        <v>0</v>
      </c>
      <c r="CR74" s="7">
        <f t="shared" si="294"/>
        <v>0</v>
      </c>
      <c r="CT74" s="1">
        <v>21</v>
      </c>
      <c r="CU74" s="11">
        <f t="shared" si="295"/>
        <v>75.436855036855036</v>
      </c>
      <c r="CV74" s="11">
        <f t="shared" si="296"/>
        <v>1.5760000000000001</v>
      </c>
      <c r="CX74" s="1" t="str">
        <f t="shared" si="297"/>
        <v>[75.44, 1.58]</v>
      </c>
    </row>
    <row r="75" spans="2:200" x14ac:dyDescent="0.35">
      <c r="B75" s="188">
        <v>22</v>
      </c>
      <c r="C75" s="194" t="s">
        <v>98</v>
      </c>
      <c r="D75" s="41"/>
      <c r="E75" s="41"/>
      <c r="F75" s="41"/>
      <c r="G75" s="42"/>
      <c r="H75" s="2">
        <f t="shared" si="231"/>
        <v>5882.8</v>
      </c>
      <c r="I75" s="54">
        <f t="shared" si="232"/>
        <v>4.0037731893931457E-2</v>
      </c>
      <c r="J75" s="95">
        <f t="shared" si="233"/>
        <v>0.67771465462006886</v>
      </c>
      <c r="K75" s="91">
        <f t="shared" si="233"/>
        <v>4.0182779273179792</v>
      </c>
      <c r="L75" s="95">
        <f t="shared" si="233"/>
        <v>0.38886560586948188</v>
      </c>
      <c r="M75" s="95">
        <f t="shared" si="233"/>
        <v>0.84254214605054401</v>
      </c>
      <c r="N75" s="100">
        <f t="shared" si="233"/>
        <v>1.0801822385263387</v>
      </c>
      <c r="O75" s="91">
        <f t="shared" si="233"/>
        <v>4.9688382972211569</v>
      </c>
      <c r="P75" s="103">
        <f t="shared" si="233"/>
        <v>0.93185765010259458</v>
      </c>
      <c r="Q75" s="110">
        <f t="shared" si="233"/>
        <v>6.374753470020023</v>
      </c>
      <c r="R75" s="106">
        <f t="shared" si="233"/>
        <v>14.04140050040955</v>
      </c>
      <c r="S75" s="110">
        <f t="shared" si="233"/>
        <v>6.3535748870631445E-2</v>
      </c>
      <c r="T75" s="106">
        <f t="shared" si="233"/>
        <v>4.2357165913754304E-2</v>
      </c>
      <c r="U75" s="110">
        <f t="shared" si="233"/>
        <v>0.46592882505129729</v>
      </c>
      <c r="W75" s="188">
        <v>22</v>
      </c>
      <c r="X75" s="194" t="s">
        <v>98</v>
      </c>
      <c r="Y75" s="41"/>
      <c r="Z75" s="41"/>
      <c r="AA75" s="41"/>
      <c r="AB75" s="42"/>
      <c r="AC75" s="2">
        <f t="shared" si="234"/>
        <v>5882.8</v>
      </c>
      <c r="AD75" s="43">
        <f t="shared" si="184"/>
        <v>4.0037731893931457E-2</v>
      </c>
      <c r="AE75" s="118">
        <f t="shared" si="235"/>
        <v>1</v>
      </c>
      <c r="AF75" s="118">
        <f t="shared" si="236"/>
        <v>4</v>
      </c>
      <c r="AG75" s="121">
        <f t="shared" si="237"/>
        <v>0</v>
      </c>
      <c r="AH75" s="115">
        <f t="shared" si="238"/>
        <v>1</v>
      </c>
      <c r="AI75" s="115">
        <f t="shared" si="239"/>
        <v>1</v>
      </c>
      <c r="AJ75" s="45">
        <f t="shared" si="240"/>
        <v>5</v>
      </c>
      <c r="AK75" s="152">
        <f t="shared" si="241"/>
        <v>1</v>
      </c>
      <c r="AL75" s="152">
        <f t="shared" si="242"/>
        <v>6</v>
      </c>
      <c r="AM75" s="162">
        <f t="shared" si="243"/>
        <v>14</v>
      </c>
      <c r="AN75" s="144">
        <f t="shared" si="244"/>
        <v>0</v>
      </c>
      <c r="AO75" s="144">
        <f t="shared" si="245"/>
        <v>0</v>
      </c>
      <c r="AP75" s="144">
        <f t="shared" si="246"/>
        <v>0</v>
      </c>
      <c r="AT75" s="7">
        <f t="shared" si="247"/>
        <v>1</v>
      </c>
      <c r="AU75" s="7">
        <f t="shared" si="248"/>
        <v>0</v>
      </c>
      <c r="AV75" s="7">
        <f t="shared" si="249"/>
        <v>4</v>
      </c>
      <c r="AW75" s="7">
        <f t="shared" si="250"/>
        <v>0</v>
      </c>
      <c r="AX75" s="7">
        <f t="shared" si="251"/>
        <v>0</v>
      </c>
      <c r="AY75" s="7">
        <f t="shared" si="252"/>
        <v>0</v>
      </c>
      <c r="AZ75" s="7">
        <f t="shared" si="253"/>
        <v>1</v>
      </c>
      <c r="BA75" s="7">
        <f t="shared" si="254"/>
        <v>0</v>
      </c>
      <c r="BB75" s="7">
        <f t="shared" si="255"/>
        <v>1</v>
      </c>
      <c r="BC75" s="7">
        <f t="shared" si="256"/>
        <v>0</v>
      </c>
      <c r="BD75" s="7">
        <f t="shared" si="257"/>
        <v>5</v>
      </c>
      <c r="BE75" s="7">
        <f t="shared" si="258"/>
        <v>0</v>
      </c>
      <c r="BF75" s="1">
        <f t="shared" si="259"/>
        <v>0.8</v>
      </c>
      <c r="BG75" s="1">
        <f t="shared" si="260"/>
        <v>0.2</v>
      </c>
      <c r="BH75" s="1">
        <f t="shared" si="261"/>
        <v>4.8000000000000007</v>
      </c>
      <c r="BI75" s="1">
        <f t="shared" si="262"/>
        <v>1.2000000000000002</v>
      </c>
      <c r="BJ75" s="1">
        <f t="shared" si="263"/>
        <v>11.200000000000001</v>
      </c>
      <c r="BK75" s="1">
        <f t="shared" si="264"/>
        <v>2.8000000000000003</v>
      </c>
      <c r="BL75" s="1">
        <f t="shared" si="265"/>
        <v>0</v>
      </c>
      <c r="BM75" s="1">
        <f t="shared" si="266"/>
        <v>0</v>
      </c>
      <c r="BN75" s="1">
        <f t="shared" si="267"/>
        <v>0</v>
      </c>
      <c r="BO75" s="1">
        <f t="shared" si="268"/>
        <v>0</v>
      </c>
      <c r="BP75" s="1">
        <f t="shared" si="269"/>
        <v>0</v>
      </c>
      <c r="BQ75" s="1">
        <f t="shared" si="270"/>
        <v>0</v>
      </c>
      <c r="BU75" s="7">
        <f t="shared" si="271"/>
        <v>1</v>
      </c>
      <c r="BV75" s="7">
        <f t="shared" si="272"/>
        <v>0</v>
      </c>
      <c r="BW75" s="7">
        <f t="shared" si="273"/>
        <v>4</v>
      </c>
      <c r="BX75" s="7">
        <f t="shared" si="274"/>
        <v>0</v>
      </c>
      <c r="BY75" s="7">
        <f t="shared" si="275"/>
        <v>0</v>
      </c>
      <c r="BZ75" s="7">
        <f t="shared" si="276"/>
        <v>0</v>
      </c>
      <c r="CA75" s="7">
        <f t="shared" si="277"/>
        <v>1</v>
      </c>
      <c r="CB75" s="7">
        <f t="shared" si="278"/>
        <v>0</v>
      </c>
      <c r="CC75" s="7">
        <f t="shared" si="279"/>
        <v>1</v>
      </c>
      <c r="CD75" s="7">
        <f t="shared" si="280"/>
        <v>0</v>
      </c>
      <c r="CE75" s="7">
        <f t="shared" si="281"/>
        <v>5</v>
      </c>
      <c r="CF75" s="7">
        <f t="shared" si="282"/>
        <v>0</v>
      </c>
      <c r="CG75" s="7">
        <f t="shared" si="283"/>
        <v>1</v>
      </c>
      <c r="CH75" s="7">
        <f t="shared" si="284"/>
        <v>0</v>
      </c>
      <c r="CI75" s="7">
        <f t="shared" si="285"/>
        <v>5</v>
      </c>
      <c r="CJ75" s="7">
        <f t="shared" si="286"/>
        <v>1</v>
      </c>
      <c r="CK75" s="7">
        <f t="shared" si="287"/>
        <v>11</v>
      </c>
      <c r="CL75" s="7">
        <f t="shared" si="288"/>
        <v>3</v>
      </c>
      <c r="CM75" s="7">
        <f t="shared" si="289"/>
        <v>0</v>
      </c>
      <c r="CN75" s="7">
        <f t="shared" si="290"/>
        <v>0</v>
      </c>
      <c r="CO75" s="7">
        <f t="shared" si="291"/>
        <v>0</v>
      </c>
      <c r="CP75" s="7">
        <f t="shared" si="292"/>
        <v>0</v>
      </c>
      <c r="CQ75" s="7">
        <f t="shared" si="293"/>
        <v>0</v>
      </c>
      <c r="CR75" s="7">
        <f t="shared" si="294"/>
        <v>0</v>
      </c>
      <c r="CT75" s="1">
        <v>22</v>
      </c>
      <c r="CU75" s="11">
        <f t="shared" si="295"/>
        <v>86.225945945945938</v>
      </c>
      <c r="CV75" s="11">
        <f t="shared" si="296"/>
        <v>2.0940000000000003</v>
      </c>
      <c r="CX75" s="1" t="str">
        <f t="shared" si="297"/>
        <v>[86.23, 2.09]</v>
      </c>
    </row>
    <row r="76" spans="2:200" x14ac:dyDescent="0.35">
      <c r="B76" s="188">
        <v>23</v>
      </c>
      <c r="C76" s="189" t="s">
        <v>99</v>
      </c>
      <c r="D76" s="41"/>
      <c r="E76" s="41"/>
      <c r="F76" s="41"/>
      <c r="G76" s="42"/>
      <c r="H76" s="2">
        <f t="shared" si="231"/>
        <v>7542.7000000000007</v>
      </c>
      <c r="I76" s="54">
        <f t="shared" si="232"/>
        <v>5.1334840612694096E-2</v>
      </c>
      <c r="J76" s="95">
        <f t="shared" si="233"/>
        <v>0.86893967590310628</v>
      </c>
      <c r="K76" s="91">
        <f t="shared" si="233"/>
        <v>5.1520814786124509</v>
      </c>
      <c r="L76" s="95">
        <f t="shared" si="233"/>
        <v>0.49858853018830168</v>
      </c>
      <c r="M76" s="95">
        <f t="shared" ref="M76:U83" si="298">IF(M$52="EV",$I$46*($H$84/$C$48)*$A$1*M$53*$I76,IF(M$52="PHEV",$I$47*($H$84/$C$48)*$A$1*M$53*$I76))</f>
        <v>1.0802751487413202</v>
      </c>
      <c r="N76" s="100">
        <f t="shared" si="298"/>
        <v>1.3849681394119493</v>
      </c>
      <c r="O76" s="91">
        <f t="shared" si="298"/>
        <v>6.3708534412949653</v>
      </c>
      <c r="P76" s="103">
        <f t="shared" si="298"/>
        <v>1.1947920543667712</v>
      </c>
      <c r="Q76" s="110">
        <f t="shared" si="298"/>
        <v>8.1734638264635944</v>
      </c>
      <c r="R76" s="106">
        <f t="shared" si="298"/>
        <v>18.003343910117483</v>
      </c>
      <c r="S76" s="110">
        <f t="shared" si="298"/>
        <v>8.1463094615916221E-2</v>
      </c>
      <c r="T76" s="106">
        <f t="shared" si="298"/>
        <v>5.4308729743944142E-2</v>
      </c>
      <c r="U76" s="110">
        <f t="shared" si="298"/>
        <v>0.59739602718338558</v>
      </c>
      <c r="W76" s="188">
        <v>23</v>
      </c>
      <c r="X76" s="189" t="s">
        <v>99</v>
      </c>
      <c r="Y76" s="41"/>
      <c r="Z76" s="41"/>
      <c r="AA76" s="41"/>
      <c r="AB76" s="42"/>
      <c r="AC76" s="2">
        <f t="shared" si="234"/>
        <v>7542.7000000000007</v>
      </c>
      <c r="AD76" s="43">
        <f t="shared" si="184"/>
        <v>5.1334840612694096E-2</v>
      </c>
      <c r="AE76" s="118">
        <f t="shared" si="235"/>
        <v>1</v>
      </c>
      <c r="AF76" s="118">
        <f t="shared" si="236"/>
        <v>5</v>
      </c>
      <c r="AG76" s="121">
        <f t="shared" si="237"/>
        <v>0</v>
      </c>
      <c r="AH76" s="115">
        <f t="shared" si="238"/>
        <v>1</v>
      </c>
      <c r="AI76" s="115">
        <f t="shared" si="239"/>
        <v>1</v>
      </c>
      <c r="AJ76" s="45">
        <f t="shared" si="240"/>
        <v>6</v>
      </c>
      <c r="AK76" s="152">
        <f t="shared" si="241"/>
        <v>1</v>
      </c>
      <c r="AL76" s="152">
        <f t="shared" si="242"/>
        <v>8</v>
      </c>
      <c r="AM76" s="162">
        <f t="shared" si="243"/>
        <v>18</v>
      </c>
      <c r="AN76" s="144">
        <f t="shared" si="244"/>
        <v>0</v>
      </c>
      <c r="AO76" s="144">
        <f t="shared" si="245"/>
        <v>0</v>
      </c>
      <c r="AP76" s="144">
        <f t="shared" si="246"/>
        <v>1</v>
      </c>
      <c r="AT76" s="7">
        <f t="shared" si="247"/>
        <v>1</v>
      </c>
      <c r="AU76" s="7">
        <f t="shared" si="248"/>
        <v>0</v>
      </c>
      <c r="AV76" s="7">
        <f t="shared" si="249"/>
        <v>5</v>
      </c>
      <c r="AW76" s="7">
        <f t="shared" si="250"/>
        <v>0</v>
      </c>
      <c r="AX76" s="7">
        <f t="shared" si="251"/>
        <v>0</v>
      </c>
      <c r="AY76" s="7">
        <f t="shared" si="252"/>
        <v>0</v>
      </c>
      <c r="AZ76" s="7">
        <f t="shared" si="253"/>
        <v>1</v>
      </c>
      <c r="BA76" s="7">
        <f t="shared" si="254"/>
        <v>0</v>
      </c>
      <c r="BB76" s="7">
        <f t="shared" si="255"/>
        <v>1</v>
      </c>
      <c r="BC76" s="7">
        <f t="shared" si="256"/>
        <v>0</v>
      </c>
      <c r="BD76" s="7">
        <f t="shared" si="257"/>
        <v>6</v>
      </c>
      <c r="BE76" s="7">
        <f t="shared" si="258"/>
        <v>0</v>
      </c>
      <c r="BF76" s="1">
        <f t="shared" si="259"/>
        <v>0.8</v>
      </c>
      <c r="BG76" s="1">
        <f t="shared" si="260"/>
        <v>0.2</v>
      </c>
      <c r="BH76" s="1">
        <f t="shared" si="261"/>
        <v>6.4</v>
      </c>
      <c r="BI76" s="1">
        <f t="shared" si="262"/>
        <v>1.6</v>
      </c>
      <c r="BJ76" s="1">
        <f t="shared" si="263"/>
        <v>14.4</v>
      </c>
      <c r="BK76" s="1">
        <f t="shared" si="264"/>
        <v>3.6</v>
      </c>
      <c r="BL76" s="1">
        <f t="shared" si="265"/>
        <v>0</v>
      </c>
      <c r="BM76" s="1">
        <f t="shared" si="266"/>
        <v>0</v>
      </c>
      <c r="BN76" s="1">
        <f t="shared" si="267"/>
        <v>0</v>
      </c>
      <c r="BO76" s="1">
        <f t="shared" si="268"/>
        <v>0</v>
      </c>
      <c r="BP76" s="1">
        <f t="shared" si="269"/>
        <v>0.8</v>
      </c>
      <c r="BQ76" s="1">
        <f t="shared" si="270"/>
        <v>0.2</v>
      </c>
      <c r="BU76" s="7">
        <f t="shared" si="271"/>
        <v>1</v>
      </c>
      <c r="BV76" s="7">
        <f t="shared" si="272"/>
        <v>0</v>
      </c>
      <c r="BW76" s="7">
        <f t="shared" si="273"/>
        <v>5</v>
      </c>
      <c r="BX76" s="7">
        <f t="shared" si="274"/>
        <v>0</v>
      </c>
      <c r="BY76" s="7">
        <f t="shared" si="275"/>
        <v>0</v>
      </c>
      <c r="BZ76" s="7">
        <f t="shared" si="276"/>
        <v>0</v>
      </c>
      <c r="CA76" s="7">
        <f t="shared" si="277"/>
        <v>1</v>
      </c>
      <c r="CB76" s="7">
        <f t="shared" si="278"/>
        <v>0</v>
      </c>
      <c r="CC76" s="7">
        <f t="shared" si="279"/>
        <v>1</v>
      </c>
      <c r="CD76" s="7">
        <f t="shared" si="280"/>
        <v>0</v>
      </c>
      <c r="CE76" s="7">
        <f t="shared" si="281"/>
        <v>6</v>
      </c>
      <c r="CF76" s="7">
        <f t="shared" si="282"/>
        <v>0</v>
      </c>
      <c r="CG76" s="7">
        <f t="shared" si="283"/>
        <v>1</v>
      </c>
      <c r="CH76" s="7">
        <f t="shared" si="284"/>
        <v>0</v>
      </c>
      <c r="CI76" s="7">
        <f t="shared" si="285"/>
        <v>6</v>
      </c>
      <c r="CJ76" s="7">
        <f t="shared" si="286"/>
        <v>2</v>
      </c>
      <c r="CK76" s="7">
        <f t="shared" si="287"/>
        <v>14</v>
      </c>
      <c r="CL76" s="7">
        <f t="shared" si="288"/>
        <v>4</v>
      </c>
      <c r="CM76" s="7">
        <f t="shared" si="289"/>
        <v>0</v>
      </c>
      <c r="CN76" s="7">
        <f t="shared" si="290"/>
        <v>0</v>
      </c>
      <c r="CO76" s="7">
        <f t="shared" si="291"/>
        <v>0</v>
      </c>
      <c r="CP76" s="7">
        <f t="shared" si="292"/>
        <v>0</v>
      </c>
      <c r="CQ76" s="7">
        <f t="shared" si="293"/>
        <v>1</v>
      </c>
      <c r="CR76" s="7">
        <f t="shared" si="294"/>
        <v>0</v>
      </c>
      <c r="CT76" s="1">
        <v>23</v>
      </c>
      <c r="CU76" s="11">
        <f t="shared" si="295"/>
        <v>109.45321867321867</v>
      </c>
      <c r="CV76" s="11">
        <f t="shared" si="296"/>
        <v>3.1520000000000001</v>
      </c>
      <c r="CX76" s="1" t="str">
        <f t="shared" si="297"/>
        <v>[109.45, 3.15]</v>
      </c>
    </row>
    <row r="77" spans="2:200" x14ac:dyDescent="0.35">
      <c r="B77" s="188">
        <v>24</v>
      </c>
      <c r="C77" s="194" t="s">
        <v>100</v>
      </c>
      <c r="D77" s="41"/>
      <c r="E77" s="41"/>
      <c r="F77" s="41"/>
      <c r="G77" s="42"/>
      <c r="H77" s="2">
        <f t="shared" si="231"/>
        <v>4056.8</v>
      </c>
      <c r="I77" s="54">
        <f t="shared" si="232"/>
        <v>2.7610163654603444E-2</v>
      </c>
      <c r="J77" s="95">
        <f t="shared" ref="J77:L83" si="299">IF(J$52="EV",$I$46*($H$84/$C$48)*$A$1*J$53*$I77,IF(J$52="PHEV",$I$47*($H$84/$C$48)*$A$1*J$53*$I77))</f>
        <v>0.46735445890778121</v>
      </c>
      <c r="K77" s="91">
        <f t="shared" si="299"/>
        <v>2.7710188848071633</v>
      </c>
      <c r="L77" s="95">
        <f t="shared" si="299"/>
        <v>0.26816311788456415</v>
      </c>
      <c r="M77" s="95">
        <f t="shared" si="298"/>
        <v>0.58102008874988909</v>
      </c>
      <c r="N77" s="100">
        <f t="shared" si="298"/>
        <v>0.74489754967934496</v>
      </c>
      <c r="O77" s="91">
        <f t="shared" si="298"/>
        <v>3.4265287285249864</v>
      </c>
      <c r="P77" s="103">
        <f t="shared" si="298"/>
        <v>0.64261238099819917</v>
      </c>
      <c r="Q77" s="110">
        <f t="shared" si="298"/>
        <v>4.3960528791013171</v>
      </c>
      <c r="R77" s="106">
        <f t="shared" si="298"/>
        <v>9.6830001954955911</v>
      </c>
      <c r="S77" s="110">
        <f t="shared" si="298"/>
        <v>4.381448052260449E-2</v>
      </c>
      <c r="T77" s="106">
        <f t="shared" si="298"/>
        <v>2.9209653681736326E-2</v>
      </c>
      <c r="U77" s="110">
        <f t="shared" si="298"/>
        <v>0.32130619049909959</v>
      </c>
      <c r="W77" s="188">
        <v>24</v>
      </c>
      <c r="X77" s="194" t="s">
        <v>100</v>
      </c>
      <c r="Y77" s="41"/>
      <c r="Z77" s="41"/>
      <c r="AA77" s="41"/>
      <c r="AB77" s="42"/>
      <c r="AC77" s="2">
        <f t="shared" si="234"/>
        <v>4056.8</v>
      </c>
      <c r="AD77" s="43">
        <f t="shared" si="184"/>
        <v>2.7610163654603444E-2</v>
      </c>
      <c r="AE77" s="118">
        <f t="shared" si="235"/>
        <v>0</v>
      </c>
      <c r="AF77" s="118">
        <f t="shared" si="236"/>
        <v>3</v>
      </c>
      <c r="AG77" s="121">
        <f t="shared" si="237"/>
        <v>0</v>
      </c>
      <c r="AH77" s="115">
        <f t="shared" si="238"/>
        <v>1</v>
      </c>
      <c r="AI77" s="115">
        <f t="shared" si="239"/>
        <v>1</v>
      </c>
      <c r="AJ77" s="45">
        <f t="shared" si="240"/>
        <v>3</v>
      </c>
      <c r="AK77" s="152">
        <f t="shared" si="241"/>
        <v>1</v>
      </c>
      <c r="AL77" s="152">
        <f t="shared" si="242"/>
        <v>4</v>
      </c>
      <c r="AM77" s="162">
        <f t="shared" si="243"/>
        <v>10</v>
      </c>
      <c r="AN77" s="144">
        <f t="shared" si="244"/>
        <v>0</v>
      </c>
      <c r="AO77" s="144">
        <f t="shared" si="245"/>
        <v>0</v>
      </c>
      <c r="AP77" s="144">
        <f t="shared" si="246"/>
        <v>0</v>
      </c>
      <c r="AT77" s="7">
        <f t="shared" si="247"/>
        <v>0</v>
      </c>
      <c r="AU77" s="7">
        <f t="shared" si="248"/>
        <v>0</v>
      </c>
      <c r="AV77" s="7">
        <f t="shared" si="249"/>
        <v>3</v>
      </c>
      <c r="AW77" s="7">
        <f t="shared" si="250"/>
        <v>0</v>
      </c>
      <c r="AX77" s="7">
        <f t="shared" si="251"/>
        <v>0</v>
      </c>
      <c r="AY77" s="7">
        <f t="shared" si="252"/>
        <v>0</v>
      </c>
      <c r="AZ77" s="7">
        <f t="shared" si="253"/>
        <v>1</v>
      </c>
      <c r="BA77" s="7">
        <f t="shared" si="254"/>
        <v>0</v>
      </c>
      <c r="BB77" s="7">
        <f t="shared" si="255"/>
        <v>1</v>
      </c>
      <c r="BC77" s="7">
        <f t="shared" si="256"/>
        <v>0</v>
      </c>
      <c r="BD77" s="7">
        <f t="shared" si="257"/>
        <v>3</v>
      </c>
      <c r="BE77" s="7">
        <f t="shared" si="258"/>
        <v>0</v>
      </c>
      <c r="BF77" s="1">
        <f t="shared" si="259"/>
        <v>0.8</v>
      </c>
      <c r="BG77" s="1">
        <f t="shared" si="260"/>
        <v>0.2</v>
      </c>
      <c r="BH77" s="1">
        <f t="shared" si="261"/>
        <v>3.2</v>
      </c>
      <c r="BI77" s="1">
        <f t="shared" si="262"/>
        <v>0.8</v>
      </c>
      <c r="BJ77" s="1">
        <f t="shared" si="263"/>
        <v>8</v>
      </c>
      <c r="BK77" s="1">
        <f t="shared" si="264"/>
        <v>2</v>
      </c>
      <c r="BL77" s="1">
        <f t="shared" si="265"/>
        <v>0</v>
      </c>
      <c r="BM77" s="1">
        <f t="shared" si="266"/>
        <v>0</v>
      </c>
      <c r="BN77" s="1">
        <f t="shared" si="267"/>
        <v>0</v>
      </c>
      <c r="BO77" s="1">
        <f t="shared" si="268"/>
        <v>0</v>
      </c>
      <c r="BP77" s="1">
        <f t="shared" si="269"/>
        <v>0</v>
      </c>
      <c r="BQ77" s="1">
        <f t="shared" si="270"/>
        <v>0</v>
      </c>
      <c r="BU77" s="7">
        <f t="shared" si="271"/>
        <v>0</v>
      </c>
      <c r="BV77" s="7">
        <f t="shared" si="272"/>
        <v>0</v>
      </c>
      <c r="BW77" s="7">
        <f t="shared" si="273"/>
        <v>3</v>
      </c>
      <c r="BX77" s="7">
        <f t="shared" si="274"/>
        <v>0</v>
      </c>
      <c r="BY77" s="7">
        <f t="shared" si="275"/>
        <v>0</v>
      </c>
      <c r="BZ77" s="7">
        <f t="shared" si="276"/>
        <v>0</v>
      </c>
      <c r="CA77" s="7">
        <f t="shared" si="277"/>
        <v>1</v>
      </c>
      <c r="CB77" s="7">
        <f t="shared" si="278"/>
        <v>0</v>
      </c>
      <c r="CC77" s="7">
        <f t="shared" si="279"/>
        <v>1</v>
      </c>
      <c r="CD77" s="7">
        <f t="shared" si="280"/>
        <v>0</v>
      </c>
      <c r="CE77" s="7">
        <f t="shared" si="281"/>
        <v>3</v>
      </c>
      <c r="CF77" s="7">
        <f t="shared" si="282"/>
        <v>0</v>
      </c>
      <c r="CG77" s="7">
        <f t="shared" si="283"/>
        <v>1</v>
      </c>
      <c r="CH77" s="7">
        <f t="shared" si="284"/>
        <v>0</v>
      </c>
      <c r="CI77" s="7">
        <f t="shared" si="285"/>
        <v>3</v>
      </c>
      <c r="CJ77" s="7">
        <f t="shared" si="286"/>
        <v>1</v>
      </c>
      <c r="CK77" s="7">
        <f t="shared" si="287"/>
        <v>8</v>
      </c>
      <c r="CL77" s="7">
        <f t="shared" si="288"/>
        <v>2</v>
      </c>
      <c r="CM77" s="7">
        <f t="shared" si="289"/>
        <v>0</v>
      </c>
      <c r="CN77" s="7">
        <f t="shared" si="290"/>
        <v>0</v>
      </c>
      <c r="CO77" s="7">
        <f t="shared" si="291"/>
        <v>0</v>
      </c>
      <c r="CP77" s="7">
        <f t="shared" si="292"/>
        <v>0</v>
      </c>
      <c r="CQ77" s="7">
        <f t="shared" si="293"/>
        <v>0</v>
      </c>
      <c r="CR77" s="7">
        <f t="shared" si="294"/>
        <v>0</v>
      </c>
      <c r="CT77" s="1">
        <v>24</v>
      </c>
      <c r="CU77" s="11">
        <f t="shared" si="295"/>
        <v>61.188673218673216</v>
      </c>
      <c r="CV77" s="11">
        <f t="shared" si="296"/>
        <v>1.5760000000000001</v>
      </c>
      <c r="CX77" s="1" t="str">
        <f t="shared" si="297"/>
        <v>[61.19, 1.58]</v>
      </c>
    </row>
    <row r="78" spans="2:200" x14ac:dyDescent="0.35">
      <c r="B78" s="188">
        <v>25</v>
      </c>
      <c r="C78" s="189" t="s">
        <v>101</v>
      </c>
      <c r="D78" s="41"/>
      <c r="E78" s="41"/>
      <c r="F78" s="41"/>
      <c r="G78" s="42"/>
      <c r="H78" s="2">
        <f t="shared" si="231"/>
        <v>6909.1</v>
      </c>
      <c r="I78" s="54">
        <f t="shared" si="232"/>
        <v>4.7022624163385096E-2</v>
      </c>
      <c r="J78" s="95">
        <f t="shared" si="299"/>
        <v>0.7959472224511317</v>
      </c>
      <c r="K78" s="91">
        <f t="shared" si="299"/>
        <v>4.7192976180785768</v>
      </c>
      <c r="L78" s="95">
        <f t="shared" si="299"/>
        <v>0.45670622110437842</v>
      </c>
      <c r="M78" s="95">
        <f t="shared" si="298"/>
        <v>0.98953014572615317</v>
      </c>
      <c r="N78" s="100">
        <f t="shared" si="298"/>
        <v>1.2686283919566068</v>
      </c>
      <c r="O78" s="91">
        <f t="shared" si="298"/>
        <v>5.8356906030003906</v>
      </c>
      <c r="P78" s="103">
        <f t="shared" si="298"/>
        <v>1.0944274308703061</v>
      </c>
      <c r="Q78" s="110">
        <f t="shared" si="298"/>
        <v>7.4868785611809585</v>
      </c>
      <c r="R78" s="106">
        <f t="shared" si="298"/>
        <v>16.491031515159385</v>
      </c>
      <c r="S78" s="110">
        <f t="shared" si="298"/>
        <v>7.4620052104793597E-2</v>
      </c>
      <c r="T78" s="106">
        <f t="shared" si="298"/>
        <v>4.9746701403195731E-2</v>
      </c>
      <c r="U78" s="110">
        <f t="shared" si="298"/>
        <v>0.54721371543515307</v>
      </c>
      <c r="W78" s="188">
        <v>25</v>
      </c>
      <c r="X78" s="189" t="s">
        <v>101</v>
      </c>
      <c r="Y78" s="41"/>
      <c r="Z78" s="41"/>
      <c r="AA78" s="41"/>
      <c r="AB78" s="42"/>
      <c r="AC78" s="2">
        <f t="shared" si="234"/>
        <v>6909.1</v>
      </c>
      <c r="AD78" s="43">
        <f t="shared" si="184"/>
        <v>4.7022624163385096E-2</v>
      </c>
      <c r="AE78" s="118">
        <f t="shared" si="235"/>
        <v>1</v>
      </c>
      <c r="AF78" s="118">
        <f t="shared" si="236"/>
        <v>5</v>
      </c>
      <c r="AG78" s="121">
        <f t="shared" si="237"/>
        <v>0</v>
      </c>
      <c r="AH78" s="115">
        <f t="shared" si="238"/>
        <v>1</v>
      </c>
      <c r="AI78" s="115">
        <f t="shared" si="239"/>
        <v>1</v>
      </c>
      <c r="AJ78" s="45">
        <f t="shared" si="240"/>
        <v>6</v>
      </c>
      <c r="AK78" s="152">
        <f t="shared" si="241"/>
        <v>1</v>
      </c>
      <c r="AL78" s="152">
        <f t="shared" si="242"/>
        <v>7</v>
      </c>
      <c r="AM78" s="162">
        <f t="shared" si="243"/>
        <v>16</v>
      </c>
      <c r="AN78" s="144">
        <f t="shared" si="244"/>
        <v>0</v>
      </c>
      <c r="AO78" s="144">
        <f t="shared" si="245"/>
        <v>0</v>
      </c>
      <c r="AP78" s="144">
        <f t="shared" si="246"/>
        <v>1</v>
      </c>
      <c r="AT78" s="7">
        <f t="shared" si="247"/>
        <v>1</v>
      </c>
      <c r="AU78" s="7">
        <f t="shared" si="248"/>
        <v>0</v>
      </c>
      <c r="AV78" s="7">
        <f t="shared" si="249"/>
        <v>5</v>
      </c>
      <c r="AW78" s="7">
        <f t="shared" si="250"/>
        <v>0</v>
      </c>
      <c r="AX78" s="7">
        <f t="shared" si="251"/>
        <v>0</v>
      </c>
      <c r="AY78" s="7">
        <f t="shared" si="252"/>
        <v>0</v>
      </c>
      <c r="AZ78" s="7">
        <f t="shared" si="253"/>
        <v>1</v>
      </c>
      <c r="BA78" s="7">
        <f t="shared" si="254"/>
        <v>0</v>
      </c>
      <c r="BB78" s="7">
        <f t="shared" si="255"/>
        <v>1</v>
      </c>
      <c r="BC78" s="7">
        <f t="shared" si="256"/>
        <v>0</v>
      </c>
      <c r="BD78" s="7">
        <f t="shared" si="257"/>
        <v>6</v>
      </c>
      <c r="BE78" s="7">
        <f t="shared" si="258"/>
        <v>0</v>
      </c>
      <c r="BF78" s="1">
        <f t="shared" si="259"/>
        <v>0.8</v>
      </c>
      <c r="BG78" s="1">
        <f t="shared" si="260"/>
        <v>0.2</v>
      </c>
      <c r="BH78" s="1">
        <f t="shared" si="261"/>
        <v>5.6000000000000005</v>
      </c>
      <c r="BI78" s="1">
        <f t="shared" si="262"/>
        <v>1.4000000000000001</v>
      </c>
      <c r="BJ78" s="1">
        <f t="shared" si="263"/>
        <v>12.8</v>
      </c>
      <c r="BK78" s="1">
        <f t="shared" si="264"/>
        <v>3.2</v>
      </c>
      <c r="BL78" s="1">
        <f t="shared" si="265"/>
        <v>0</v>
      </c>
      <c r="BM78" s="1">
        <f t="shared" si="266"/>
        <v>0</v>
      </c>
      <c r="BN78" s="1">
        <f t="shared" si="267"/>
        <v>0</v>
      </c>
      <c r="BO78" s="1">
        <f t="shared" si="268"/>
        <v>0</v>
      </c>
      <c r="BP78" s="1">
        <f t="shared" si="269"/>
        <v>0.8</v>
      </c>
      <c r="BQ78" s="1">
        <f t="shared" si="270"/>
        <v>0.2</v>
      </c>
      <c r="BU78" s="7">
        <f t="shared" si="271"/>
        <v>1</v>
      </c>
      <c r="BV78" s="7">
        <f t="shared" si="272"/>
        <v>0</v>
      </c>
      <c r="BW78" s="7">
        <f t="shared" si="273"/>
        <v>5</v>
      </c>
      <c r="BX78" s="7">
        <f t="shared" si="274"/>
        <v>0</v>
      </c>
      <c r="BY78" s="7">
        <f t="shared" si="275"/>
        <v>0</v>
      </c>
      <c r="BZ78" s="7">
        <f t="shared" si="276"/>
        <v>0</v>
      </c>
      <c r="CA78" s="7">
        <f t="shared" si="277"/>
        <v>1</v>
      </c>
      <c r="CB78" s="7">
        <f t="shared" si="278"/>
        <v>0</v>
      </c>
      <c r="CC78" s="7">
        <f t="shared" si="279"/>
        <v>1</v>
      </c>
      <c r="CD78" s="7">
        <f t="shared" si="280"/>
        <v>0</v>
      </c>
      <c r="CE78" s="7">
        <f t="shared" si="281"/>
        <v>6</v>
      </c>
      <c r="CF78" s="7">
        <f t="shared" si="282"/>
        <v>0</v>
      </c>
      <c r="CG78" s="7">
        <f t="shared" si="283"/>
        <v>1</v>
      </c>
      <c r="CH78" s="7">
        <f t="shared" si="284"/>
        <v>0</v>
      </c>
      <c r="CI78" s="7">
        <f t="shared" si="285"/>
        <v>6</v>
      </c>
      <c r="CJ78" s="7">
        <f t="shared" si="286"/>
        <v>1</v>
      </c>
      <c r="CK78" s="7">
        <f t="shared" si="287"/>
        <v>13</v>
      </c>
      <c r="CL78" s="7">
        <f t="shared" si="288"/>
        <v>3</v>
      </c>
      <c r="CM78" s="7">
        <f t="shared" si="289"/>
        <v>0</v>
      </c>
      <c r="CN78" s="7">
        <f t="shared" si="290"/>
        <v>0</v>
      </c>
      <c r="CO78" s="7">
        <f t="shared" si="291"/>
        <v>0</v>
      </c>
      <c r="CP78" s="7">
        <f t="shared" si="292"/>
        <v>0</v>
      </c>
      <c r="CQ78" s="7">
        <f t="shared" si="293"/>
        <v>1</v>
      </c>
      <c r="CR78" s="7">
        <f t="shared" si="294"/>
        <v>0</v>
      </c>
      <c r="CT78" s="1">
        <v>25</v>
      </c>
      <c r="CU78" s="11">
        <f t="shared" si="295"/>
        <v>104.74412776412775</v>
      </c>
      <c r="CV78" s="11">
        <f t="shared" si="296"/>
        <v>2.0940000000000003</v>
      </c>
      <c r="CX78" s="1" t="str">
        <f t="shared" si="297"/>
        <v>[104.74, 2.09]</v>
      </c>
    </row>
    <row r="79" spans="2:200" x14ac:dyDescent="0.35">
      <c r="B79" s="188">
        <v>26</v>
      </c>
      <c r="C79" s="194" t="s">
        <v>102</v>
      </c>
      <c r="D79" s="41"/>
      <c r="E79" s="41"/>
      <c r="F79" s="41"/>
      <c r="G79" s="42"/>
      <c r="H79" s="2">
        <f t="shared" si="231"/>
        <v>7049.9000000000005</v>
      </c>
      <c r="I79" s="54">
        <f t="shared" si="232"/>
        <v>4.7980894485453764E-2</v>
      </c>
      <c r="J79" s="95">
        <f t="shared" si="299"/>
        <v>0.81216776766268162</v>
      </c>
      <c r="K79" s="91">
        <f t="shared" si="299"/>
        <v>4.8154718093083266</v>
      </c>
      <c r="L79" s="95">
        <f t="shared" si="299"/>
        <v>0.46601340090080584</v>
      </c>
      <c r="M79" s="95">
        <f t="shared" si="298"/>
        <v>1.0096957019517458</v>
      </c>
      <c r="N79" s="100">
        <f t="shared" si="298"/>
        <v>1.2944816691689052</v>
      </c>
      <c r="O79" s="91">
        <f t="shared" si="298"/>
        <v>5.954615678176963</v>
      </c>
      <c r="P79" s="103">
        <f t="shared" si="298"/>
        <v>1.1167306805361872</v>
      </c>
      <c r="Q79" s="110">
        <f t="shared" si="298"/>
        <v>7.6394530645770997</v>
      </c>
      <c r="R79" s="106">
        <f t="shared" si="298"/>
        <v>16.827100936261186</v>
      </c>
      <c r="S79" s="110">
        <f t="shared" si="298"/>
        <v>7.6140728218376405E-2</v>
      </c>
      <c r="T79" s="106">
        <f t="shared" si="298"/>
        <v>5.0760485478917601E-2</v>
      </c>
      <c r="U79" s="110">
        <f t="shared" si="298"/>
        <v>0.55836534026809359</v>
      </c>
      <c r="W79" s="188">
        <v>26</v>
      </c>
      <c r="X79" s="194" t="s">
        <v>102</v>
      </c>
      <c r="Y79" s="41"/>
      <c r="Z79" s="41"/>
      <c r="AA79" s="41"/>
      <c r="AB79" s="42"/>
      <c r="AC79" s="2">
        <f t="shared" si="234"/>
        <v>7049.9000000000005</v>
      </c>
      <c r="AD79" s="43">
        <f t="shared" si="184"/>
        <v>4.7980894485453764E-2</v>
      </c>
      <c r="AE79" s="118">
        <f t="shared" si="235"/>
        <v>1</v>
      </c>
      <c r="AF79" s="118">
        <f t="shared" si="236"/>
        <v>5</v>
      </c>
      <c r="AG79" s="121">
        <f t="shared" si="237"/>
        <v>0</v>
      </c>
      <c r="AH79" s="115">
        <f t="shared" si="238"/>
        <v>1</v>
      </c>
      <c r="AI79" s="115">
        <f t="shared" si="239"/>
        <v>1</v>
      </c>
      <c r="AJ79" s="45">
        <f t="shared" si="240"/>
        <v>6</v>
      </c>
      <c r="AK79" s="152">
        <f t="shared" si="241"/>
        <v>1</v>
      </c>
      <c r="AL79" s="152">
        <f t="shared" si="242"/>
        <v>8</v>
      </c>
      <c r="AM79" s="162">
        <f t="shared" si="243"/>
        <v>17</v>
      </c>
      <c r="AN79" s="144">
        <f t="shared" si="244"/>
        <v>0</v>
      </c>
      <c r="AO79" s="144">
        <f t="shared" si="245"/>
        <v>0</v>
      </c>
      <c r="AP79" s="144">
        <f t="shared" si="246"/>
        <v>1</v>
      </c>
      <c r="AT79" s="7">
        <f t="shared" si="247"/>
        <v>1</v>
      </c>
      <c r="AU79" s="7">
        <f t="shared" si="248"/>
        <v>0</v>
      </c>
      <c r="AV79" s="7">
        <f t="shared" si="249"/>
        <v>5</v>
      </c>
      <c r="AW79" s="7">
        <f t="shared" si="250"/>
        <v>0</v>
      </c>
      <c r="AX79" s="7">
        <f t="shared" si="251"/>
        <v>0</v>
      </c>
      <c r="AY79" s="7">
        <f t="shared" si="252"/>
        <v>0</v>
      </c>
      <c r="AZ79" s="7">
        <f t="shared" si="253"/>
        <v>1</v>
      </c>
      <c r="BA79" s="7">
        <f t="shared" si="254"/>
        <v>0</v>
      </c>
      <c r="BB79" s="7">
        <f t="shared" si="255"/>
        <v>1</v>
      </c>
      <c r="BC79" s="7">
        <f t="shared" si="256"/>
        <v>0</v>
      </c>
      <c r="BD79" s="7">
        <f t="shared" si="257"/>
        <v>6</v>
      </c>
      <c r="BE79" s="7">
        <f t="shared" si="258"/>
        <v>0</v>
      </c>
      <c r="BF79" s="1">
        <f t="shared" si="259"/>
        <v>0.8</v>
      </c>
      <c r="BG79" s="1">
        <f t="shared" si="260"/>
        <v>0.2</v>
      </c>
      <c r="BH79" s="1">
        <f t="shared" si="261"/>
        <v>6.4</v>
      </c>
      <c r="BI79" s="1">
        <f t="shared" si="262"/>
        <v>1.6</v>
      </c>
      <c r="BJ79" s="1">
        <f t="shared" si="263"/>
        <v>13.600000000000001</v>
      </c>
      <c r="BK79" s="1">
        <f t="shared" si="264"/>
        <v>3.4000000000000004</v>
      </c>
      <c r="BL79" s="1">
        <f t="shared" si="265"/>
        <v>0</v>
      </c>
      <c r="BM79" s="1">
        <f t="shared" si="266"/>
        <v>0</v>
      </c>
      <c r="BN79" s="1">
        <f t="shared" si="267"/>
        <v>0</v>
      </c>
      <c r="BO79" s="1">
        <f t="shared" si="268"/>
        <v>0</v>
      </c>
      <c r="BP79" s="1">
        <f t="shared" si="269"/>
        <v>0.8</v>
      </c>
      <c r="BQ79" s="1">
        <f t="shared" si="270"/>
        <v>0.2</v>
      </c>
      <c r="BU79" s="7">
        <f t="shared" si="271"/>
        <v>1</v>
      </c>
      <c r="BV79" s="7">
        <f t="shared" si="272"/>
        <v>0</v>
      </c>
      <c r="BW79" s="7">
        <f t="shared" si="273"/>
        <v>5</v>
      </c>
      <c r="BX79" s="7">
        <f t="shared" si="274"/>
        <v>0</v>
      </c>
      <c r="BY79" s="7">
        <f t="shared" si="275"/>
        <v>0</v>
      </c>
      <c r="BZ79" s="7">
        <f t="shared" si="276"/>
        <v>0</v>
      </c>
      <c r="CA79" s="7">
        <f t="shared" si="277"/>
        <v>1</v>
      </c>
      <c r="CB79" s="7">
        <f t="shared" si="278"/>
        <v>0</v>
      </c>
      <c r="CC79" s="7">
        <f t="shared" si="279"/>
        <v>1</v>
      </c>
      <c r="CD79" s="7">
        <f t="shared" si="280"/>
        <v>0</v>
      </c>
      <c r="CE79" s="7">
        <f t="shared" si="281"/>
        <v>6</v>
      </c>
      <c r="CF79" s="7">
        <f t="shared" si="282"/>
        <v>0</v>
      </c>
      <c r="CG79" s="7">
        <f t="shared" si="283"/>
        <v>1</v>
      </c>
      <c r="CH79" s="7">
        <f t="shared" si="284"/>
        <v>0</v>
      </c>
      <c r="CI79" s="7">
        <f t="shared" si="285"/>
        <v>6</v>
      </c>
      <c r="CJ79" s="7">
        <f t="shared" si="286"/>
        <v>2</v>
      </c>
      <c r="CK79" s="7">
        <f t="shared" si="287"/>
        <v>14</v>
      </c>
      <c r="CL79" s="7">
        <f t="shared" si="288"/>
        <v>3</v>
      </c>
      <c r="CM79" s="7">
        <f t="shared" si="289"/>
        <v>0</v>
      </c>
      <c r="CN79" s="7">
        <f t="shared" si="290"/>
        <v>0</v>
      </c>
      <c r="CO79" s="7">
        <f t="shared" si="291"/>
        <v>0</v>
      </c>
      <c r="CP79" s="7">
        <f t="shared" si="292"/>
        <v>0</v>
      </c>
      <c r="CQ79" s="7">
        <f t="shared" si="293"/>
        <v>1</v>
      </c>
      <c r="CR79" s="7">
        <f t="shared" si="294"/>
        <v>0</v>
      </c>
      <c r="CT79" s="1">
        <v>26</v>
      </c>
      <c r="CU79" s="11">
        <f t="shared" si="295"/>
        <v>109.45321867321867</v>
      </c>
      <c r="CV79" s="11">
        <f t="shared" si="296"/>
        <v>2.6340000000000003</v>
      </c>
      <c r="CX79" s="1" t="str">
        <f t="shared" si="297"/>
        <v>[109.45, 2.63]</v>
      </c>
    </row>
    <row r="80" spans="2:200" x14ac:dyDescent="0.35">
      <c r="B80" s="188">
        <v>27</v>
      </c>
      <c r="C80" s="189" t="s">
        <v>103</v>
      </c>
      <c r="D80" s="41"/>
      <c r="E80" s="41"/>
      <c r="F80" s="41"/>
      <c r="G80" s="42"/>
      <c r="H80" s="2">
        <f t="shared" si="231"/>
        <v>5852.0000000000009</v>
      </c>
      <c r="I80" s="54">
        <f t="shared" si="232"/>
        <v>3.982811026097894E-2</v>
      </c>
      <c r="J80" s="95">
        <f t="shared" si="299"/>
        <v>0.67416641035504232</v>
      </c>
      <c r="K80" s="91">
        <f t="shared" si="299"/>
        <v>3.9972398229864718</v>
      </c>
      <c r="L80" s="95">
        <f t="shared" si="299"/>
        <v>0.38682966028901339</v>
      </c>
      <c r="M80" s="95">
        <f t="shared" si="298"/>
        <v>0.8381309306261957</v>
      </c>
      <c r="N80" s="100">
        <f t="shared" si="298"/>
        <v>1.0745268341361485</v>
      </c>
      <c r="O80" s="91">
        <f t="shared" si="298"/>
        <v>4.9428234370262825</v>
      </c>
      <c r="P80" s="103">
        <f t="shared" si="298"/>
        <v>0.92697881423818318</v>
      </c>
      <c r="Q80" s="110">
        <f t="shared" si="298"/>
        <v>6.3413777974021173</v>
      </c>
      <c r="R80" s="106">
        <f t="shared" si="298"/>
        <v>13.967885314543533</v>
      </c>
      <c r="S80" s="110">
        <f t="shared" si="298"/>
        <v>6.3203100970785214E-2</v>
      </c>
      <c r="T80" s="106">
        <f t="shared" si="298"/>
        <v>4.2135400647190145E-2</v>
      </c>
      <c r="U80" s="110">
        <f t="shared" si="298"/>
        <v>0.46348940711909159</v>
      </c>
      <c r="W80" s="188">
        <v>27</v>
      </c>
      <c r="X80" s="189" t="s">
        <v>103</v>
      </c>
      <c r="Y80" s="41"/>
      <c r="Z80" s="41"/>
      <c r="AA80" s="41"/>
      <c r="AB80" s="42"/>
      <c r="AC80" s="2">
        <f t="shared" si="234"/>
        <v>5852.0000000000009</v>
      </c>
      <c r="AD80" s="43">
        <f t="shared" si="184"/>
        <v>3.982811026097894E-2</v>
      </c>
      <c r="AE80" s="118">
        <f t="shared" si="235"/>
        <v>1</v>
      </c>
      <c r="AF80" s="118">
        <f t="shared" si="236"/>
        <v>4</v>
      </c>
      <c r="AG80" s="121">
        <f t="shared" si="237"/>
        <v>0</v>
      </c>
      <c r="AH80" s="115">
        <f t="shared" si="238"/>
        <v>1</v>
      </c>
      <c r="AI80" s="115">
        <f t="shared" si="239"/>
        <v>1</v>
      </c>
      <c r="AJ80" s="45">
        <f t="shared" si="240"/>
        <v>5</v>
      </c>
      <c r="AK80" s="152">
        <f t="shared" si="241"/>
        <v>1</v>
      </c>
      <c r="AL80" s="152">
        <f t="shared" si="242"/>
        <v>6</v>
      </c>
      <c r="AM80" s="162">
        <f t="shared" si="243"/>
        <v>14</v>
      </c>
      <c r="AN80" s="144">
        <f t="shared" si="244"/>
        <v>0</v>
      </c>
      <c r="AO80" s="144">
        <f t="shared" si="245"/>
        <v>0</v>
      </c>
      <c r="AP80" s="144">
        <f t="shared" si="246"/>
        <v>0</v>
      </c>
      <c r="AT80" s="7">
        <f t="shared" si="247"/>
        <v>1</v>
      </c>
      <c r="AU80" s="7">
        <f t="shared" si="248"/>
        <v>0</v>
      </c>
      <c r="AV80" s="7">
        <f t="shared" si="249"/>
        <v>4</v>
      </c>
      <c r="AW80" s="7">
        <f t="shared" si="250"/>
        <v>0</v>
      </c>
      <c r="AX80" s="7">
        <f t="shared" si="251"/>
        <v>0</v>
      </c>
      <c r="AY80" s="7">
        <f t="shared" si="252"/>
        <v>0</v>
      </c>
      <c r="AZ80" s="7">
        <f t="shared" si="253"/>
        <v>1</v>
      </c>
      <c r="BA80" s="7">
        <f t="shared" si="254"/>
        <v>0</v>
      </c>
      <c r="BB80" s="7">
        <f t="shared" si="255"/>
        <v>1</v>
      </c>
      <c r="BC80" s="7">
        <f t="shared" si="256"/>
        <v>0</v>
      </c>
      <c r="BD80" s="7">
        <f t="shared" si="257"/>
        <v>5</v>
      </c>
      <c r="BE80" s="7">
        <f t="shared" si="258"/>
        <v>0</v>
      </c>
      <c r="BF80" s="1">
        <f t="shared" si="259"/>
        <v>0.8</v>
      </c>
      <c r="BG80" s="1">
        <f t="shared" si="260"/>
        <v>0.2</v>
      </c>
      <c r="BH80" s="1">
        <f t="shared" si="261"/>
        <v>4.8000000000000007</v>
      </c>
      <c r="BI80" s="1">
        <f t="shared" si="262"/>
        <v>1.2000000000000002</v>
      </c>
      <c r="BJ80" s="1">
        <f t="shared" si="263"/>
        <v>11.200000000000001</v>
      </c>
      <c r="BK80" s="1">
        <f t="shared" si="264"/>
        <v>2.8000000000000003</v>
      </c>
      <c r="BL80" s="1">
        <f t="shared" si="265"/>
        <v>0</v>
      </c>
      <c r="BM80" s="1">
        <f t="shared" si="266"/>
        <v>0</v>
      </c>
      <c r="BN80" s="1">
        <f t="shared" si="267"/>
        <v>0</v>
      </c>
      <c r="BO80" s="1">
        <f t="shared" si="268"/>
        <v>0</v>
      </c>
      <c r="BP80" s="1">
        <f t="shared" si="269"/>
        <v>0</v>
      </c>
      <c r="BQ80" s="1">
        <f t="shared" si="270"/>
        <v>0</v>
      </c>
      <c r="BU80" s="7">
        <f t="shared" si="271"/>
        <v>1</v>
      </c>
      <c r="BV80" s="7">
        <f t="shared" si="272"/>
        <v>0</v>
      </c>
      <c r="BW80" s="7">
        <f t="shared" si="273"/>
        <v>4</v>
      </c>
      <c r="BX80" s="7">
        <f t="shared" si="274"/>
        <v>0</v>
      </c>
      <c r="BY80" s="7">
        <f t="shared" si="275"/>
        <v>0</v>
      </c>
      <c r="BZ80" s="7">
        <f t="shared" si="276"/>
        <v>0</v>
      </c>
      <c r="CA80" s="7">
        <f t="shared" si="277"/>
        <v>1</v>
      </c>
      <c r="CB80" s="7">
        <f t="shared" si="278"/>
        <v>0</v>
      </c>
      <c r="CC80" s="7">
        <f t="shared" si="279"/>
        <v>1</v>
      </c>
      <c r="CD80" s="7">
        <f t="shared" si="280"/>
        <v>0</v>
      </c>
      <c r="CE80" s="7">
        <f t="shared" si="281"/>
        <v>5</v>
      </c>
      <c r="CF80" s="7">
        <f t="shared" si="282"/>
        <v>0</v>
      </c>
      <c r="CG80" s="7">
        <f t="shared" si="283"/>
        <v>1</v>
      </c>
      <c r="CH80" s="7">
        <f t="shared" si="284"/>
        <v>0</v>
      </c>
      <c r="CI80" s="7">
        <f t="shared" si="285"/>
        <v>5</v>
      </c>
      <c r="CJ80" s="7">
        <f t="shared" si="286"/>
        <v>1</v>
      </c>
      <c r="CK80" s="7">
        <f t="shared" si="287"/>
        <v>11</v>
      </c>
      <c r="CL80" s="7">
        <f t="shared" si="288"/>
        <v>3</v>
      </c>
      <c r="CM80" s="7">
        <f t="shared" si="289"/>
        <v>0</v>
      </c>
      <c r="CN80" s="7">
        <f t="shared" si="290"/>
        <v>0</v>
      </c>
      <c r="CO80" s="7">
        <f t="shared" si="291"/>
        <v>0</v>
      </c>
      <c r="CP80" s="7">
        <f t="shared" si="292"/>
        <v>0</v>
      </c>
      <c r="CQ80" s="7">
        <f t="shared" si="293"/>
        <v>0</v>
      </c>
      <c r="CR80" s="7">
        <f t="shared" si="294"/>
        <v>0</v>
      </c>
      <c r="CT80" s="1">
        <v>27</v>
      </c>
      <c r="CU80" s="11">
        <f t="shared" si="295"/>
        <v>86.225945945945938</v>
      </c>
      <c r="CV80" s="11">
        <f t="shared" si="296"/>
        <v>2.0940000000000003</v>
      </c>
      <c r="CX80" s="1" t="str">
        <f t="shared" si="297"/>
        <v>[86.23, 2.09]</v>
      </c>
    </row>
    <row r="81" spans="2:102" x14ac:dyDescent="0.35">
      <c r="B81" s="188">
        <v>28</v>
      </c>
      <c r="C81" s="194" t="s">
        <v>104</v>
      </c>
      <c r="D81" s="41"/>
      <c r="E81" s="41"/>
      <c r="F81" s="41"/>
      <c r="G81" s="42"/>
      <c r="H81" s="2">
        <f t="shared" si="231"/>
        <v>5284.4000000000005</v>
      </c>
      <c r="I81" s="54">
        <f t="shared" si="232"/>
        <v>3.5965083025139628E-2</v>
      </c>
      <c r="J81" s="95">
        <f t="shared" si="299"/>
        <v>0.60877733747098184</v>
      </c>
      <c r="K81" s="91">
        <f t="shared" si="299"/>
        <v>3.6095376145915434</v>
      </c>
      <c r="L81" s="95">
        <f t="shared" si="299"/>
        <v>0.34931009173466548</v>
      </c>
      <c r="M81" s="95">
        <f t="shared" si="298"/>
        <v>0.75683853209177521</v>
      </c>
      <c r="N81" s="100">
        <f t="shared" si="298"/>
        <v>0.97030581037407082</v>
      </c>
      <c r="O81" s="91">
        <f t="shared" si="298"/>
        <v>4.4634067277207254</v>
      </c>
      <c r="P81" s="103">
        <f t="shared" si="298"/>
        <v>0.83706883902259999</v>
      </c>
      <c r="Q81" s="110">
        <f t="shared" si="298"/>
        <v>5.7263118305864236</v>
      </c>
      <c r="R81" s="106">
        <f t="shared" si="298"/>
        <v>12.613105460726905</v>
      </c>
      <c r="S81" s="110">
        <f t="shared" si="298"/>
        <v>5.7072875387904544E-2</v>
      </c>
      <c r="T81" s="106">
        <f t="shared" si="298"/>
        <v>3.8048583591936365E-2</v>
      </c>
      <c r="U81" s="110">
        <f t="shared" si="298"/>
        <v>0.41853441951129999</v>
      </c>
      <c r="W81" s="188">
        <v>28</v>
      </c>
      <c r="X81" s="194" t="s">
        <v>104</v>
      </c>
      <c r="Y81" s="41"/>
      <c r="Z81" s="41"/>
      <c r="AA81" s="41"/>
      <c r="AB81" s="42"/>
      <c r="AC81" s="2">
        <f t="shared" si="234"/>
        <v>5284.4000000000005</v>
      </c>
      <c r="AD81" s="43">
        <f t="shared" si="184"/>
        <v>3.5965083025139628E-2</v>
      </c>
      <c r="AE81" s="118">
        <f t="shared" si="235"/>
        <v>1</v>
      </c>
      <c r="AF81" s="118">
        <f t="shared" si="236"/>
        <v>4</v>
      </c>
      <c r="AG81" s="121">
        <f t="shared" si="237"/>
        <v>0</v>
      </c>
      <c r="AH81" s="115">
        <f t="shared" si="238"/>
        <v>1</v>
      </c>
      <c r="AI81" s="115">
        <f t="shared" si="239"/>
        <v>1</v>
      </c>
      <c r="AJ81" s="45">
        <f t="shared" si="240"/>
        <v>4</v>
      </c>
      <c r="AK81" s="152">
        <f t="shared" si="241"/>
        <v>1</v>
      </c>
      <c r="AL81" s="152">
        <f t="shared" si="242"/>
        <v>6</v>
      </c>
      <c r="AM81" s="162">
        <f t="shared" si="243"/>
        <v>13</v>
      </c>
      <c r="AN81" s="144">
        <f t="shared" si="244"/>
        <v>0</v>
      </c>
      <c r="AO81" s="144">
        <f t="shared" si="245"/>
        <v>0</v>
      </c>
      <c r="AP81" s="144">
        <f t="shared" si="246"/>
        <v>0</v>
      </c>
      <c r="AT81" s="7">
        <f t="shared" si="247"/>
        <v>1</v>
      </c>
      <c r="AU81" s="7">
        <f t="shared" si="248"/>
        <v>0</v>
      </c>
      <c r="AV81" s="7">
        <f t="shared" si="249"/>
        <v>4</v>
      </c>
      <c r="AW81" s="7">
        <f t="shared" si="250"/>
        <v>0</v>
      </c>
      <c r="AX81" s="7">
        <f t="shared" si="251"/>
        <v>0</v>
      </c>
      <c r="AY81" s="7">
        <f t="shared" si="252"/>
        <v>0</v>
      </c>
      <c r="AZ81" s="7">
        <f t="shared" si="253"/>
        <v>1</v>
      </c>
      <c r="BA81" s="7">
        <f t="shared" si="254"/>
        <v>0</v>
      </c>
      <c r="BB81" s="7">
        <f t="shared" si="255"/>
        <v>1</v>
      </c>
      <c r="BC81" s="7">
        <f t="shared" si="256"/>
        <v>0</v>
      </c>
      <c r="BD81" s="7">
        <f t="shared" si="257"/>
        <v>4</v>
      </c>
      <c r="BE81" s="7">
        <f t="shared" si="258"/>
        <v>0</v>
      </c>
      <c r="BF81" s="1">
        <f t="shared" si="259"/>
        <v>0.8</v>
      </c>
      <c r="BG81" s="1">
        <f t="shared" si="260"/>
        <v>0.2</v>
      </c>
      <c r="BH81" s="1">
        <f t="shared" si="261"/>
        <v>4.8000000000000007</v>
      </c>
      <c r="BI81" s="1">
        <f t="shared" si="262"/>
        <v>1.2000000000000002</v>
      </c>
      <c r="BJ81" s="1">
        <f t="shared" si="263"/>
        <v>10.4</v>
      </c>
      <c r="BK81" s="1">
        <f t="shared" si="264"/>
        <v>2.6</v>
      </c>
      <c r="BL81" s="1">
        <f t="shared" si="265"/>
        <v>0</v>
      </c>
      <c r="BM81" s="1">
        <f t="shared" si="266"/>
        <v>0</v>
      </c>
      <c r="BN81" s="1">
        <f t="shared" si="267"/>
        <v>0</v>
      </c>
      <c r="BO81" s="1">
        <f t="shared" si="268"/>
        <v>0</v>
      </c>
      <c r="BP81" s="1">
        <f t="shared" si="269"/>
        <v>0</v>
      </c>
      <c r="BQ81" s="1">
        <f t="shared" si="270"/>
        <v>0</v>
      </c>
      <c r="BU81" s="7">
        <f t="shared" si="271"/>
        <v>1</v>
      </c>
      <c r="BV81" s="7">
        <f t="shared" si="272"/>
        <v>0</v>
      </c>
      <c r="BW81" s="7">
        <f t="shared" si="273"/>
        <v>4</v>
      </c>
      <c r="BX81" s="7">
        <f t="shared" si="274"/>
        <v>0</v>
      </c>
      <c r="BY81" s="7">
        <f t="shared" si="275"/>
        <v>0</v>
      </c>
      <c r="BZ81" s="7">
        <f t="shared" si="276"/>
        <v>0</v>
      </c>
      <c r="CA81" s="7">
        <f t="shared" si="277"/>
        <v>1</v>
      </c>
      <c r="CB81" s="7">
        <f t="shared" si="278"/>
        <v>0</v>
      </c>
      <c r="CC81" s="7">
        <f t="shared" si="279"/>
        <v>1</v>
      </c>
      <c r="CD81" s="7">
        <f t="shared" si="280"/>
        <v>0</v>
      </c>
      <c r="CE81" s="7">
        <f t="shared" si="281"/>
        <v>4</v>
      </c>
      <c r="CF81" s="7">
        <f t="shared" si="282"/>
        <v>0</v>
      </c>
      <c r="CG81" s="7">
        <f t="shared" si="283"/>
        <v>1</v>
      </c>
      <c r="CH81" s="7">
        <f t="shared" si="284"/>
        <v>0</v>
      </c>
      <c r="CI81" s="7">
        <f t="shared" si="285"/>
        <v>5</v>
      </c>
      <c r="CJ81" s="7">
        <f t="shared" si="286"/>
        <v>1</v>
      </c>
      <c r="CK81" s="7">
        <f t="shared" si="287"/>
        <v>10</v>
      </c>
      <c r="CL81" s="7">
        <f t="shared" si="288"/>
        <v>3</v>
      </c>
      <c r="CM81" s="7">
        <f t="shared" si="289"/>
        <v>0</v>
      </c>
      <c r="CN81" s="7">
        <f t="shared" si="290"/>
        <v>0</v>
      </c>
      <c r="CO81" s="7">
        <f t="shared" si="291"/>
        <v>0</v>
      </c>
      <c r="CP81" s="7">
        <f t="shared" si="292"/>
        <v>0</v>
      </c>
      <c r="CQ81" s="7">
        <f t="shared" si="293"/>
        <v>0</v>
      </c>
      <c r="CR81" s="7">
        <f t="shared" si="294"/>
        <v>0</v>
      </c>
      <c r="CT81" s="1">
        <v>28</v>
      </c>
      <c r="CU81" s="11">
        <f t="shared" si="295"/>
        <v>79.626855036855034</v>
      </c>
      <c r="CV81" s="11">
        <f t="shared" si="296"/>
        <v>2.0940000000000003</v>
      </c>
      <c r="CX81" s="1" t="str">
        <f t="shared" si="297"/>
        <v>[79.63, 2.09]</v>
      </c>
    </row>
    <row r="82" spans="2:102" x14ac:dyDescent="0.35">
      <c r="B82" s="188">
        <v>29</v>
      </c>
      <c r="C82" s="189" t="s">
        <v>105</v>
      </c>
      <c r="D82" s="41"/>
      <c r="E82" s="41"/>
      <c r="F82" s="41"/>
      <c r="G82" s="42"/>
      <c r="H82" s="2">
        <f t="shared" si="231"/>
        <v>7231.4000000000005</v>
      </c>
      <c r="I82" s="54">
        <f t="shared" si="232"/>
        <v>4.9216164822495405E-2</v>
      </c>
      <c r="J82" s="95">
        <f t="shared" si="299"/>
        <v>0.83307706422444516</v>
      </c>
      <c r="K82" s="91">
        <f t="shared" si="299"/>
        <v>4.9394463526904264</v>
      </c>
      <c r="L82" s="95">
        <f t="shared" si="299"/>
        <v>0.47801093735713801</v>
      </c>
      <c r="M82" s="95">
        <f t="shared" si="298"/>
        <v>1.0356903642737989</v>
      </c>
      <c r="N82" s="100">
        <f t="shared" si="298"/>
        <v>1.3278081593253834</v>
      </c>
      <c r="O82" s="91">
        <f t="shared" si="298"/>
        <v>6.1079175328967628</v>
      </c>
      <c r="P82" s="103">
        <f t="shared" si="298"/>
        <v>1.145480963308612</v>
      </c>
      <c r="Q82" s="110">
        <f t="shared" si="298"/>
        <v>7.836131135361188</v>
      </c>
      <c r="R82" s="106">
        <f t="shared" si="298"/>
        <v>17.260315424400222</v>
      </c>
      <c r="S82" s="110">
        <f t="shared" si="298"/>
        <v>7.8100974771041734E-2</v>
      </c>
      <c r="T82" s="106">
        <f t="shared" si="298"/>
        <v>5.2067316514027823E-2</v>
      </c>
      <c r="U82" s="110">
        <f t="shared" si="298"/>
        <v>0.57274048165430602</v>
      </c>
      <c r="W82" s="188">
        <v>29</v>
      </c>
      <c r="X82" s="189" t="s">
        <v>105</v>
      </c>
      <c r="Y82" s="41"/>
      <c r="Z82" s="41"/>
      <c r="AA82" s="41"/>
      <c r="AB82" s="42"/>
      <c r="AC82" s="2">
        <f t="shared" si="234"/>
        <v>7231.4000000000005</v>
      </c>
      <c r="AD82" s="43">
        <f t="shared" si="184"/>
        <v>4.9216164822495405E-2</v>
      </c>
      <c r="AE82" s="118">
        <f t="shared" si="235"/>
        <v>1</v>
      </c>
      <c r="AF82" s="118">
        <f t="shared" si="236"/>
        <v>5</v>
      </c>
      <c r="AG82" s="121">
        <f t="shared" si="237"/>
        <v>0</v>
      </c>
      <c r="AH82" s="115">
        <f t="shared" si="238"/>
        <v>1</v>
      </c>
      <c r="AI82" s="115">
        <f t="shared" si="239"/>
        <v>1</v>
      </c>
      <c r="AJ82" s="45">
        <f t="shared" si="240"/>
        <v>6</v>
      </c>
      <c r="AK82" s="152">
        <f t="shared" si="241"/>
        <v>1</v>
      </c>
      <c r="AL82" s="152">
        <f t="shared" si="242"/>
        <v>8</v>
      </c>
      <c r="AM82" s="162">
        <f t="shared" si="243"/>
        <v>17</v>
      </c>
      <c r="AN82" s="144">
        <f t="shared" si="244"/>
        <v>0</v>
      </c>
      <c r="AO82" s="144">
        <f t="shared" si="245"/>
        <v>0</v>
      </c>
      <c r="AP82" s="144">
        <f t="shared" si="246"/>
        <v>1</v>
      </c>
      <c r="AT82" s="7">
        <f t="shared" si="247"/>
        <v>1</v>
      </c>
      <c r="AU82" s="7">
        <f t="shared" si="248"/>
        <v>0</v>
      </c>
      <c r="AV82" s="7">
        <f t="shared" si="249"/>
        <v>5</v>
      </c>
      <c r="AW82" s="7">
        <f t="shared" si="250"/>
        <v>0</v>
      </c>
      <c r="AX82" s="7">
        <f t="shared" si="251"/>
        <v>0</v>
      </c>
      <c r="AY82" s="7">
        <f t="shared" si="252"/>
        <v>0</v>
      </c>
      <c r="AZ82" s="7">
        <f t="shared" si="253"/>
        <v>1</v>
      </c>
      <c r="BA82" s="7">
        <f t="shared" si="254"/>
        <v>0</v>
      </c>
      <c r="BB82" s="7">
        <f t="shared" si="255"/>
        <v>1</v>
      </c>
      <c r="BC82" s="7">
        <f t="shared" si="256"/>
        <v>0</v>
      </c>
      <c r="BD82" s="7">
        <f t="shared" si="257"/>
        <v>6</v>
      </c>
      <c r="BE82" s="7">
        <f t="shared" si="258"/>
        <v>0</v>
      </c>
      <c r="BF82" s="1">
        <f t="shared" si="259"/>
        <v>0.8</v>
      </c>
      <c r="BG82" s="1">
        <f t="shared" si="260"/>
        <v>0.2</v>
      </c>
      <c r="BH82" s="1">
        <f t="shared" si="261"/>
        <v>6.4</v>
      </c>
      <c r="BI82" s="1">
        <f t="shared" si="262"/>
        <v>1.6</v>
      </c>
      <c r="BJ82" s="1">
        <f t="shared" si="263"/>
        <v>13.600000000000001</v>
      </c>
      <c r="BK82" s="1">
        <f t="shared" si="264"/>
        <v>3.4000000000000004</v>
      </c>
      <c r="BL82" s="1">
        <f t="shared" si="265"/>
        <v>0</v>
      </c>
      <c r="BM82" s="1">
        <f t="shared" si="266"/>
        <v>0</v>
      </c>
      <c r="BN82" s="1">
        <f t="shared" si="267"/>
        <v>0</v>
      </c>
      <c r="BO82" s="1">
        <f t="shared" si="268"/>
        <v>0</v>
      </c>
      <c r="BP82" s="1">
        <f t="shared" si="269"/>
        <v>0.8</v>
      </c>
      <c r="BQ82" s="1">
        <f t="shared" si="270"/>
        <v>0.2</v>
      </c>
      <c r="BU82" s="7">
        <f t="shared" si="271"/>
        <v>1</v>
      </c>
      <c r="BV82" s="7">
        <f t="shared" si="272"/>
        <v>0</v>
      </c>
      <c r="BW82" s="7">
        <f t="shared" si="273"/>
        <v>5</v>
      </c>
      <c r="BX82" s="7">
        <f t="shared" si="274"/>
        <v>0</v>
      </c>
      <c r="BY82" s="7">
        <f t="shared" si="275"/>
        <v>0</v>
      </c>
      <c r="BZ82" s="7">
        <f t="shared" si="276"/>
        <v>0</v>
      </c>
      <c r="CA82" s="7">
        <f t="shared" si="277"/>
        <v>1</v>
      </c>
      <c r="CB82" s="7">
        <f t="shared" si="278"/>
        <v>0</v>
      </c>
      <c r="CC82" s="7">
        <f t="shared" si="279"/>
        <v>1</v>
      </c>
      <c r="CD82" s="7">
        <f t="shared" si="280"/>
        <v>0</v>
      </c>
      <c r="CE82" s="7">
        <f t="shared" si="281"/>
        <v>6</v>
      </c>
      <c r="CF82" s="7">
        <f t="shared" si="282"/>
        <v>0</v>
      </c>
      <c r="CG82" s="7">
        <f t="shared" si="283"/>
        <v>1</v>
      </c>
      <c r="CH82" s="7">
        <f t="shared" si="284"/>
        <v>0</v>
      </c>
      <c r="CI82" s="7">
        <f t="shared" si="285"/>
        <v>6</v>
      </c>
      <c r="CJ82" s="7">
        <f t="shared" si="286"/>
        <v>2</v>
      </c>
      <c r="CK82" s="7">
        <f t="shared" si="287"/>
        <v>14</v>
      </c>
      <c r="CL82" s="7">
        <f t="shared" si="288"/>
        <v>3</v>
      </c>
      <c r="CM82" s="7">
        <f t="shared" si="289"/>
        <v>0</v>
      </c>
      <c r="CN82" s="7">
        <f t="shared" si="290"/>
        <v>0</v>
      </c>
      <c r="CO82" s="7">
        <f t="shared" si="291"/>
        <v>0</v>
      </c>
      <c r="CP82" s="7">
        <f t="shared" si="292"/>
        <v>0</v>
      </c>
      <c r="CQ82" s="7">
        <f t="shared" si="293"/>
        <v>1</v>
      </c>
      <c r="CR82" s="7">
        <f t="shared" si="294"/>
        <v>0</v>
      </c>
      <c r="CT82" s="1">
        <v>29</v>
      </c>
      <c r="CU82" s="11">
        <f t="shared" si="295"/>
        <v>109.45321867321867</v>
      </c>
      <c r="CV82" s="11">
        <f t="shared" si="296"/>
        <v>2.6340000000000003</v>
      </c>
      <c r="CX82" s="1" t="str">
        <f t="shared" si="297"/>
        <v>[109.45, 2.63]</v>
      </c>
    </row>
    <row r="83" spans="2:102" ht="15" thickBot="1" x14ac:dyDescent="0.4">
      <c r="B83" s="199">
        <v>30</v>
      </c>
      <c r="C83" s="200" t="s">
        <v>106</v>
      </c>
      <c r="D83" s="41"/>
      <c r="E83" s="41"/>
      <c r="F83" s="41"/>
      <c r="G83" s="42"/>
      <c r="H83" s="3">
        <f t="shared" si="231"/>
        <v>3480.4</v>
      </c>
      <c r="I83" s="55">
        <f t="shared" si="232"/>
        <v>2.368724452363484E-2</v>
      </c>
      <c r="J83" s="96">
        <f t="shared" si="299"/>
        <v>0.40095160194799884</v>
      </c>
      <c r="K83" s="92">
        <f t="shared" si="299"/>
        <v>2.3773057894603751</v>
      </c>
      <c r="L83" s="96">
        <f t="shared" si="299"/>
        <v>0.23006185059293952</v>
      </c>
      <c r="M83" s="96">
        <f t="shared" si="298"/>
        <v>0.49846734295136896</v>
      </c>
      <c r="N83" s="101">
        <f t="shared" si="298"/>
        <v>0.63906069609149874</v>
      </c>
      <c r="O83" s="92">
        <f t="shared" si="298"/>
        <v>2.9396792020208937</v>
      </c>
      <c r="P83" s="104">
        <f t="shared" si="298"/>
        <v>0.55130845267849837</v>
      </c>
      <c r="Q83" s="111">
        <f t="shared" si="298"/>
        <v>3.7714510058233643</v>
      </c>
      <c r="R83" s="107">
        <f t="shared" si="298"/>
        <v>8.3072160028601001</v>
      </c>
      <c r="S83" s="111">
        <f t="shared" si="298"/>
        <v>3.7589212682624891E-2</v>
      </c>
      <c r="T83" s="107">
        <f t="shared" si="298"/>
        <v>2.5059475121749927E-2</v>
      </c>
      <c r="U83" s="111">
        <f t="shared" si="298"/>
        <v>0.27565422633924919</v>
      </c>
      <c r="W83" s="199">
        <v>30</v>
      </c>
      <c r="X83" s="200" t="s">
        <v>106</v>
      </c>
      <c r="Y83" s="41"/>
      <c r="Z83" s="41"/>
      <c r="AA83" s="41"/>
      <c r="AB83" s="42"/>
      <c r="AC83" s="3">
        <f t="shared" si="234"/>
        <v>3480.4</v>
      </c>
      <c r="AD83" s="49">
        <f t="shared" si="184"/>
        <v>2.368724452363484E-2</v>
      </c>
      <c r="AE83" s="119">
        <f t="shared" si="235"/>
        <v>0</v>
      </c>
      <c r="AF83" s="119">
        <f t="shared" si="236"/>
        <v>2</v>
      </c>
      <c r="AG83" s="122">
        <f t="shared" si="237"/>
        <v>0</v>
      </c>
      <c r="AH83" s="116">
        <f t="shared" si="238"/>
        <v>0</v>
      </c>
      <c r="AI83" s="116">
        <f t="shared" si="239"/>
        <v>1</v>
      </c>
      <c r="AJ83" s="51">
        <f t="shared" si="240"/>
        <v>3</v>
      </c>
      <c r="AK83" s="153">
        <f t="shared" si="241"/>
        <v>1</v>
      </c>
      <c r="AL83" s="153">
        <f t="shared" si="242"/>
        <v>4</v>
      </c>
      <c r="AM83" s="163">
        <f t="shared" si="243"/>
        <v>8</v>
      </c>
      <c r="AN83" s="145">
        <f t="shared" si="244"/>
        <v>0</v>
      </c>
      <c r="AO83" s="145">
        <f t="shared" si="245"/>
        <v>0</v>
      </c>
      <c r="AP83" s="145">
        <f t="shared" si="246"/>
        <v>0</v>
      </c>
      <c r="AT83" s="7">
        <f t="shared" si="247"/>
        <v>0</v>
      </c>
      <c r="AU83" s="7">
        <f t="shared" si="248"/>
        <v>0</v>
      </c>
      <c r="AV83" s="7">
        <f t="shared" si="249"/>
        <v>2</v>
      </c>
      <c r="AW83" s="7">
        <f t="shared" si="250"/>
        <v>0</v>
      </c>
      <c r="AX83" s="7">
        <f t="shared" si="251"/>
        <v>0</v>
      </c>
      <c r="AY83" s="7">
        <f t="shared" si="252"/>
        <v>0</v>
      </c>
      <c r="AZ83" s="7">
        <f t="shared" si="253"/>
        <v>0</v>
      </c>
      <c r="BA83" s="7">
        <f t="shared" si="254"/>
        <v>0</v>
      </c>
      <c r="BB83" s="7">
        <f t="shared" si="255"/>
        <v>1</v>
      </c>
      <c r="BC83" s="7">
        <f t="shared" si="256"/>
        <v>0</v>
      </c>
      <c r="BD83" s="7">
        <f t="shared" si="257"/>
        <v>3</v>
      </c>
      <c r="BE83" s="7">
        <f t="shared" si="258"/>
        <v>0</v>
      </c>
      <c r="BF83" s="1">
        <f t="shared" si="259"/>
        <v>0.8</v>
      </c>
      <c r="BG83" s="1">
        <f t="shared" si="260"/>
        <v>0.2</v>
      </c>
      <c r="BH83" s="1">
        <f t="shared" si="261"/>
        <v>3.2</v>
      </c>
      <c r="BI83" s="1">
        <f t="shared" si="262"/>
        <v>0.8</v>
      </c>
      <c r="BJ83" s="1">
        <f t="shared" si="263"/>
        <v>6.4</v>
      </c>
      <c r="BK83" s="1">
        <f t="shared" si="264"/>
        <v>1.6</v>
      </c>
      <c r="BL83" s="1">
        <f t="shared" si="265"/>
        <v>0</v>
      </c>
      <c r="BM83" s="1">
        <f t="shared" si="266"/>
        <v>0</v>
      </c>
      <c r="BN83" s="1">
        <f t="shared" si="267"/>
        <v>0</v>
      </c>
      <c r="BO83" s="1">
        <f t="shared" si="268"/>
        <v>0</v>
      </c>
      <c r="BP83" s="1">
        <f t="shared" si="269"/>
        <v>0</v>
      </c>
      <c r="BQ83" s="1">
        <f t="shared" si="270"/>
        <v>0</v>
      </c>
      <c r="BU83" s="7">
        <f t="shared" si="271"/>
        <v>0</v>
      </c>
      <c r="BV83" s="7">
        <f t="shared" si="272"/>
        <v>0</v>
      </c>
      <c r="BW83" s="7">
        <f t="shared" si="273"/>
        <v>2</v>
      </c>
      <c r="BX83" s="7">
        <f t="shared" si="274"/>
        <v>0</v>
      </c>
      <c r="BY83" s="7">
        <f t="shared" si="275"/>
        <v>0</v>
      </c>
      <c r="BZ83" s="7">
        <f t="shared" si="276"/>
        <v>0</v>
      </c>
      <c r="CA83" s="7">
        <f t="shared" si="277"/>
        <v>0</v>
      </c>
      <c r="CB83" s="7">
        <f t="shared" si="278"/>
        <v>0</v>
      </c>
      <c r="CC83" s="7">
        <f t="shared" si="279"/>
        <v>1</v>
      </c>
      <c r="CD83" s="7">
        <f t="shared" si="280"/>
        <v>0</v>
      </c>
      <c r="CE83" s="7">
        <f t="shared" si="281"/>
        <v>3</v>
      </c>
      <c r="CF83" s="7">
        <f t="shared" si="282"/>
        <v>0</v>
      </c>
      <c r="CG83" s="7">
        <f t="shared" si="283"/>
        <v>1</v>
      </c>
      <c r="CH83" s="7">
        <f t="shared" si="284"/>
        <v>0</v>
      </c>
      <c r="CI83" s="7">
        <f t="shared" si="285"/>
        <v>3</v>
      </c>
      <c r="CJ83" s="7">
        <f t="shared" si="286"/>
        <v>1</v>
      </c>
      <c r="CK83" s="7">
        <f t="shared" si="287"/>
        <v>6</v>
      </c>
      <c r="CL83" s="7">
        <f t="shared" si="288"/>
        <v>2</v>
      </c>
      <c r="CM83" s="7">
        <f t="shared" si="289"/>
        <v>0</v>
      </c>
      <c r="CN83" s="7">
        <f t="shared" si="290"/>
        <v>0</v>
      </c>
      <c r="CO83" s="7">
        <f t="shared" si="291"/>
        <v>0</v>
      </c>
      <c r="CP83" s="7">
        <f t="shared" si="292"/>
        <v>0</v>
      </c>
      <c r="CQ83" s="7">
        <f t="shared" si="293"/>
        <v>0</v>
      </c>
      <c r="CR83" s="7">
        <f t="shared" si="294"/>
        <v>0</v>
      </c>
      <c r="CT83" s="1">
        <v>30</v>
      </c>
      <c r="CU83" s="11">
        <f t="shared" si="295"/>
        <v>49.044545454545457</v>
      </c>
      <c r="CV83" s="11">
        <f t="shared" si="296"/>
        <v>1.5760000000000001</v>
      </c>
      <c r="CX83" s="1" t="str">
        <f t="shared" si="297"/>
        <v>[49.04, 1.58]</v>
      </c>
    </row>
    <row r="84" spans="2:102" ht="15" thickBot="1" x14ac:dyDescent="0.4">
      <c r="H84" s="17">
        <f>SUM(H54:H83)</f>
        <v>146931.4</v>
      </c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</row>
    <row r="85" spans="2:102" x14ac:dyDescent="0.35"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</row>
    <row r="86" spans="2:102" ht="29.5" thickBot="1" x14ac:dyDescent="0.4">
      <c r="K86" s="63" t="s">
        <v>66</v>
      </c>
      <c r="L86" s="63" t="s">
        <v>67</v>
      </c>
      <c r="M86" s="63" t="s">
        <v>68</v>
      </c>
      <c r="N86" s="63"/>
      <c r="O86" s="63"/>
      <c r="P86" s="63" t="s">
        <v>69</v>
      </c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</row>
    <row r="87" spans="2:102" ht="15" thickBot="1" x14ac:dyDescent="0.4">
      <c r="C87" s="244" t="s">
        <v>24</v>
      </c>
      <c r="H87" s="17" t="s">
        <v>4</v>
      </c>
      <c r="I87" s="18">
        <v>300000</v>
      </c>
      <c r="K87" s="1">
        <f>H125/C89</f>
        <v>1.8503219512116939E-3</v>
      </c>
      <c r="L87" s="1">
        <f>K87*$A$1</f>
        <v>3.7006439024233877E-3</v>
      </c>
      <c r="M87" s="1">
        <f>I87*L87</f>
        <v>1110.1931707270164</v>
      </c>
      <c r="P87" s="1">
        <f>I88*L87</f>
        <v>555.09658536350821</v>
      </c>
      <c r="X87" s="244" t="s">
        <v>24</v>
      </c>
      <c r="AC87" s="17" t="s">
        <v>4</v>
      </c>
      <c r="AD87" s="18">
        <f>I87</f>
        <v>300000</v>
      </c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</row>
    <row r="88" spans="2:102" ht="15" thickBot="1" x14ac:dyDescent="0.4">
      <c r="C88" s="245"/>
      <c r="H88" s="19" t="s">
        <v>15</v>
      </c>
      <c r="I88" s="20">
        <v>150000</v>
      </c>
      <c r="X88" s="245"/>
      <c r="AC88" s="19" t="s">
        <v>15</v>
      </c>
      <c r="AD88" s="18">
        <f>I88</f>
        <v>150000</v>
      </c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</row>
    <row r="89" spans="2:102" ht="15" thickBot="1" x14ac:dyDescent="0.4">
      <c r="C89" s="59">
        <v>87349415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</row>
    <row r="90" spans="2:102" ht="48" customHeight="1" thickBot="1" x14ac:dyDescent="0.4">
      <c r="J90" s="229" t="s">
        <v>16</v>
      </c>
      <c r="K90" s="230"/>
      <c r="L90" s="230"/>
      <c r="M90" s="230"/>
      <c r="N90" s="230"/>
      <c r="O90" s="231"/>
      <c r="P90" s="252" t="s">
        <v>17</v>
      </c>
      <c r="Q90" s="253"/>
      <c r="R90" s="253"/>
      <c r="S90" s="253"/>
      <c r="T90" s="253"/>
      <c r="U90" s="256"/>
      <c r="AE90" s="229" t="s">
        <v>16</v>
      </c>
      <c r="AF90" s="230"/>
      <c r="AG90" s="230"/>
      <c r="AH90" s="230"/>
      <c r="AI90" s="230"/>
      <c r="AJ90" s="231"/>
      <c r="AK90" s="252" t="s">
        <v>17</v>
      </c>
      <c r="AL90" s="253"/>
      <c r="AM90" s="253"/>
      <c r="AN90" s="253"/>
      <c r="AO90" s="253"/>
      <c r="AP90" s="256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</row>
    <row r="91" spans="2:102" ht="15" thickBot="1" x14ac:dyDescent="0.4">
      <c r="H91" s="250" t="s">
        <v>18</v>
      </c>
      <c r="I91" s="251"/>
      <c r="J91" s="21">
        <v>1</v>
      </c>
      <c r="K91" s="21">
        <v>3</v>
      </c>
      <c r="L91" s="22">
        <v>4</v>
      </c>
      <c r="M91" s="21">
        <v>7</v>
      </c>
      <c r="N91" s="85">
        <v>11</v>
      </c>
      <c r="O91" s="21">
        <v>14</v>
      </c>
      <c r="P91" s="24">
        <v>15</v>
      </c>
      <c r="Q91" s="24">
        <v>16</v>
      </c>
      <c r="R91" s="23">
        <v>18</v>
      </c>
      <c r="S91" s="82">
        <v>19</v>
      </c>
      <c r="T91" s="82">
        <v>21</v>
      </c>
      <c r="U91" s="82">
        <v>22</v>
      </c>
      <c r="AC91" s="250" t="s">
        <v>18</v>
      </c>
      <c r="AD91" s="251"/>
      <c r="AE91" s="21">
        <v>1</v>
      </c>
      <c r="AF91" s="21">
        <v>3</v>
      </c>
      <c r="AG91" s="22">
        <v>4</v>
      </c>
      <c r="AH91" s="21">
        <v>7</v>
      </c>
      <c r="AI91" s="85">
        <v>11</v>
      </c>
      <c r="AJ91" s="21">
        <v>14</v>
      </c>
      <c r="AK91" s="23">
        <v>15</v>
      </c>
      <c r="AL91" s="24">
        <v>16</v>
      </c>
      <c r="AM91" s="23">
        <v>18</v>
      </c>
      <c r="AN91" s="82">
        <v>19</v>
      </c>
      <c r="AO91" s="82">
        <v>21</v>
      </c>
      <c r="AP91" s="82">
        <v>22</v>
      </c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</row>
    <row r="92" spans="2:102" ht="29.5" thickBot="1" x14ac:dyDescent="0.4">
      <c r="H92" s="5" t="s">
        <v>19</v>
      </c>
      <c r="I92" s="16" t="s">
        <v>20</v>
      </c>
      <c r="J92" s="25" t="s">
        <v>9</v>
      </c>
      <c r="K92" s="25" t="s">
        <v>10</v>
      </c>
      <c r="L92" s="27" t="s">
        <v>11</v>
      </c>
      <c r="M92" s="25" t="s">
        <v>65</v>
      </c>
      <c r="N92" s="86" t="s">
        <v>80</v>
      </c>
      <c r="O92" s="25" t="s">
        <v>86</v>
      </c>
      <c r="P92" s="28" t="s">
        <v>5</v>
      </c>
      <c r="Q92" s="28" t="s">
        <v>6</v>
      </c>
      <c r="R92" s="25" t="s">
        <v>7</v>
      </c>
      <c r="S92" s="27" t="s">
        <v>8</v>
      </c>
      <c r="T92" s="25" t="s">
        <v>87</v>
      </c>
      <c r="U92" s="89" t="s">
        <v>81</v>
      </c>
      <c r="AC92" s="5" t="s">
        <v>19</v>
      </c>
      <c r="AD92" s="16" t="s">
        <v>20</v>
      </c>
      <c r="AE92" s="25" t="s">
        <v>9</v>
      </c>
      <c r="AF92" s="25" t="s">
        <v>10</v>
      </c>
      <c r="AG92" s="26" t="s">
        <v>11</v>
      </c>
      <c r="AH92" s="25" t="s">
        <v>65</v>
      </c>
      <c r="AI92" s="86" t="s">
        <v>80</v>
      </c>
      <c r="AJ92" s="25" t="s">
        <v>86</v>
      </c>
      <c r="AK92" s="25" t="s">
        <v>5</v>
      </c>
      <c r="AL92" s="28" t="s">
        <v>6</v>
      </c>
      <c r="AM92" s="25" t="s">
        <v>7</v>
      </c>
      <c r="AN92" s="27" t="s">
        <v>8</v>
      </c>
      <c r="AO92" s="27" t="s">
        <v>87</v>
      </c>
      <c r="AP92" s="86" t="s">
        <v>81</v>
      </c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</row>
    <row r="93" spans="2:102" ht="15" thickBot="1" x14ac:dyDescent="0.4">
      <c r="H93" s="246" t="s">
        <v>21</v>
      </c>
      <c r="I93" s="247"/>
      <c r="J93" s="30" t="s">
        <v>4</v>
      </c>
      <c r="K93" s="30" t="s">
        <v>15</v>
      </c>
      <c r="L93" s="30" t="s">
        <v>15</v>
      </c>
      <c r="M93" s="30" t="s">
        <v>15</v>
      </c>
      <c r="N93" s="17" t="s">
        <v>15</v>
      </c>
      <c r="O93" s="17" t="s">
        <v>15</v>
      </c>
      <c r="P93" s="31" t="s">
        <v>4</v>
      </c>
      <c r="Q93" s="18" t="s">
        <v>4</v>
      </c>
      <c r="R93" s="18" t="s">
        <v>4</v>
      </c>
      <c r="S93" s="18" t="s">
        <v>4</v>
      </c>
      <c r="T93" s="17" t="s">
        <v>4</v>
      </c>
      <c r="U93" s="18" t="s">
        <v>4</v>
      </c>
      <c r="AC93" s="246" t="s">
        <v>21</v>
      </c>
      <c r="AD93" s="247"/>
      <c r="AE93" s="30" t="s">
        <v>4</v>
      </c>
      <c r="AF93" s="30" t="s">
        <v>15</v>
      </c>
      <c r="AG93" s="30" t="s">
        <v>15</v>
      </c>
      <c r="AH93" s="17" t="s">
        <v>15</v>
      </c>
      <c r="AI93" s="29" t="s">
        <v>15</v>
      </c>
      <c r="AJ93" s="17" t="s">
        <v>15</v>
      </c>
      <c r="AK93" s="150" t="s">
        <v>4</v>
      </c>
      <c r="AL93" s="30" t="s">
        <v>4</v>
      </c>
      <c r="AM93" s="30" t="s">
        <v>4</v>
      </c>
      <c r="AN93" s="17" t="s">
        <v>4</v>
      </c>
      <c r="AO93" s="18" t="s">
        <v>4</v>
      </c>
      <c r="AP93" s="18" t="s">
        <v>4</v>
      </c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</row>
    <row r="94" spans="2:102" ht="15" thickBot="1" x14ac:dyDescent="0.4">
      <c r="H94" s="248" t="s">
        <v>22</v>
      </c>
      <c r="I94" s="249"/>
      <c r="J94" s="84">
        <v>2.9990627928772259E-2</v>
      </c>
      <c r="K94" s="84">
        <v>0.35564053537284895</v>
      </c>
      <c r="L94" s="84">
        <v>3.4416826003824091E-2</v>
      </c>
      <c r="M94" s="84">
        <v>7.4569789674952203E-2</v>
      </c>
      <c r="N94" s="32">
        <v>9.5602294455066919E-2</v>
      </c>
      <c r="O94" s="32">
        <v>0.43977055449330782</v>
      </c>
      <c r="P94" s="32">
        <v>4.1237113402061855E-2</v>
      </c>
      <c r="Q94" s="88">
        <v>0.28209934395501407</v>
      </c>
      <c r="R94" s="93">
        <v>0.62136832239925022</v>
      </c>
      <c r="S94" s="93">
        <v>2.8116213683223993E-3</v>
      </c>
      <c r="T94" s="93">
        <v>1.8744142455482662E-3</v>
      </c>
      <c r="U94" s="126">
        <v>2.0618556701030927E-2</v>
      </c>
      <c r="AC94" s="248" t="s">
        <v>22</v>
      </c>
      <c r="AD94" s="249"/>
      <c r="AE94" s="84">
        <v>2.9990627928772259E-2</v>
      </c>
      <c r="AF94" s="84">
        <v>0.35564053537284895</v>
      </c>
      <c r="AG94" s="84">
        <v>3.4416826003824091E-2</v>
      </c>
      <c r="AH94" s="32">
        <v>7.4569789674952203E-2</v>
      </c>
      <c r="AI94" s="33">
        <v>9.5602294455066919E-2</v>
      </c>
      <c r="AJ94" s="32">
        <v>0.43977055449330782</v>
      </c>
      <c r="AK94" s="84">
        <v>4.1237113402061855E-2</v>
      </c>
      <c r="AL94" s="154">
        <v>0.28209934395501407</v>
      </c>
      <c r="AM94" s="84">
        <v>0.62136832239925022</v>
      </c>
      <c r="AN94" s="32">
        <v>2.8116213683223993E-3</v>
      </c>
      <c r="AO94" s="93">
        <v>1.8744142455482662E-3</v>
      </c>
      <c r="AP94" s="126">
        <v>2.0618556701030927E-2</v>
      </c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T94" s="1" t="s">
        <v>29</v>
      </c>
      <c r="CU94" s="1" t="s">
        <v>27</v>
      </c>
      <c r="CV94" s="1" t="s">
        <v>28</v>
      </c>
    </row>
    <row r="95" spans="2:102" x14ac:dyDescent="0.35">
      <c r="B95" s="12">
        <v>1</v>
      </c>
      <c r="C95" s="34" t="s">
        <v>30</v>
      </c>
      <c r="D95" s="35"/>
      <c r="E95" s="35"/>
      <c r="F95" s="35"/>
      <c r="G95" s="36"/>
      <c r="H95" s="4">
        <f t="shared" ref="H95:H124" si="300">H54*1.1</f>
        <v>4230.1600000000008</v>
      </c>
      <c r="I95" s="37">
        <f>H95/$H$125</f>
        <v>2.6172758171500447E-2</v>
      </c>
      <c r="J95" s="123">
        <f t="shared" ref="J95:U95" si="301">IF(J$93="EV",$I$87*($H$125/$C$89)*$A$1*J$94*$I95,IF(J$93="PHEV",$I$88*($H$125/$C$89)*$A$1*J$94*$I95))</f>
        <v>0.87143219887053824</v>
      </c>
      <c r="K95" s="123">
        <f t="shared" si="301"/>
        <v>5.166891044820888</v>
      </c>
      <c r="L95" s="130">
        <f t="shared" si="301"/>
        <v>0.50002171401492457</v>
      </c>
      <c r="M95" s="130">
        <f t="shared" si="301"/>
        <v>1.0833803803656701</v>
      </c>
      <c r="N95" s="98">
        <f t="shared" si="301"/>
        <v>1.3889492055970127</v>
      </c>
      <c r="O95" s="98">
        <f t="shared" si="301"/>
        <v>6.3891663457462586</v>
      </c>
      <c r="P95" s="109">
        <f t="shared" si="301"/>
        <v>1.1982192734469901</v>
      </c>
      <c r="Q95" s="131">
        <f t="shared" si="301"/>
        <v>8.1969091206260014</v>
      </c>
      <c r="R95" s="131">
        <f t="shared" si="301"/>
        <v>18.054985870348965</v>
      </c>
      <c r="S95" s="131">
        <f t="shared" si="301"/>
        <v>8.169676864411296E-2</v>
      </c>
      <c r="T95" s="127">
        <f t="shared" si="301"/>
        <v>5.446451242940864E-2</v>
      </c>
      <c r="U95" s="127">
        <f t="shared" si="301"/>
        <v>0.59910963672349504</v>
      </c>
      <c r="W95" s="12">
        <v>1</v>
      </c>
      <c r="X95" s="34" t="s">
        <v>30</v>
      </c>
      <c r="Y95" s="35"/>
      <c r="Z95" s="35"/>
      <c r="AA95" s="35"/>
      <c r="AB95" s="36"/>
      <c r="AC95" s="4">
        <f t="shared" ref="AC95:AC124" si="302">AC54*1.1</f>
        <v>4230.1600000000008</v>
      </c>
      <c r="AD95" s="53">
        <f t="shared" ref="AD95:AD124" si="303">I95</f>
        <v>2.6172758171500447E-2</v>
      </c>
      <c r="AE95" s="117">
        <f t="shared" ref="AE95:AE124" si="304">ROUND(J95,0)</f>
        <v>1</v>
      </c>
      <c r="AF95" s="117">
        <f t="shared" ref="AF95:AF124" si="305">ROUND(K95,0)</f>
        <v>5</v>
      </c>
      <c r="AG95" s="117">
        <f t="shared" ref="AG95:AG124" si="306">ROUND(L95,0)</f>
        <v>1</v>
      </c>
      <c r="AH95" s="120">
        <f t="shared" ref="AH95:AH124" si="307">ROUND(M95,0)</f>
        <v>1</v>
      </c>
      <c r="AI95" s="173">
        <f t="shared" ref="AI95:AJ124" si="308">ROUND(N95,0)</f>
        <v>1</v>
      </c>
      <c r="AJ95" s="120">
        <f t="shared" si="308"/>
        <v>6</v>
      </c>
      <c r="AK95" s="151">
        <f t="shared" ref="AK95:AK124" si="309">ROUND(P95,0)</f>
        <v>1</v>
      </c>
      <c r="AL95" s="151">
        <f t="shared" ref="AL95:AL124" si="310">ROUND(Q95,0)</f>
        <v>8</v>
      </c>
      <c r="AM95" s="152">
        <f t="shared" ref="AM95:AM124" si="311">ROUND(R95,0)</f>
        <v>18</v>
      </c>
      <c r="AN95" s="157">
        <f t="shared" ref="AN95:AO124" si="312">ROUND(S95,0)</f>
        <v>0</v>
      </c>
      <c r="AO95" s="143">
        <f t="shared" si="312"/>
        <v>0</v>
      </c>
      <c r="AP95" s="143">
        <f t="shared" ref="AP95:AP124" si="313">ROUND(U95,0)</f>
        <v>1</v>
      </c>
      <c r="AT95" s="7">
        <f t="shared" ref="AT95" si="314">AE95*$AS$5</f>
        <v>1</v>
      </c>
      <c r="AU95" s="7">
        <f t="shared" ref="AU95" si="315">AE95*$AS$6</f>
        <v>0</v>
      </c>
      <c r="AV95" s="7">
        <f t="shared" ref="AV95" si="316">AF95*$AS$5</f>
        <v>5</v>
      </c>
      <c r="AW95" s="7">
        <f t="shared" ref="AW95" si="317">AF95*$AS$6</f>
        <v>0</v>
      </c>
      <c r="AX95" s="7">
        <f t="shared" ref="AX95" si="318">AG95*$AS$5</f>
        <v>1</v>
      </c>
      <c r="AY95" s="7">
        <f t="shared" ref="AY95" si="319">AG95*$AS$6</f>
        <v>0</v>
      </c>
      <c r="AZ95" s="7">
        <f>AH95*$AS$5</f>
        <v>1</v>
      </c>
      <c r="BA95" s="7">
        <f>AH95*$AS$6</f>
        <v>0</v>
      </c>
      <c r="BB95" s="7">
        <f>AI95*$AS$5</f>
        <v>1</v>
      </c>
      <c r="BC95" s="7">
        <f>AI95*$AS$6</f>
        <v>0</v>
      </c>
      <c r="BD95" s="7">
        <f t="shared" ref="BD95" si="320">AJ95*$AS$5</f>
        <v>6</v>
      </c>
      <c r="BE95" s="7">
        <f t="shared" ref="BE95" si="321">AJ95*$AS$6</f>
        <v>0</v>
      </c>
      <c r="BF95" s="1">
        <f t="shared" ref="BF95" si="322">AK95*$BG$5</f>
        <v>0.8</v>
      </c>
      <c r="BG95" s="1">
        <f t="shared" ref="BG95" si="323">AK95*$BG$6</f>
        <v>0.2</v>
      </c>
      <c r="BH95" s="1">
        <f t="shared" ref="BH95" si="324">AL95*$BG$5</f>
        <v>6.4</v>
      </c>
      <c r="BI95" s="1">
        <f t="shared" ref="BI95" si="325">AL95*$BG$6</f>
        <v>1.6</v>
      </c>
      <c r="BJ95" s="1">
        <f>AM95*$BG$5</f>
        <v>14.4</v>
      </c>
      <c r="BK95" s="1">
        <f>AM95*$BG$6</f>
        <v>3.6</v>
      </c>
      <c r="BL95" s="1">
        <f t="shared" ref="BL95" si="326">AN95*$BG$5</f>
        <v>0</v>
      </c>
      <c r="BM95" s="1">
        <f t="shared" ref="BM95" si="327">AN95*$BG$6</f>
        <v>0</v>
      </c>
      <c r="BN95" s="1">
        <f t="shared" ref="BN95" si="328">AO95*$BG$5</f>
        <v>0</v>
      </c>
      <c r="BO95" s="1">
        <f t="shared" ref="BO95" si="329">AO95*$BG$6</f>
        <v>0</v>
      </c>
      <c r="BP95" s="1">
        <f>AP95*$BG$5</f>
        <v>0.8</v>
      </c>
      <c r="BQ95" s="1">
        <f>AP95*$BG$6</f>
        <v>0.2</v>
      </c>
      <c r="BU95" s="7">
        <f t="shared" ref="BU95" si="330">ROUND(AT95,0)</f>
        <v>1</v>
      </c>
      <c r="BV95" s="7">
        <f t="shared" ref="BV95" si="331">ROUND(AU95,0)</f>
        <v>0</v>
      </c>
      <c r="BW95" s="7">
        <f t="shared" ref="BW95" si="332">ROUND(AV95,0)</f>
        <v>5</v>
      </c>
      <c r="BX95" s="7">
        <f t="shared" ref="BX95" si="333">ROUND(AW95,0)</f>
        <v>0</v>
      </c>
      <c r="BY95" s="7">
        <f t="shared" ref="BY95" si="334">ROUND(AX95,0)</f>
        <v>1</v>
      </c>
      <c r="BZ95" s="7">
        <f t="shared" ref="BZ95" si="335">ROUND(AY95,0)</f>
        <v>0</v>
      </c>
      <c r="CA95" s="7">
        <f t="shared" ref="CA95" si="336">ROUND(AZ95,0)</f>
        <v>1</v>
      </c>
      <c r="CB95" s="7">
        <f t="shared" ref="CB95" si="337">ROUND(BA95,0)</f>
        <v>0</v>
      </c>
      <c r="CC95" s="7">
        <f t="shared" ref="CC95" si="338">ROUND(BB95,0)</f>
        <v>1</v>
      </c>
      <c r="CD95" s="7">
        <f t="shared" ref="CD95" si="339">ROUND(BC95,0)</f>
        <v>0</v>
      </c>
      <c r="CE95" s="7">
        <f t="shared" ref="CE95" si="340">ROUND(BD95,0)</f>
        <v>6</v>
      </c>
      <c r="CF95" s="7">
        <f t="shared" ref="CF95" si="341">ROUND(BE95,0)</f>
        <v>0</v>
      </c>
      <c r="CG95" s="7">
        <f t="shared" ref="CG95" si="342">ROUND(BF95,0)</f>
        <v>1</v>
      </c>
      <c r="CH95" s="7">
        <f t="shared" ref="CH95" si="343">ROUND(BG95,0)</f>
        <v>0</v>
      </c>
      <c r="CI95" s="7">
        <f t="shared" ref="CI95" si="344">ROUND(BH95,0)</f>
        <v>6</v>
      </c>
      <c r="CJ95" s="7">
        <f t="shared" ref="CJ95" si="345">ROUND(BI95,0)</f>
        <v>2</v>
      </c>
      <c r="CK95" s="7">
        <f t="shared" ref="CK95" si="346">ROUND(BJ95,0)</f>
        <v>14</v>
      </c>
      <c r="CL95" s="7">
        <f t="shared" ref="CL95" si="347">ROUND(BK95,0)</f>
        <v>4</v>
      </c>
      <c r="CM95" s="7">
        <f t="shared" ref="CM95" si="348">ROUND(BL95,0)</f>
        <v>0</v>
      </c>
      <c r="CN95" s="7">
        <f t="shared" ref="CN95" si="349">ROUND(BM95,0)</f>
        <v>0</v>
      </c>
      <c r="CO95" s="7">
        <f t="shared" ref="CO95" si="350">ROUND(BN95,0)</f>
        <v>0</v>
      </c>
      <c r="CP95" s="7">
        <f t="shared" ref="CP95" si="351">ROUND(BO95,0)</f>
        <v>0</v>
      </c>
      <c r="CQ95" s="7">
        <f t="shared" ref="CQ95" si="352">ROUND(BP95,0)</f>
        <v>1</v>
      </c>
      <c r="CR95" s="7">
        <f t="shared" ref="CR95" si="353">ROUND(BQ95,0)</f>
        <v>0</v>
      </c>
      <c r="CT95" s="1">
        <v>1</v>
      </c>
      <c r="CU95" s="11">
        <f>SUM($BU$12*BU95,$BW$12*BW95,$BY$12*BY95,$CA$12*CA95,$CC$12*CC95,$CE$12*CE95,$CG$12*CG95,$CI$12*CI95,$CK$12*CK95,$CM$12*CM95,$CO$12*CO95,$CQ$12*CQ95)</f>
        <v>110.85321867321866</v>
      </c>
      <c r="CV95" s="11">
        <f>SUM($BV$12*BV95,$BX$12*BX95,$BZ$12*BZ95,$CB$12*CB95,$CD$12*CD95,$CF$12*CF95,$CH$12*CH95,$CJ$12*CJ95,$CL$12*CL95,$CN$12*CN95,$CP$12*CP95,$CR$12*CR95)</f>
        <v>3.1520000000000001</v>
      </c>
      <c r="CX95" s="1" t="str">
        <f t="shared" ref="CX95:CX124" si="354">"["&amp;ROUND(CU95,2)&amp;", "&amp;ROUND(CV95,2)&amp;"]"</f>
        <v>[110.85, 3.15]</v>
      </c>
    </row>
    <row r="96" spans="2:102" x14ac:dyDescent="0.35">
      <c r="B96" s="13">
        <v>2</v>
      </c>
      <c r="C96" s="40" t="s">
        <v>31</v>
      </c>
      <c r="D96" s="41"/>
      <c r="E96" s="41"/>
      <c r="F96" s="41"/>
      <c r="G96" s="42"/>
      <c r="H96" s="2">
        <f t="shared" si="300"/>
        <v>3751.0000000000009</v>
      </c>
      <c r="I96" s="43">
        <f t="shared" ref="I96:I124" si="355">H96/$H$125</f>
        <v>2.320810936260051E-2</v>
      </c>
      <c r="J96" s="130">
        <f t="shared" ref="J96:U117" si="356">IF(J$93="EV",$I$87*($H$125/$C$89)*$A$1*J$94*$I96,IF(J$93="PHEV",$I$88*($H$125/$C$89)*$A$1*J$94*$I96))</f>
        <v>0.77272305963920718</v>
      </c>
      <c r="K96" s="130">
        <f t="shared" si="356"/>
        <v>4.5816253543892316</v>
      </c>
      <c r="L96" s="130">
        <f t="shared" si="356"/>
        <v>0.44338309881186105</v>
      </c>
      <c r="M96" s="130">
        <f t="shared" si="356"/>
        <v>0.96066338075903235</v>
      </c>
      <c r="N96" s="98">
        <f t="shared" si="356"/>
        <v>1.2316197189218363</v>
      </c>
      <c r="O96" s="98">
        <f t="shared" si="356"/>
        <v>5.6654507070404465</v>
      </c>
      <c r="P96" s="113">
        <f t="shared" si="356"/>
        <v>1.0624942070039101</v>
      </c>
      <c r="Q96" s="127">
        <f t="shared" si="356"/>
        <v>7.2684262797312931</v>
      </c>
      <c r="R96" s="127">
        <f t="shared" si="356"/>
        <v>16.009855891899825</v>
      </c>
      <c r="S96" s="127">
        <f t="shared" si="356"/>
        <v>7.244278684117568E-2</v>
      </c>
      <c r="T96" s="127">
        <f t="shared" si="356"/>
        <v>4.8295191227450449E-2</v>
      </c>
      <c r="U96" s="127">
        <f t="shared" si="356"/>
        <v>0.53124710350195503</v>
      </c>
      <c r="W96" s="13">
        <v>2</v>
      </c>
      <c r="X96" s="40" t="s">
        <v>31</v>
      </c>
      <c r="Y96" s="41"/>
      <c r="Z96" s="41"/>
      <c r="AA96" s="41"/>
      <c r="AB96" s="42"/>
      <c r="AC96" s="2">
        <f t="shared" si="302"/>
        <v>3751.0000000000009</v>
      </c>
      <c r="AD96" s="178">
        <f t="shared" si="303"/>
        <v>2.320810936260051E-2</v>
      </c>
      <c r="AE96" s="164">
        <f t="shared" ref="AE96:AE110" si="357">ROUND(J96,0)</f>
        <v>1</v>
      </c>
      <c r="AF96" s="164">
        <f t="shared" ref="AF96:AF110" si="358">ROUND(K96,0)</f>
        <v>5</v>
      </c>
      <c r="AG96" s="164">
        <f t="shared" ref="AG96:AG110" si="359">ROUND(L96,0)</f>
        <v>0</v>
      </c>
      <c r="AH96" s="148">
        <f t="shared" ref="AH96:AH110" si="360">ROUND(M96,0)</f>
        <v>1</v>
      </c>
      <c r="AI96" s="174">
        <f t="shared" ref="AI96:AI110" si="361">ROUND(N96,0)</f>
        <v>1</v>
      </c>
      <c r="AJ96" s="148">
        <f t="shared" ref="AJ96:AJ110" si="362">ROUND(O96,0)</f>
        <v>6</v>
      </c>
      <c r="AK96" s="152">
        <f t="shared" ref="AK96:AK110" si="363">ROUND(P96,0)</f>
        <v>1</v>
      </c>
      <c r="AL96" s="152">
        <f t="shared" ref="AL96:AL110" si="364">ROUND(Q96,0)</f>
        <v>7</v>
      </c>
      <c r="AM96" s="152">
        <f t="shared" ref="AM96:AM110" si="365">ROUND(R96,0)</f>
        <v>16</v>
      </c>
      <c r="AN96" s="181">
        <f t="shared" ref="AN96:AN110" si="366">ROUND(S96,0)</f>
        <v>0</v>
      </c>
      <c r="AO96" s="143">
        <f t="shared" ref="AO96:AO110" si="367">ROUND(T96,0)</f>
        <v>0</v>
      </c>
      <c r="AP96" s="143">
        <f t="shared" ref="AP96:AP110" si="368">ROUND(U96,0)</f>
        <v>1</v>
      </c>
      <c r="AT96" s="7">
        <f t="shared" ref="AT96:AT124" si="369">AE96*$AS$5</f>
        <v>1</v>
      </c>
      <c r="AU96" s="7">
        <f t="shared" ref="AU96:AU124" si="370">AE96*$AS$6</f>
        <v>0</v>
      </c>
      <c r="AV96" s="7">
        <f t="shared" ref="AV96:AV124" si="371">AF96*$AS$5</f>
        <v>5</v>
      </c>
      <c r="AW96" s="7">
        <f t="shared" ref="AW96:AW124" si="372">AF96*$AS$6</f>
        <v>0</v>
      </c>
      <c r="AX96" s="7">
        <f t="shared" ref="AX96:AX124" si="373">AG96*$AS$5</f>
        <v>0</v>
      </c>
      <c r="AY96" s="7">
        <f t="shared" ref="AY96:AY124" si="374">AG96*$AS$6</f>
        <v>0</v>
      </c>
      <c r="AZ96" s="7">
        <f t="shared" ref="AZ96:AZ124" si="375">AH96*$AS$5</f>
        <v>1</v>
      </c>
      <c r="BA96" s="7">
        <f t="shared" ref="BA96:BA124" si="376">AH96*$AS$6</f>
        <v>0</v>
      </c>
      <c r="BB96" s="7">
        <f t="shared" ref="BB96:BB124" si="377">AI96*$AS$5</f>
        <v>1</v>
      </c>
      <c r="BC96" s="7">
        <f t="shared" ref="BC96:BC124" si="378">AI96*$AS$6</f>
        <v>0</v>
      </c>
      <c r="BD96" s="7">
        <f t="shared" ref="BD96:BD124" si="379">AJ96*$AS$5</f>
        <v>6</v>
      </c>
      <c r="BE96" s="7">
        <f t="shared" ref="BE96:BE124" si="380">AJ96*$AS$6</f>
        <v>0</v>
      </c>
      <c r="BF96" s="1">
        <f t="shared" ref="BF96:BF124" si="381">AK96*$BG$5</f>
        <v>0.8</v>
      </c>
      <c r="BG96" s="1">
        <f t="shared" ref="BG96:BG124" si="382">AK96*$BG$6</f>
        <v>0.2</v>
      </c>
      <c r="BH96" s="1">
        <f t="shared" ref="BH96:BH124" si="383">AL96*$BG$5</f>
        <v>5.6000000000000005</v>
      </c>
      <c r="BI96" s="1">
        <f t="shared" ref="BI96:BI124" si="384">AL96*$BG$6</f>
        <v>1.4000000000000001</v>
      </c>
      <c r="BJ96" s="1">
        <f t="shared" ref="BJ96:BJ124" si="385">AM96*$BG$5</f>
        <v>12.8</v>
      </c>
      <c r="BK96" s="1">
        <f t="shared" ref="BK96:BK124" si="386">AM96*$BG$6</f>
        <v>3.2</v>
      </c>
      <c r="BL96" s="1">
        <f t="shared" ref="BL96:BL124" si="387">AN96*$BG$5</f>
        <v>0</v>
      </c>
      <c r="BM96" s="1">
        <f t="shared" ref="BM96:BM124" si="388">AN96*$BG$6</f>
        <v>0</v>
      </c>
      <c r="BN96" s="1">
        <f t="shared" ref="BN96:BN124" si="389">AO96*$BG$5</f>
        <v>0</v>
      </c>
      <c r="BO96" s="1">
        <f t="shared" ref="BO96:BO124" si="390">AO96*$BG$6</f>
        <v>0</v>
      </c>
      <c r="BP96" s="1">
        <f t="shared" ref="BP96:BP124" si="391">AP96*$BG$5</f>
        <v>0.8</v>
      </c>
      <c r="BQ96" s="1">
        <f t="shared" ref="BQ96:BQ124" si="392">AP96*$BG$6</f>
        <v>0.2</v>
      </c>
      <c r="BU96" s="7">
        <f t="shared" ref="BU96:BU124" si="393">ROUND(AT96,0)</f>
        <v>1</v>
      </c>
      <c r="BV96" s="7">
        <f t="shared" ref="BV96:BV124" si="394">ROUND(AU96,0)</f>
        <v>0</v>
      </c>
      <c r="BW96" s="7">
        <f t="shared" ref="BW96:BW124" si="395">ROUND(AV96,0)</f>
        <v>5</v>
      </c>
      <c r="BX96" s="7">
        <f t="shared" ref="BX96:BX124" si="396">ROUND(AW96,0)</f>
        <v>0</v>
      </c>
      <c r="BY96" s="7">
        <f t="shared" ref="BY96:BY124" si="397">ROUND(AX96,0)</f>
        <v>0</v>
      </c>
      <c r="BZ96" s="7">
        <f t="shared" ref="BZ96:BZ124" si="398">ROUND(AY96,0)</f>
        <v>0</v>
      </c>
      <c r="CA96" s="7">
        <f t="shared" ref="CA96:CA124" si="399">ROUND(AZ96,0)</f>
        <v>1</v>
      </c>
      <c r="CB96" s="7">
        <f t="shared" ref="CB96:CB124" si="400">ROUND(BA96,0)</f>
        <v>0</v>
      </c>
      <c r="CC96" s="7">
        <f t="shared" ref="CC96:CC124" si="401">ROUND(BB96,0)</f>
        <v>1</v>
      </c>
      <c r="CD96" s="7">
        <f t="shared" ref="CD96:CD124" si="402">ROUND(BC96,0)</f>
        <v>0</v>
      </c>
      <c r="CE96" s="7">
        <f t="shared" ref="CE96:CE124" si="403">ROUND(BD96,0)</f>
        <v>6</v>
      </c>
      <c r="CF96" s="7">
        <f t="shared" ref="CF96:CF124" si="404">ROUND(BE96,0)</f>
        <v>0</v>
      </c>
      <c r="CG96" s="7">
        <f t="shared" ref="CG96:CG124" si="405">ROUND(BF96,0)</f>
        <v>1</v>
      </c>
      <c r="CH96" s="7">
        <f t="shared" ref="CH96:CH124" si="406">ROUND(BG96,0)</f>
        <v>0</v>
      </c>
      <c r="CI96" s="7">
        <f t="shared" ref="CI96:CI124" si="407">ROUND(BH96,0)</f>
        <v>6</v>
      </c>
      <c r="CJ96" s="7">
        <f t="shared" ref="CJ96:CJ124" si="408">ROUND(BI96,0)</f>
        <v>1</v>
      </c>
      <c r="CK96" s="7">
        <f t="shared" ref="CK96:CK124" si="409">ROUND(BJ96,0)</f>
        <v>13</v>
      </c>
      <c r="CL96" s="7">
        <f t="shared" ref="CL96:CL124" si="410">ROUND(BK96,0)</f>
        <v>3</v>
      </c>
      <c r="CM96" s="7">
        <f t="shared" ref="CM96:CM124" si="411">ROUND(BL96,0)</f>
        <v>0</v>
      </c>
      <c r="CN96" s="7">
        <f t="shared" ref="CN96:CN124" si="412">ROUND(BM96,0)</f>
        <v>0</v>
      </c>
      <c r="CO96" s="7">
        <f t="shared" ref="CO96:CO124" si="413">ROUND(BN96,0)</f>
        <v>0</v>
      </c>
      <c r="CP96" s="7">
        <f t="shared" ref="CP96:CP124" si="414">ROUND(BO96,0)</f>
        <v>0</v>
      </c>
      <c r="CQ96" s="7">
        <f t="shared" ref="CQ96:CQ124" si="415">ROUND(BP96,0)</f>
        <v>1</v>
      </c>
      <c r="CR96" s="7">
        <f t="shared" ref="CR96:CR124" si="416">ROUND(BQ96,0)</f>
        <v>0</v>
      </c>
      <c r="CT96" s="1">
        <v>2</v>
      </c>
      <c r="CU96" s="11">
        <f t="shared" ref="CU96:CU124" si="417">SUM($BU$12*BU96,$BW$12*BW96,$BY$12*BY96,$CA$12*CA96,$CC$12*CC96,$CE$12*CE96,$CG$12*CG96,$CI$12*CI96,$CK$12*CK96,$CM$12*CM96,$CO$12*CO96,$CQ$12*CQ96)</f>
        <v>104.74412776412775</v>
      </c>
      <c r="CV96" s="11">
        <f t="shared" ref="CV96:CV124" si="418">SUM($BV$12*BV96,$BX$12*BX96,$BZ$12*BZ96,$CB$12*CB96,$CD$12*CD96,$CF$12*CF96,$CH$12*CH96,$CJ$12*CJ96,$CL$12*CL96,$CN$12*CN96,$CP$12*CP96,$CR$12*CR96)</f>
        <v>2.0940000000000003</v>
      </c>
      <c r="CX96" s="1" t="str">
        <f t="shared" si="354"/>
        <v>[104.74, 2.09]</v>
      </c>
    </row>
    <row r="97" spans="2:102" x14ac:dyDescent="0.35">
      <c r="B97" s="13">
        <v>3</v>
      </c>
      <c r="C97" s="46" t="s">
        <v>32</v>
      </c>
      <c r="D97" s="41"/>
      <c r="E97" s="41"/>
      <c r="F97" s="41"/>
      <c r="G97" s="42"/>
      <c r="H97" s="2">
        <f t="shared" si="300"/>
        <v>3916.7700000000004</v>
      </c>
      <c r="I97" s="43">
        <f t="shared" si="355"/>
        <v>2.4233758066689627E-2</v>
      </c>
      <c r="J97" s="130">
        <f t="shared" si="356"/>
        <v>0.80687243356519789</v>
      </c>
      <c r="K97" s="130">
        <f t="shared" si="356"/>
        <v>4.7841036361799807</v>
      </c>
      <c r="L97" s="130">
        <f t="shared" si="356"/>
        <v>0.46297777124322392</v>
      </c>
      <c r="M97" s="130">
        <f t="shared" si="356"/>
        <v>1.0031185043603186</v>
      </c>
      <c r="N97" s="98">
        <f t="shared" si="356"/>
        <v>1.2860493645645108</v>
      </c>
      <c r="O97" s="98">
        <f t="shared" si="356"/>
        <v>5.9158270769967505</v>
      </c>
      <c r="P97" s="113">
        <f t="shared" si="356"/>
        <v>1.1094495961521471</v>
      </c>
      <c r="Q97" s="127">
        <f t="shared" si="356"/>
        <v>7.5896438282226439</v>
      </c>
      <c r="R97" s="127">
        <f t="shared" si="356"/>
        <v>16.717388232928943</v>
      </c>
      <c r="S97" s="127">
        <f t="shared" si="356"/>
        <v>7.5644290646737306E-2</v>
      </c>
      <c r="T97" s="127">
        <f t="shared" si="356"/>
        <v>5.0429527097824868E-2</v>
      </c>
      <c r="U97" s="127">
        <f t="shared" si="356"/>
        <v>0.55472479807607356</v>
      </c>
      <c r="W97" s="13">
        <v>3</v>
      </c>
      <c r="X97" s="46" t="s">
        <v>32</v>
      </c>
      <c r="Y97" s="41"/>
      <c r="Z97" s="41"/>
      <c r="AA97" s="41"/>
      <c r="AB97" s="42"/>
      <c r="AC97" s="2">
        <f t="shared" si="302"/>
        <v>3916.7700000000004</v>
      </c>
      <c r="AD97" s="178">
        <f t="shared" si="303"/>
        <v>2.4233758066689627E-2</v>
      </c>
      <c r="AE97" s="164">
        <f t="shared" si="357"/>
        <v>1</v>
      </c>
      <c r="AF97" s="164">
        <f t="shared" si="358"/>
        <v>5</v>
      </c>
      <c r="AG97" s="164">
        <f t="shared" si="359"/>
        <v>0</v>
      </c>
      <c r="AH97" s="148">
        <f t="shared" si="360"/>
        <v>1</v>
      </c>
      <c r="AI97" s="174">
        <f t="shared" si="361"/>
        <v>1</v>
      </c>
      <c r="AJ97" s="148">
        <f t="shared" si="362"/>
        <v>6</v>
      </c>
      <c r="AK97" s="152">
        <f t="shared" si="363"/>
        <v>1</v>
      </c>
      <c r="AL97" s="152">
        <f t="shared" si="364"/>
        <v>8</v>
      </c>
      <c r="AM97" s="152">
        <f t="shared" si="365"/>
        <v>17</v>
      </c>
      <c r="AN97" s="181">
        <f t="shared" si="366"/>
        <v>0</v>
      </c>
      <c r="AO97" s="143">
        <f t="shared" si="367"/>
        <v>0</v>
      </c>
      <c r="AP97" s="143">
        <f t="shared" si="368"/>
        <v>1</v>
      </c>
      <c r="AT97" s="7">
        <f t="shared" si="369"/>
        <v>1</v>
      </c>
      <c r="AU97" s="7">
        <f t="shared" si="370"/>
        <v>0</v>
      </c>
      <c r="AV97" s="7">
        <f t="shared" si="371"/>
        <v>5</v>
      </c>
      <c r="AW97" s="7">
        <f t="shared" si="372"/>
        <v>0</v>
      </c>
      <c r="AX97" s="7">
        <f t="shared" si="373"/>
        <v>0</v>
      </c>
      <c r="AY97" s="7">
        <f t="shared" si="374"/>
        <v>0</v>
      </c>
      <c r="AZ97" s="7">
        <f t="shared" si="375"/>
        <v>1</v>
      </c>
      <c r="BA97" s="7">
        <f t="shared" si="376"/>
        <v>0</v>
      </c>
      <c r="BB97" s="7">
        <f t="shared" si="377"/>
        <v>1</v>
      </c>
      <c r="BC97" s="7">
        <f t="shared" si="378"/>
        <v>0</v>
      </c>
      <c r="BD97" s="7">
        <f t="shared" si="379"/>
        <v>6</v>
      </c>
      <c r="BE97" s="7">
        <f t="shared" si="380"/>
        <v>0</v>
      </c>
      <c r="BF97" s="1">
        <f t="shared" si="381"/>
        <v>0.8</v>
      </c>
      <c r="BG97" s="1">
        <f t="shared" si="382"/>
        <v>0.2</v>
      </c>
      <c r="BH97" s="1">
        <f t="shared" si="383"/>
        <v>6.4</v>
      </c>
      <c r="BI97" s="1">
        <f t="shared" si="384"/>
        <v>1.6</v>
      </c>
      <c r="BJ97" s="1">
        <f t="shared" si="385"/>
        <v>13.600000000000001</v>
      </c>
      <c r="BK97" s="1">
        <f t="shared" si="386"/>
        <v>3.4000000000000004</v>
      </c>
      <c r="BL97" s="1">
        <f t="shared" si="387"/>
        <v>0</v>
      </c>
      <c r="BM97" s="1">
        <f t="shared" si="388"/>
        <v>0</v>
      </c>
      <c r="BN97" s="1">
        <f t="shared" si="389"/>
        <v>0</v>
      </c>
      <c r="BO97" s="1">
        <f t="shared" si="390"/>
        <v>0</v>
      </c>
      <c r="BP97" s="1">
        <f t="shared" si="391"/>
        <v>0.8</v>
      </c>
      <c r="BQ97" s="1">
        <f t="shared" si="392"/>
        <v>0.2</v>
      </c>
      <c r="BU97" s="7">
        <f t="shared" si="393"/>
        <v>1</v>
      </c>
      <c r="BV97" s="7">
        <f t="shared" si="394"/>
        <v>0</v>
      </c>
      <c r="BW97" s="7">
        <f t="shared" si="395"/>
        <v>5</v>
      </c>
      <c r="BX97" s="7">
        <f t="shared" si="396"/>
        <v>0</v>
      </c>
      <c r="BY97" s="7">
        <f t="shared" si="397"/>
        <v>0</v>
      </c>
      <c r="BZ97" s="7">
        <f t="shared" si="398"/>
        <v>0</v>
      </c>
      <c r="CA97" s="7">
        <f t="shared" si="399"/>
        <v>1</v>
      </c>
      <c r="CB97" s="7">
        <f t="shared" si="400"/>
        <v>0</v>
      </c>
      <c r="CC97" s="7">
        <f t="shared" si="401"/>
        <v>1</v>
      </c>
      <c r="CD97" s="7">
        <f t="shared" si="402"/>
        <v>0</v>
      </c>
      <c r="CE97" s="7">
        <f t="shared" si="403"/>
        <v>6</v>
      </c>
      <c r="CF97" s="7">
        <f t="shared" si="404"/>
        <v>0</v>
      </c>
      <c r="CG97" s="7">
        <f t="shared" si="405"/>
        <v>1</v>
      </c>
      <c r="CH97" s="7">
        <f t="shared" si="406"/>
        <v>0</v>
      </c>
      <c r="CI97" s="7">
        <f t="shared" si="407"/>
        <v>6</v>
      </c>
      <c r="CJ97" s="7">
        <f t="shared" si="408"/>
        <v>2</v>
      </c>
      <c r="CK97" s="7">
        <f t="shared" si="409"/>
        <v>14</v>
      </c>
      <c r="CL97" s="7">
        <f t="shared" si="410"/>
        <v>3</v>
      </c>
      <c r="CM97" s="7">
        <f t="shared" si="411"/>
        <v>0</v>
      </c>
      <c r="CN97" s="7">
        <f t="shared" si="412"/>
        <v>0</v>
      </c>
      <c r="CO97" s="7">
        <f t="shared" si="413"/>
        <v>0</v>
      </c>
      <c r="CP97" s="7">
        <f t="shared" si="414"/>
        <v>0</v>
      </c>
      <c r="CQ97" s="7">
        <f t="shared" si="415"/>
        <v>1</v>
      </c>
      <c r="CR97" s="7">
        <f t="shared" si="416"/>
        <v>0</v>
      </c>
      <c r="CT97" s="1">
        <v>3</v>
      </c>
      <c r="CU97" s="11">
        <f t="shared" si="417"/>
        <v>109.45321867321867</v>
      </c>
      <c r="CV97" s="11">
        <f t="shared" si="418"/>
        <v>2.6340000000000003</v>
      </c>
      <c r="CX97" s="1" t="str">
        <f t="shared" si="354"/>
        <v>[109.45, 2.63]</v>
      </c>
    </row>
    <row r="98" spans="2:102" x14ac:dyDescent="0.35">
      <c r="B98" s="13">
        <v>4</v>
      </c>
      <c r="C98" s="46" t="s">
        <v>33</v>
      </c>
      <c r="D98" s="41"/>
      <c r="E98" s="41"/>
      <c r="F98" s="41"/>
      <c r="G98" s="42"/>
      <c r="H98" s="2">
        <f t="shared" si="300"/>
        <v>5101.3600000000006</v>
      </c>
      <c r="I98" s="43">
        <f t="shared" si="355"/>
        <v>3.156302873313669E-2</v>
      </c>
      <c r="J98" s="130">
        <f t="shared" si="356"/>
        <v>1.0509033611093217</v>
      </c>
      <c r="K98" s="130">
        <f t="shared" si="356"/>
        <v>6.2310104819693537</v>
      </c>
      <c r="L98" s="130">
        <f t="shared" si="356"/>
        <v>0.60300101438413101</v>
      </c>
      <c r="M98" s="130">
        <f t="shared" si="356"/>
        <v>1.3065021978322839</v>
      </c>
      <c r="N98" s="98">
        <f t="shared" si="356"/>
        <v>1.6750028177336973</v>
      </c>
      <c r="O98" s="98">
        <f t="shared" si="356"/>
        <v>7.7050129615750071</v>
      </c>
      <c r="P98" s="113">
        <f t="shared" si="356"/>
        <v>1.4449921215253174</v>
      </c>
      <c r="Q98" s="127">
        <f t="shared" si="356"/>
        <v>9.8850597404345582</v>
      </c>
      <c r="R98" s="127">
        <f t="shared" si="356"/>
        <v>21.773404012983761</v>
      </c>
      <c r="S98" s="127">
        <f t="shared" si="356"/>
        <v>9.8522190103998916E-2</v>
      </c>
      <c r="T98" s="127">
        <f t="shared" si="356"/>
        <v>6.5681460069332606E-2</v>
      </c>
      <c r="U98" s="127">
        <f t="shared" si="356"/>
        <v>0.72249606076265871</v>
      </c>
      <c r="W98" s="13">
        <v>4</v>
      </c>
      <c r="X98" s="46" t="s">
        <v>33</v>
      </c>
      <c r="Y98" s="41"/>
      <c r="Z98" s="41"/>
      <c r="AA98" s="41"/>
      <c r="AB98" s="42"/>
      <c r="AC98" s="2">
        <f t="shared" si="302"/>
        <v>5101.3600000000006</v>
      </c>
      <c r="AD98" s="178">
        <f t="shared" si="303"/>
        <v>3.156302873313669E-2</v>
      </c>
      <c r="AE98" s="164">
        <f t="shared" si="357"/>
        <v>1</v>
      </c>
      <c r="AF98" s="164">
        <f t="shared" si="358"/>
        <v>6</v>
      </c>
      <c r="AG98" s="164">
        <f t="shared" si="359"/>
        <v>1</v>
      </c>
      <c r="AH98" s="148">
        <f t="shared" si="360"/>
        <v>1</v>
      </c>
      <c r="AI98" s="174">
        <f t="shared" si="361"/>
        <v>2</v>
      </c>
      <c r="AJ98" s="148">
        <f t="shared" si="362"/>
        <v>8</v>
      </c>
      <c r="AK98" s="152">
        <f t="shared" si="363"/>
        <v>1</v>
      </c>
      <c r="AL98" s="152">
        <f t="shared" si="364"/>
        <v>10</v>
      </c>
      <c r="AM98" s="152">
        <f t="shared" si="365"/>
        <v>22</v>
      </c>
      <c r="AN98" s="181">
        <f t="shared" si="366"/>
        <v>0</v>
      </c>
      <c r="AO98" s="143">
        <f t="shared" si="367"/>
        <v>0</v>
      </c>
      <c r="AP98" s="143">
        <f t="shared" si="368"/>
        <v>1</v>
      </c>
      <c r="AT98" s="7">
        <f t="shared" si="369"/>
        <v>1</v>
      </c>
      <c r="AU98" s="7">
        <f t="shared" si="370"/>
        <v>0</v>
      </c>
      <c r="AV98" s="7">
        <f t="shared" si="371"/>
        <v>6</v>
      </c>
      <c r="AW98" s="7">
        <f t="shared" si="372"/>
        <v>0</v>
      </c>
      <c r="AX98" s="7">
        <f t="shared" si="373"/>
        <v>1</v>
      </c>
      <c r="AY98" s="7">
        <f t="shared" si="374"/>
        <v>0</v>
      </c>
      <c r="AZ98" s="7">
        <f t="shared" si="375"/>
        <v>1</v>
      </c>
      <c r="BA98" s="7">
        <f t="shared" si="376"/>
        <v>0</v>
      </c>
      <c r="BB98" s="7">
        <f t="shared" si="377"/>
        <v>2</v>
      </c>
      <c r="BC98" s="7">
        <f t="shared" si="378"/>
        <v>0</v>
      </c>
      <c r="BD98" s="7">
        <f t="shared" si="379"/>
        <v>8</v>
      </c>
      <c r="BE98" s="7">
        <f t="shared" si="380"/>
        <v>0</v>
      </c>
      <c r="BF98" s="1">
        <f t="shared" si="381"/>
        <v>0.8</v>
      </c>
      <c r="BG98" s="1">
        <f t="shared" si="382"/>
        <v>0.2</v>
      </c>
      <c r="BH98" s="1">
        <f t="shared" si="383"/>
        <v>8</v>
      </c>
      <c r="BI98" s="1">
        <f t="shared" si="384"/>
        <v>2</v>
      </c>
      <c r="BJ98" s="1">
        <f t="shared" si="385"/>
        <v>17.600000000000001</v>
      </c>
      <c r="BK98" s="1">
        <f t="shared" si="386"/>
        <v>4.4000000000000004</v>
      </c>
      <c r="BL98" s="1">
        <f t="shared" si="387"/>
        <v>0</v>
      </c>
      <c r="BM98" s="1">
        <f t="shared" si="388"/>
        <v>0</v>
      </c>
      <c r="BN98" s="1">
        <f t="shared" si="389"/>
        <v>0</v>
      </c>
      <c r="BO98" s="1">
        <f t="shared" si="390"/>
        <v>0</v>
      </c>
      <c r="BP98" s="1">
        <f t="shared" si="391"/>
        <v>0.8</v>
      </c>
      <c r="BQ98" s="1">
        <f t="shared" si="392"/>
        <v>0.2</v>
      </c>
      <c r="BU98" s="7">
        <f t="shared" si="393"/>
        <v>1</v>
      </c>
      <c r="BV98" s="7">
        <f t="shared" si="394"/>
        <v>0</v>
      </c>
      <c r="BW98" s="7">
        <f t="shared" si="395"/>
        <v>6</v>
      </c>
      <c r="BX98" s="7">
        <f t="shared" si="396"/>
        <v>0</v>
      </c>
      <c r="BY98" s="7">
        <f t="shared" si="397"/>
        <v>1</v>
      </c>
      <c r="BZ98" s="7">
        <f t="shared" si="398"/>
        <v>0</v>
      </c>
      <c r="CA98" s="7">
        <f t="shared" si="399"/>
        <v>1</v>
      </c>
      <c r="CB98" s="7">
        <f t="shared" si="400"/>
        <v>0</v>
      </c>
      <c r="CC98" s="7">
        <f t="shared" si="401"/>
        <v>2</v>
      </c>
      <c r="CD98" s="7">
        <f t="shared" si="402"/>
        <v>0</v>
      </c>
      <c r="CE98" s="7">
        <f t="shared" si="403"/>
        <v>8</v>
      </c>
      <c r="CF98" s="7">
        <f t="shared" si="404"/>
        <v>0</v>
      </c>
      <c r="CG98" s="7">
        <f t="shared" si="405"/>
        <v>1</v>
      </c>
      <c r="CH98" s="7">
        <f t="shared" si="406"/>
        <v>0</v>
      </c>
      <c r="CI98" s="7">
        <f t="shared" si="407"/>
        <v>8</v>
      </c>
      <c r="CJ98" s="7">
        <f t="shared" si="408"/>
        <v>2</v>
      </c>
      <c r="CK98" s="7">
        <f t="shared" si="409"/>
        <v>18</v>
      </c>
      <c r="CL98" s="7">
        <f t="shared" si="410"/>
        <v>4</v>
      </c>
      <c r="CM98" s="7">
        <f t="shared" si="411"/>
        <v>0</v>
      </c>
      <c r="CN98" s="7">
        <f t="shared" si="412"/>
        <v>0</v>
      </c>
      <c r="CO98" s="7">
        <f t="shared" si="413"/>
        <v>0</v>
      </c>
      <c r="CP98" s="7">
        <f t="shared" si="414"/>
        <v>0</v>
      </c>
      <c r="CQ98" s="7">
        <f t="shared" si="415"/>
        <v>1</v>
      </c>
      <c r="CR98" s="7">
        <f t="shared" si="416"/>
        <v>0</v>
      </c>
      <c r="CT98" s="1">
        <v>4</v>
      </c>
      <c r="CU98" s="11">
        <f t="shared" si="417"/>
        <v>141.64958230958231</v>
      </c>
      <c r="CV98" s="11">
        <f t="shared" si="418"/>
        <v>3.1520000000000001</v>
      </c>
      <c r="CX98" s="1" t="str">
        <f t="shared" si="354"/>
        <v>[141.65, 3.15]</v>
      </c>
    </row>
    <row r="99" spans="2:102" x14ac:dyDescent="0.35">
      <c r="B99" s="13">
        <v>5</v>
      </c>
      <c r="C99" s="40" t="s">
        <v>34</v>
      </c>
      <c r="D99" s="41"/>
      <c r="E99" s="41"/>
      <c r="F99" s="41"/>
      <c r="G99" s="42"/>
      <c r="H99" s="2">
        <f t="shared" si="300"/>
        <v>4011.150000000001</v>
      </c>
      <c r="I99" s="43">
        <f t="shared" si="355"/>
        <v>2.4817704044200223E-2</v>
      </c>
      <c r="J99" s="130">
        <f t="shared" si="356"/>
        <v>0.82631514280773288</v>
      </c>
      <c r="K99" s="130">
        <f t="shared" si="356"/>
        <v>4.8993832418710648</v>
      </c>
      <c r="L99" s="130">
        <f t="shared" si="356"/>
        <v>0.47413386211655462</v>
      </c>
      <c r="M99" s="130">
        <f t="shared" si="356"/>
        <v>1.0272900345858684</v>
      </c>
      <c r="N99" s="98">
        <f t="shared" si="356"/>
        <v>1.3170385058793186</v>
      </c>
      <c r="O99" s="98">
        <f t="shared" si="356"/>
        <v>6.0583771270448654</v>
      </c>
      <c r="P99" s="113">
        <f t="shared" si="356"/>
        <v>1.1361833213606327</v>
      </c>
      <c r="Q99" s="127">
        <f t="shared" si="356"/>
        <v>7.7725268120352382</v>
      </c>
      <c r="R99" s="127">
        <f t="shared" si="356"/>
        <v>17.120216865047716</v>
      </c>
      <c r="S99" s="127">
        <f t="shared" si="356"/>
        <v>7.7467044638224958E-2</v>
      </c>
      <c r="T99" s="127">
        <f t="shared" si="356"/>
        <v>5.1644696425483305E-2</v>
      </c>
      <c r="U99" s="127">
        <f t="shared" si="356"/>
        <v>0.56809166068031636</v>
      </c>
      <c r="W99" s="13">
        <v>5</v>
      </c>
      <c r="X99" s="40" t="s">
        <v>34</v>
      </c>
      <c r="Y99" s="41"/>
      <c r="Z99" s="41"/>
      <c r="AA99" s="41"/>
      <c r="AB99" s="42"/>
      <c r="AC99" s="2">
        <f t="shared" si="302"/>
        <v>4011.150000000001</v>
      </c>
      <c r="AD99" s="178">
        <f t="shared" si="303"/>
        <v>2.4817704044200223E-2</v>
      </c>
      <c r="AE99" s="164">
        <f t="shared" si="357"/>
        <v>1</v>
      </c>
      <c r="AF99" s="164">
        <f t="shared" si="358"/>
        <v>5</v>
      </c>
      <c r="AG99" s="164">
        <f t="shared" si="359"/>
        <v>0</v>
      </c>
      <c r="AH99" s="148">
        <f t="shared" si="360"/>
        <v>1</v>
      </c>
      <c r="AI99" s="174">
        <f t="shared" si="361"/>
        <v>1</v>
      </c>
      <c r="AJ99" s="148">
        <f t="shared" si="362"/>
        <v>6</v>
      </c>
      <c r="AK99" s="152">
        <f t="shared" si="363"/>
        <v>1</v>
      </c>
      <c r="AL99" s="152">
        <f t="shared" si="364"/>
        <v>8</v>
      </c>
      <c r="AM99" s="152">
        <f t="shared" si="365"/>
        <v>17</v>
      </c>
      <c r="AN99" s="181">
        <f t="shared" si="366"/>
        <v>0</v>
      </c>
      <c r="AO99" s="143">
        <f t="shared" si="367"/>
        <v>0</v>
      </c>
      <c r="AP99" s="143">
        <f t="shared" si="368"/>
        <v>1</v>
      </c>
      <c r="AT99" s="7">
        <f t="shared" si="369"/>
        <v>1</v>
      </c>
      <c r="AU99" s="7">
        <f t="shared" si="370"/>
        <v>0</v>
      </c>
      <c r="AV99" s="7">
        <f t="shared" si="371"/>
        <v>5</v>
      </c>
      <c r="AW99" s="7">
        <f t="shared" si="372"/>
        <v>0</v>
      </c>
      <c r="AX99" s="7">
        <f t="shared" si="373"/>
        <v>0</v>
      </c>
      <c r="AY99" s="7">
        <f t="shared" si="374"/>
        <v>0</v>
      </c>
      <c r="AZ99" s="7">
        <f t="shared" si="375"/>
        <v>1</v>
      </c>
      <c r="BA99" s="7">
        <f t="shared" si="376"/>
        <v>0</v>
      </c>
      <c r="BB99" s="7">
        <f t="shared" si="377"/>
        <v>1</v>
      </c>
      <c r="BC99" s="7">
        <f t="shared" si="378"/>
        <v>0</v>
      </c>
      <c r="BD99" s="7">
        <f t="shared" si="379"/>
        <v>6</v>
      </c>
      <c r="BE99" s="7">
        <f t="shared" si="380"/>
        <v>0</v>
      </c>
      <c r="BF99" s="1">
        <f t="shared" si="381"/>
        <v>0.8</v>
      </c>
      <c r="BG99" s="1">
        <f t="shared" si="382"/>
        <v>0.2</v>
      </c>
      <c r="BH99" s="1">
        <f t="shared" si="383"/>
        <v>6.4</v>
      </c>
      <c r="BI99" s="1">
        <f t="shared" si="384"/>
        <v>1.6</v>
      </c>
      <c r="BJ99" s="1">
        <f t="shared" si="385"/>
        <v>13.600000000000001</v>
      </c>
      <c r="BK99" s="1">
        <f t="shared" si="386"/>
        <v>3.4000000000000004</v>
      </c>
      <c r="BL99" s="1">
        <f t="shared" si="387"/>
        <v>0</v>
      </c>
      <c r="BM99" s="1">
        <f t="shared" si="388"/>
        <v>0</v>
      </c>
      <c r="BN99" s="1">
        <f t="shared" si="389"/>
        <v>0</v>
      </c>
      <c r="BO99" s="1">
        <f t="shared" si="390"/>
        <v>0</v>
      </c>
      <c r="BP99" s="1">
        <f t="shared" si="391"/>
        <v>0.8</v>
      </c>
      <c r="BQ99" s="1">
        <f t="shared" si="392"/>
        <v>0.2</v>
      </c>
      <c r="BU99" s="7">
        <f t="shared" si="393"/>
        <v>1</v>
      </c>
      <c r="BV99" s="7">
        <f t="shared" si="394"/>
        <v>0</v>
      </c>
      <c r="BW99" s="7">
        <f t="shared" si="395"/>
        <v>5</v>
      </c>
      <c r="BX99" s="7">
        <f t="shared" si="396"/>
        <v>0</v>
      </c>
      <c r="BY99" s="7">
        <f t="shared" si="397"/>
        <v>0</v>
      </c>
      <c r="BZ99" s="7">
        <f t="shared" si="398"/>
        <v>0</v>
      </c>
      <c r="CA99" s="7">
        <f t="shared" si="399"/>
        <v>1</v>
      </c>
      <c r="CB99" s="7">
        <f t="shared" si="400"/>
        <v>0</v>
      </c>
      <c r="CC99" s="7">
        <f t="shared" si="401"/>
        <v>1</v>
      </c>
      <c r="CD99" s="7">
        <f t="shared" si="402"/>
        <v>0</v>
      </c>
      <c r="CE99" s="7">
        <f t="shared" si="403"/>
        <v>6</v>
      </c>
      <c r="CF99" s="7">
        <f t="shared" si="404"/>
        <v>0</v>
      </c>
      <c r="CG99" s="7">
        <f t="shared" si="405"/>
        <v>1</v>
      </c>
      <c r="CH99" s="7">
        <f t="shared" si="406"/>
        <v>0</v>
      </c>
      <c r="CI99" s="7">
        <f t="shared" si="407"/>
        <v>6</v>
      </c>
      <c r="CJ99" s="7">
        <f t="shared" si="408"/>
        <v>2</v>
      </c>
      <c r="CK99" s="7">
        <f t="shared" si="409"/>
        <v>14</v>
      </c>
      <c r="CL99" s="7">
        <f t="shared" si="410"/>
        <v>3</v>
      </c>
      <c r="CM99" s="7">
        <f t="shared" si="411"/>
        <v>0</v>
      </c>
      <c r="CN99" s="7">
        <f t="shared" si="412"/>
        <v>0</v>
      </c>
      <c r="CO99" s="7">
        <f t="shared" si="413"/>
        <v>0</v>
      </c>
      <c r="CP99" s="7">
        <f t="shared" si="414"/>
        <v>0</v>
      </c>
      <c r="CQ99" s="7">
        <f t="shared" si="415"/>
        <v>1</v>
      </c>
      <c r="CR99" s="7">
        <f t="shared" si="416"/>
        <v>0</v>
      </c>
      <c r="CT99" s="1">
        <v>5</v>
      </c>
      <c r="CU99" s="11">
        <f t="shared" si="417"/>
        <v>109.45321867321867</v>
      </c>
      <c r="CV99" s="11">
        <f t="shared" si="418"/>
        <v>2.6340000000000003</v>
      </c>
      <c r="CX99" s="1" t="str">
        <f t="shared" si="354"/>
        <v>[109.45, 2.63]</v>
      </c>
    </row>
    <row r="100" spans="2:102" x14ac:dyDescent="0.35">
      <c r="B100" s="13">
        <v>6</v>
      </c>
      <c r="C100" s="46" t="s">
        <v>35</v>
      </c>
      <c r="D100" s="41"/>
      <c r="E100" s="41"/>
      <c r="F100" s="41"/>
      <c r="G100" s="42"/>
      <c r="H100" s="2">
        <f t="shared" si="300"/>
        <v>4895.6600000000008</v>
      </c>
      <c r="I100" s="43">
        <f t="shared" si="355"/>
        <v>3.0290325961639244E-2</v>
      </c>
      <c r="J100" s="130">
        <f t="shared" si="356"/>
        <v>1.00852822558072</v>
      </c>
      <c r="K100" s="130">
        <f t="shared" si="356"/>
        <v>5.9797600593092994</v>
      </c>
      <c r="L100" s="130">
        <f t="shared" si="356"/>
        <v>0.57868645735251278</v>
      </c>
      <c r="M100" s="130">
        <f t="shared" si="356"/>
        <v>1.2538206575971111</v>
      </c>
      <c r="N100" s="98">
        <f t="shared" si="356"/>
        <v>1.6074623815347577</v>
      </c>
      <c r="O100" s="98">
        <f t="shared" si="356"/>
        <v>7.3943269550598858</v>
      </c>
      <c r="P100" s="113">
        <f t="shared" si="356"/>
        <v>1.3867263101734901</v>
      </c>
      <c r="Q100" s="127">
        <f t="shared" si="356"/>
        <v>9.4864686218686494</v>
      </c>
      <c r="R100" s="127">
        <f t="shared" si="356"/>
        <v>20.895444173750544</v>
      </c>
      <c r="S100" s="127">
        <f t="shared" si="356"/>
        <v>9.4549521148192511E-2</v>
      </c>
      <c r="T100" s="127">
        <f t="shared" si="356"/>
        <v>6.3033014098794998E-2</v>
      </c>
      <c r="U100" s="127">
        <f t="shared" si="356"/>
        <v>0.69336315508674506</v>
      </c>
      <c r="W100" s="13">
        <v>6</v>
      </c>
      <c r="X100" s="46" t="s">
        <v>35</v>
      </c>
      <c r="Y100" s="41"/>
      <c r="Z100" s="41"/>
      <c r="AA100" s="41"/>
      <c r="AB100" s="42"/>
      <c r="AC100" s="2">
        <f t="shared" si="302"/>
        <v>4895.6600000000008</v>
      </c>
      <c r="AD100" s="178">
        <f t="shared" si="303"/>
        <v>3.0290325961639244E-2</v>
      </c>
      <c r="AE100" s="164">
        <f t="shared" si="357"/>
        <v>1</v>
      </c>
      <c r="AF100" s="164">
        <f t="shared" si="358"/>
        <v>6</v>
      </c>
      <c r="AG100" s="164">
        <f t="shared" si="359"/>
        <v>1</v>
      </c>
      <c r="AH100" s="148">
        <f t="shared" si="360"/>
        <v>1</v>
      </c>
      <c r="AI100" s="174">
        <f t="shared" si="361"/>
        <v>2</v>
      </c>
      <c r="AJ100" s="148">
        <f t="shared" si="362"/>
        <v>7</v>
      </c>
      <c r="AK100" s="152">
        <f t="shared" si="363"/>
        <v>1</v>
      </c>
      <c r="AL100" s="152">
        <f t="shared" si="364"/>
        <v>9</v>
      </c>
      <c r="AM100" s="152">
        <f t="shared" si="365"/>
        <v>21</v>
      </c>
      <c r="AN100" s="181">
        <f t="shared" si="366"/>
        <v>0</v>
      </c>
      <c r="AO100" s="143">
        <f t="shared" si="367"/>
        <v>0</v>
      </c>
      <c r="AP100" s="143">
        <f t="shared" si="368"/>
        <v>1</v>
      </c>
      <c r="AT100" s="7">
        <f t="shared" si="369"/>
        <v>1</v>
      </c>
      <c r="AU100" s="7">
        <f t="shared" si="370"/>
        <v>0</v>
      </c>
      <c r="AV100" s="7">
        <f t="shared" si="371"/>
        <v>6</v>
      </c>
      <c r="AW100" s="7">
        <f t="shared" si="372"/>
        <v>0</v>
      </c>
      <c r="AX100" s="7">
        <f t="shared" si="373"/>
        <v>1</v>
      </c>
      <c r="AY100" s="7">
        <f t="shared" si="374"/>
        <v>0</v>
      </c>
      <c r="AZ100" s="7">
        <f t="shared" si="375"/>
        <v>1</v>
      </c>
      <c r="BA100" s="7">
        <f t="shared" si="376"/>
        <v>0</v>
      </c>
      <c r="BB100" s="7">
        <f t="shared" si="377"/>
        <v>2</v>
      </c>
      <c r="BC100" s="7">
        <f t="shared" si="378"/>
        <v>0</v>
      </c>
      <c r="BD100" s="7">
        <f t="shared" si="379"/>
        <v>7</v>
      </c>
      <c r="BE100" s="7">
        <f t="shared" si="380"/>
        <v>0</v>
      </c>
      <c r="BF100" s="1">
        <f t="shared" si="381"/>
        <v>0.8</v>
      </c>
      <c r="BG100" s="1">
        <f t="shared" si="382"/>
        <v>0.2</v>
      </c>
      <c r="BH100" s="1">
        <f t="shared" si="383"/>
        <v>7.2</v>
      </c>
      <c r="BI100" s="1">
        <f t="shared" si="384"/>
        <v>1.8</v>
      </c>
      <c r="BJ100" s="1">
        <f t="shared" si="385"/>
        <v>16.8</v>
      </c>
      <c r="BK100" s="1">
        <f t="shared" si="386"/>
        <v>4.2</v>
      </c>
      <c r="BL100" s="1">
        <f t="shared" si="387"/>
        <v>0</v>
      </c>
      <c r="BM100" s="1">
        <f t="shared" si="388"/>
        <v>0</v>
      </c>
      <c r="BN100" s="1">
        <f t="shared" si="389"/>
        <v>0</v>
      </c>
      <c r="BO100" s="1">
        <f t="shared" si="390"/>
        <v>0</v>
      </c>
      <c r="BP100" s="1">
        <f t="shared" si="391"/>
        <v>0.8</v>
      </c>
      <c r="BQ100" s="1">
        <f t="shared" si="392"/>
        <v>0.2</v>
      </c>
      <c r="BU100" s="7">
        <f t="shared" si="393"/>
        <v>1</v>
      </c>
      <c r="BV100" s="7">
        <f t="shared" si="394"/>
        <v>0</v>
      </c>
      <c r="BW100" s="7">
        <f t="shared" si="395"/>
        <v>6</v>
      </c>
      <c r="BX100" s="7">
        <f t="shared" si="396"/>
        <v>0</v>
      </c>
      <c r="BY100" s="7">
        <f t="shared" si="397"/>
        <v>1</v>
      </c>
      <c r="BZ100" s="7">
        <f t="shared" si="398"/>
        <v>0</v>
      </c>
      <c r="CA100" s="7">
        <f t="shared" si="399"/>
        <v>1</v>
      </c>
      <c r="CB100" s="7">
        <f t="shared" si="400"/>
        <v>0</v>
      </c>
      <c r="CC100" s="7">
        <f t="shared" si="401"/>
        <v>2</v>
      </c>
      <c r="CD100" s="7">
        <f t="shared" si="402"/>
        <v>0</v>
      </c>
      <c r="CE100" s="7">
        <f t="shared" si="403"/>
        <v>7</v>
      </c>
      <c r="CF100" s="7">
        <f t="shared" si="404"/>
        <v>0</v>
      </c>
      <c r="CG100" s="7">
        <f t="shared" si="405"/>
        <v>1</v>
      </c>
      <c r="CH100" s="7">
        <f t="shared" si="406"/>
        <v>0</v>
      </c>
      <c r="CI100" s="7">
        <f t="shared" si="407"/>
        <v>7</v>
      </c>
      <c r="CJ100" s="7">
        <f t="shared" si="408"/>
        <v>2</v>
      </c>
      <c r="CK100" s="7">
        <f t="shared" si="409"/>
        <v>17</v>
      </c>
      <c r="CL100" s="7">
        <f t="shared" si="410"/>
        <v>4</v>
      </c>
      <c r="CM100" s="7">
        <f t="shared" si="411"/>
        <v>0</v>
      </c>
      <c r="CN100" s="7">
        <f t="shared" si="412"/>
        <v>0</v>
      </c>
      <c r="CO100" s="7">
        <f t="shared" si="413"/>
        <v>0</v>
      </c>
      <c r="CP100" s="7">
        <f t="shared" si="414"/>
        <v>0</v>
      </c>
      <c r="CQ100" s="7">
        <f t="shared" si="415"/>
        <v>1</v>
      </c>
      <c r="CR100" s="7">
        <f t="shared" si="416"/>
        <v>0</v>
      </c>
      <c r="CT100" s="1">
        <v>6</v>
      </c>
      <c r="CU100" s="11">
        <f t="shared" si="417"/>
        <v>132.64049140049141</v>
      </c>
      <c r="CV100" s="11">
        <f t="shared" si="418"/>
        <v>3.1520000000000001</v>
      </c>
      <c r="CX100" s="1" t="str">
        <f t="shared" si="354"/>
        <v>[132.64, 3.15]</v>
      </c>
    </row>
    <row r="101" spans="2:102" x14ac:dyDescent="0.35">
      <c r="B101" s="13">
        <v>7</v>
      </c>
      <c r="C101" s="40" t="s">
        <v>36</v>
      </c>
      <c r="D101" s="41"/>
      <c r="E101" s="41"/>
      <c r="F101" s="41"/>
      <c r="G101" s="42"/>
      <c r="H101" s="2">
        <f t="shared" si="300"/>
        <v>3937.3400000000006</v>
      </c>
      <c r="I101" s="43">
        <f t="shared" si="355"/>
        <v>2.4361028343839373E-2</v>
      </c>
      <c r="J101" s="130">
        <f t="shared" si="356"/>
        <v>0.81110994711805817</v>
      </c>
      <c r="K101" s="130">
        <f t="shared" si="356"/>
        <v>4.8092286784459866</v>
      </c>
      <c r="L101" s="130">
        <f t="shared" si="356"/>
        <v>0.46540922694638576</v>
      </c>
      <c r="M101" s="130">
        <f t="shared" si="356"/>
        <v>1.0083866583838359</v>
      </c>
      <c r="N101" s="98">
        <f t="shared" si="356"/>
        <v>1.2928034081844049</v>
      </c>
      <c r="O101" s="98">
        <f t="shared" si="356"/>
        <v>5.9468956776482624</v>
      </c>
      <c r="P101" s="113">
        <f t="shared" si="356"/>
        <v>1.1152761772873301</v>
      </c>
      <c r="Q101" s="127">
        <f t="shared" si="356"/>
        <v>7.6295029400792354</v>
      </c>
      <c r="R101" s="127">
        <f t="shared" si="356"/>
        <v>16.805184216852268</v>
      </c>
      <c r="S101" s="127">
        <f t="shared" si="356"/>
        <v>7.604155754231795E-2</v>
      </c>
      <c r="T101" s="127">
        <f t="shared" si="356"/>
        <v>5.0694371694878636E-2</v>
      </c>
      <c r="U101" s="127">
        <f t="shared" si="356"/>
        <v>0.55763808864366504</v>
      </c>
      <c r="W101" s="13">
        <v>7</v>
      </c>
      <c r="X101" s="40" t="s">
        <v>36</v>
      </c>
      <c r="Y101" s="41"/>
      <c r="Z101" s="41"/>
      <c r="AA101" s="41"/>
      <c r="AB101" s="42"/>
      <c r="AC101" s="2">
        <f t="shared" si="302"/>
        <v>3937.3400000000006</v>
      </c>
      <c r="AD101" s="178">
        <f t="shared" si="303"/>
        <v>2.4361028343839373E-2</v>
      </c>
      <c r="AE101" s="164">
        <f t="shared" si="357"/>
        <v>1</v>
      </c>
      <c r="AF101" s="164">
        <f t="shared" si="358"/>
        <v>5</v>
      </c>
      <c r="AG101" s="164">
        <f t="shared" si="359"/>
        <v>0</v>
      </c>
      <c r="AH101" s="148">
        <f t="shared" si="360"/>
        <v>1</v>
      </c>
      <c r="AI101" s="174">
        <f t="shared" si="361"/>
        <v>1</v>
      </c>
      <c r="AJ101" s="148">
        <f t="shared" si="362"/>
        <v>6</v>
      </c>
      <c r="AK101" s="152">
        <f t="shared" si="363"/>
        <v>1</v>
      </c>
      <c r="AL101" s="152">
        <f t="shared" si="364"/>
        <v>8</v>
      </c>
      <c r="AM101" s="152">
        <f t="shared" si="365"/>
        <v>17</v>
      </c>
      <c r="AN101" s="181">
        <f t="shared" si="366"/>
        <v>0</v>
      </c>
      <c r="AO101" s="143">
        <f t="shared" si="367"/>
        <v>0</v>
      </c>
      <c r="AP101" s="143">
        <f t="shared" si="368"/>
        <v>1</v>
      </c>
      <c r="AT101" s="7">
        <f t="shared" si="369"/>
        <v>1</v>
      </c>
      <c r="AU101" s="7">
        <f t="shared" si="370"/>
        <v>0</v>
      </c>
      <c r="AV101" s="7">
        <f t="shared" si="371"/>
        <v>5</v>
      </c>
      <c r="AW101" s="7">
        <f t="shared" si="372"/>
        <v>0</v>
      </c>
      <c r="AX101" s="7">
        <f t="shared" si="373"/>
        <v>0</v>
      </c>
      <c r="AY101" s="7">
        <f t="shared" si="374"/>
        <v>0</v>
      </c>
      <c r="AZ101" s="7">
        <f t="shared" si="375"/>
        <v>1</v>
      </c>
      <c r="BA101" s="7">
        <f t="shared" si="376"/>
        <v>0</v>
      </c>
      <c r="BB101" s="7">
        <f t="shared" si="377"/>
        <v>1</v>
      </c>
      <c r="BC101" s="7">
        <f t="shared" si="378"/>
        <v>0</v>
      </c>
      <c r="BD101" s="7">
        <f t="shared" si="379"/>
        <v>6</v>
      </c>
      <c r="BE101" s="7">
        <f t="shared" si="380"/>
        <v>0</v>
      </c>
      <c r="BF101" s="1">
        <f t="shared" si="381"/>
        <v>0.8</v>
      </c>
      <c r="BG101" s="1">
        <f t="shared" si="382"/>
        <v>0.2</v>
      </c>
      <c r="BH101" s="1">
        <f t="shared" si="383"/>
        <v>6.4</v>
      </c>
      <c r="BI101" s="1">
        <f t="shared" si="384"/>
        <v>1.6</v>
      </c>
      <c r="BJ101" s="1">
        <f t="shared" si="385"/>
        <v>13.600000000000001</v>
      </c>
      <c r="BK101" s="1">
        <f t="shared" si="386"/>
        <v>3.4000000000000004</v>
      </c>
      <c r="BL101" s="1">
        <f t="shared" si="387"/>
        <v>0</v>
      </c>
      <c r="BM101" s="1">
        <f t="shared" si="388"/>
        <v>0</v>
      </c>
      <c r="BN101" s="1">
        <f t="shared" si="389"/>
        <v>0</v>
      </c>
      <c r="BO101" s="1">
        <f t="shared" si="390"/>
        <v>0</v>
      </c>
      <c r="BP101" s="1">
        <f t="shared" si="391"/>
        <v>0.8</v>
      </c>
      <c r="BQ101" s="1">
        <f t="shared" si="392"/>
        <v>0.2</v>
      </c>
      <c r="BU101" s="7">
        <f t="shared" si="393"/>
        <v>1</v>
      </c>
      <c r="BV101" s="7">
        <f t="shared" si="394"/>
        <v>0</v>
      </c>
      <c r="BW101" s="7">
        <f t="shared" si="395"/>
        <v>5</v>
      </c>
      <c r="BX101" s="7">
        <f t="shared" si="396"/>
        <v>0</v>
      </c>
      <c r="BY101" s="7">
        <f t="shared" si="397"/>
        <v>0</v>
      </c>
      <c r="BZ101" s="7">
        <f t="shared" si="398"/>
        <v>0</v>
      </c>
      <c r="CA101" s="7">
        <f t="shared" si="399"/>
        <v>1</v>
      </c>
      <c r="CB101" s="7">
        <f t="shared" si="400"/>
        <v>0</v>
      </c>
      <c r="CC101" s="7">
        <f t="shared" si="401"/>
        <v>1</v>
      </c>
      <c r="CD101" s="7">
        <f t="shared" si="402"/>
        <v>0</v>
      </c>
      <c r="CE101" s="7">
        <f t="shared" si="403"/>
        <v>6</v>
      </c>
      <c r="CF101" s="7">
        <f t="shared" si="404"/>
        <v>0</v>
      </c>
      <c r="CG101" s="7">
        <f t="shared" si="405"/>
        <v>1</v>
      </c>
      <c r="CH101" s="7">
        <f t="shared" si="406"/>
        <v>0</v>
      </c>
      <c r="CI101" s="7">
        <f t="shared" si="407"/>
        <v>6</v>
      </c>
      <c r="CJ101" s="7">
        <f t="shared" si="408"/>
        <v>2</v>
      </c>
      <c r="CK101" s="7">
        <f t="shared" si="409"/>
        <v>14</v>
      </c>
      <c r="CL101" s="7">
        <f t="shared" si="410"/>
        <v>3</v>
      </c>
      <c r="CM101" s="7">
        <f t="shared" si="411"/>
        <v>0</v>
      </c>
      <c r="CN101" s="7">
        <f t="shared" si="412"/>
        <v>0</v>
      </c>
      <c r="CO101" s="7">
        <f t="shared" si="413"/>
        <v>0</v>
      </c>
      <c r="CP101" s="7">
        <f t="shared" si="414"/>
        <v>0</v>
      </c>
      <c r="CQ101" s="7">
        <f t="shared" si="415"/>
        <v>1</v>
      </c>
      <c r="CR101" s="7">
        <f t="shared" si="416"/>
        <v>0</v>
      </c>
      <c r="CT101" s="1">
        <v>7</v>
      </c>
      <c r="CU101" s="11">
        <f t="shared" si="417"/>
        <v>109.45321867321867</v>
      </c>
      <c r="CV101" s="11">
        <f t="shared" si="418"/>
        <v>2.6340000000000003</v>
      </c>
      <c r="CX101" s="1" t="str">
        <f t="shared" si="354"/>
        <v>[109.45, 2.63]</v>
      </c>
    </row>
    <row r="102" spans="2:102" x14ac:dyDescent="0.35">
      <c r="B102" s="13">
        <v>8</v>
      </c>
      <c r="C102" s="46" t="s">
        <v>37</v>
      </c>
      <c r="D102" s="41"/>
      <c r="E102" s="41"/>
      <c r="F102" s="41"/>
      <c r="G102" s="42"/>
      <c r="H102" s="2">
        <f t="shared" si="300"/>
        <v>5161.8600000000006</v>
      </c>
      <c r="I102" s="43">
        <f t="shared" si="355"/>
        <v>3.1937353077694762E-2</v>
      </c>
      <c r="J102" s="130">
        <f t="shared" si="356"/>
        <v>1.0633666362647927</v>
      </c>
      <c r="K102" s="130">
        <f t="shared" si="356"/>
        <v>6.3049076651046638</v>
      </c>
      <c r="L102" s="130">
        <f t="shared" si="356"/>
        <v>0.61015235468754803</v>
      </c>
      <c r="M102" s="130">
        <f t="shared" si="356"/>
        <v>1.3219967684896876</v>
      </c>
      <c r="N102" s="98">
        <f t="shared" si="356"/>
        <v>1.6948676519098558</v>
      </c>
      <c r="O102" s="98">
        <f t="shared" si="356"/>
        <v>7.7963911987853365</v>
      </c>
      <c r="P102" s="113">
        <f t="shared" si="356"/>
        <v>1.4621291248640902</v>
      </c>
      <c r="Q102" s="127">
        <f t="shared" si="356"/>
        <v>10.002292422365707</v>
      </c>
      <c r="R102" s="127">
        <f t="shared" si="356"/>
        <v>22.031627495111177</v>
      </c>
      <c r="S102" s="127">
        <f t="shared" si="356"/>
        <v>9.9690622149824326E-2</v>
      </c>
      <c r="T102" s="127">
        <f t="shared" si="356"/>
        <v>6.6460414766549541E-2</v>
      </c>
      <c r="U102" s="127">
        <f t="shared" si="356"/>
        <v>0.7310645624320451</v>
      </c>
      <c r="W102" s="13">
        <v>8</v>
      </c>
      <c r="X102" s="46" t="s">
        <v>37</v>
      </c>
      <c r="Y102" s="41"/>
      <c r="Z102" s="41"/>
      <c r="AA102" s="41"/>
      <c r="AB102" s="42"/>
      <c r="AC102" s="2">
        <f t="shared" si="302"/>
        <v>5161.8600000000006</v>
      </c>
      <c r="AD102" s="178">
        <f t="shared" si="303"/>
        <v>3.1937353077694762E-2</v>
      </c>
      <c r="AE102" s="164">
        <f t="shared" si="357"/>
        <v>1</v>
      </c>
      <c r="AF102" s="164">
        <f t="shared" si="358"/>
        <v>6</v>
      </c>
      <c r="AG102" s="164">
        <f t="shared" si="359"/>
        <v>1</v>
      </c>
      <c r="AH102" s="148">
        <f t="shared" si="360"/>
        <v>1</v>
      </c>
      <c r="AI102" s="174">
        <f t="shared" si="361"/>
        <v>2</v>
      </c>
      <c r="AJ102" s="148">
        <f t="shared" si="362"/>
        <v>8</v>
      </c>
      <c r="AK102" s="152">
        <f t="shared" si="363"/>
        <v>1</v>
      </c>
      <c r="AL102" s="152">
        <f t="shared" si="364"/>
        <v>10</v>
      </c>
      <c r="AM102" s="152">
        <f t="shared" si="365"/>
        <v>22</v>
      </c>
      <c r="AN102" s="181">
        <f t="shared" si="366"/>
        <v>0</v>
      </c>
      <c r="AO102" s="143">
        <f t="shared" si="367"/>
        <v>0</v>
      </c>
      <c r="AP102" s="143">
        <f t="shared" si="368"/>
        <v>1</v>
      </c>
      <c r="AT102" s="7">
        <f t="shared" si="369"/>
        <v>1</v>
      </c>
      <c r="AU102" s="7">
        <f t="shared" si="370"/>
        <v>0</v>
      </c>
      <c r="AV102" s="7">
        <f t="shared" si="371"/>
        <v>6</v>
      </c>
      <c r="AW102" s="7">
        <f t="shared" si="372"/>
        <v>0</v>
      </c>
      <c r="AX102" s="7">
        <f t="shared" si="373"/>
        <v>1</v>
      </c>
      <c r="AY102" s="7">
        <f t="shared" si="374"/>
        <v>0</v>
      </c>
      <c r="AZ102" s="7">
        <f t="shared" si="375"/>
        <v>1</v>
      </c>
      <c r="BA102" s="7">
        <f t="shared" si="376"/>
        <v>0</v>
      </c>
      <c r="BB102" s="7">
        <f t="shared" si="377"/>
        <v>2</v>
      </c>
      <c r="BC102" s="7">
        <f t="shared" si="378"/>
        <v>0</v>
      </c>
      <c r="BD102" s="7">
        <f t="shared" si="379"/>
        <v>8</v>
      </c>
      <c r="BE102" s="7">
        <f t="shared" si="380"/>
        <v>0</v>
      </c>
      <c r="BF102" s="1">
        <f t="shared" si="381"/>
        <v>0.8</v>
      </c>
      <c r="BG102" s="1">
        <f t="shared" si="382"/>
        <v>0.2</v>
      </c>
      <c r="BH102" s="1">
        <f t="shared" si="383"/>
        <v>8</v>
      </c>
      <c r="BI102" s="1">
        <f t="shared" si="384"/>
        <v>2</v>
      </c>
      <c r="BJ102" s="1">
        <f t="shared" si="385"/>
        <v>17.600000000000001</v>
      </c>
      <c r="BK102" s="1">
        <f t="shared" si="386"/>
        <v>4.4000000000000004</v>
      </c>
      <c r="BL102" s="1">
        <f t="shared" si="387"/>
        <v>0</v>
      </c>
      <c r="BM102" s="1">
        <f t="shared" si="388"/>
        <v>0</v>
      </c>
      <c r="BN102" s="1">
        <f t="shared" si="389"/>
        <v>0</v>
      </c>
      <c r="BO102" s="1">
        <f t="shared" si="390"/>
        <v>0</v>
      </c>
      <c r="BP102" s="1">
        <f t="shared" si="391"/>
        <v>0.8</v>
      </c>
      <c r="BQ102" s="1">
        <f t="shared" si="392"/>
        <v>0.2</v>
      </c>
      <c r="BU102" s="7">
        <f t="shared" si="393"/>
        <v>1</v>
      </c>
      <c r="BV102" s="7">
        <f t="shared" si="394"/>
        <v>0</v>
      </c>
      <c r="BW102" s="7">
        <f t="shared" si="395"/>
        <v>6</v>
      </c>
      <c r="BX102" s="7">
        <f t="shared" si="396"/>
        <v>0</v>
      </c>
      <c r="BY102" s="7">
        <f t="shared" si="397"/>
        <v>1</v>
      </c>
      <c r="BZ102" s="7">
        <f t="shared" si="398"/>
        <v>0</v>
      </c>
      <c r="CA102" s="7">
        <f t="shared" si="399"/>
        <v>1</v>
      </c>
      <c r="CB102" s="7">
        <f t="shared" si="400"/>
        <v>0</v>
      </c>
      <c r="CC102" s="7">
        <f t="shared" si="401"/>
        <v>2</v>
      </c>
      <c r="CD102" s="7">
        <f t="shared" si="402"/>
        <v>0</v>
      </c>
      <c r="CE102" s="7">
        <f t="shared" si="403"/>
        <v>8</v>
      </c>
      <c r="CF102" s="7">
        <f t="shared" si="404"/>
        <v>0</v>
      </c>
      <c r="CG102" s="7">
        <f t="shared" si="405"/>
        <v>1</v>
      </c>
      <c r="CH102" s="7">
        <f t="shared" si="406"/>
        <v>0</v>
      </c>
      <c r="CI102" s="7">
        <f t="shared" si="407"/>
        <v>8</v>
      </c>
      <c r="CJ102" s="7">
        <f t="shared" si="408"/>
        <v>2</v>
      </c>
      <c r="CK102" s="7">
        <f t="shared" si="409"/>
        <v>18</v>
      </c>
      <c r="CL102" s="7">
        <f t="shared" si="410"/>
        <v>4</v>
      </c>
      <c r="CM102" s="7">
        <f t="shared" si="411"/>
        <v>0</v>
      </c>
      <c r="CN102" s="7">
        <f t="shared" si="412"/>
        <v>0</v>
      </c>
      <c r="CO102" s="7">
        <f t="shared" si="413"/>
        <v>0</v>
      </c>
      <c r="CP102" s="7">
        <f t="shared" si="414"/>
        <v>0</v>
      </c>
      <c r="CQ102" s="7">
        <f t="shared" si="415"/>
        <v>1</v>
      </c>
      <c r="CR102" s="7">
        <f t="shared" si="416"/>
        <v>0</v>
      </c>
      <c r="CT102" s="1">
        <v>8</v>
      </c>
      <c r="CU102" s="11">
        <f t="shared" si="417"/>
        <v>141.64958230958231</v>
      </c>
      <c r="CV102" s="11">
        <f t="shared" si="418"/>
        <v>3.1520000000000001</v>
      </c>
      <c r="CX102" s="1" t="str">
        <f t="shared" si="354"/>
        <v>[141.65, 3.15]</v>
      </c>
    </row>
    <row r="103" spans="2:102" x14ac:dyDescent="0.35">
      <c r="B103" s="13">
        <v>9</v>
      </c>
      <c r="C103" s="40" t="s">
        <v>38</v>
      </c>
      <c r="D103" s="41"/>
      <c r="E103" s="41"/>
      <c r="F103" s="41"/>
      <c r="G103" s="42"/>
      <c r="H103" s="2">
        <f t="shared" si="300"/>
        <v>3793.3500000000008</v>
      </c>
      <c r="I103" s="43">
        <f t="shared" si="355"/>
        <v>2.3470136403791159E-2</v>
      </c>
      <c r="J103" s="130">
        <f t="shared" si="356"/>
        <v>0.78144735224803696</v>
      </c>
      <c r="K103" s="130">
        <f t="shared" si="356"/>
        <v>4.6333533825839481</v>
      </c>
      <c r="L103" s="130">
        <f t="shared" si="356"/>
        <v>0.44838903702425298</v>
      </c>
      <c r="M103" s="130">
        <f t="shared" si="356"/>
        <v>0.97150958021921496</v>
      </c>
      <c r="N103" s="98">
        <f t="shared" si="356"/>
        <v>1.2455251028451473</v>
      </c>
      <c r="O103" s="98">
        <f t="shared" si="356"/>
        <v>5.7294154730876778</v>
      </c>
      <c r="P103" s="113">
        <f t="shared" si="356"/>
        <v>1.0744901093410508</v>
      </c>
      <c r="Q103" s="127">
        <f t="shared" si="356"/>
        <v>7.3504891570830981</v>
      </c>
      <c r="R103" s="127">
        <f t="shared" si="356"/>
        <v>16.190612329389015</v>
      </c>
      <c r="S103" s="127">
        <f t="shared" si="356"/>
        <v>7.3260689273253465E-2</v>
      </c>
      <c r="T103" s="127">
        <f t="shared" si="356"/>
        <v>4.884045951550231E-2</v>
      </c>
      <c r="U103" s="127">
        <f t="shared" si="356"/>
        <v>0.53724505467052541</v>
      </c>
      <c r="W103" s="13">
        <v>9</v>
      </c>
      <c r="X103" s="40" t="s">
        <v>38</v>
      </c>
      <c r="Y103" s="41"/>
      <c r="Z103" s="41"/>
      <c r="AA103" s="41"/>
      <c r="AB103" s="42"/>
      <c r="AC103" s="2">
        <f t="shared" si="302"/>
        <v>3793.3500000000008</v>
      </c>
      <c r="AD103" s="178">
        <f t="shared" si="303"/>
        <v>2.3470136403791159E-2</v>
      </c>
      <c r="AE103" s="164">
        <f t="shared" si="357"/>
        <v>1</v>
      </c>
      <c r="AF103" s="164">
        <f t="shared" si="358"/>
        <v>5</v>
      </c>
      <c r="AG103" s="164">
        <f t="shared" si="359"/>
        <v>0</v>
      </c>
      <c r="AH103" s="148">
        <f t="shared" si="360"/>
        <v>1</v>
      </c>
      <c r="AI103" s="174">
        <f t="shared" si="361"/>
        <v>1</v>
      </c>
      <c r="AJ103" s="148">
        <f t="shared" si="362"/>
        <v>6</v>
      </c>
      <c r="AK103" s="152">
        <f t="shared" si="363"/>
        <v>1</v>
      </c>
      <c r="AL103" s="152">
        <f t="shared" si="364"/>
        <v>7</v>
      </c>
      <c r="AM103" s="152">
        <f t="shared" si="365"/>
        <v>16</v>
      </c>
      <c r="AN103" s="181">
        <f t="shared" si="366"/>
        <v>0</v>
      </c>
      <c r="AO103" s="143">
        <f t="shared" si="367"/>
        <v>0</v>
      </c>
      <c r="AP103" s="143">
        <f t="shared" si="368"/>
        <v>1</v>
      </c>
      <c r="AT103" s="7">
        <f t="shared" si="369"/>
        <v>1</v>
      </c>
      <c r="AU103" s="7">
        <f t="shared" si="370"/>
        <v>0</v>
      </c>
      <c r="AV103" s="7">
        <f t="shared" si="371"/>
        <v>5</v>
      </c>
      <c r="AW103" s="7">
        <f t="shared" si="372"/>
        <v>0</v>
      </c>
      <c r="AX103" s="7">
        <f t="shared" si="373"/>
        <v>0</v>
      </c>
      <c r="AY103" s="7">
        <f t="shared" si="374"/>
        <v>0</v>
      </c>
      <c r="AZ103" s="7">
        <f t="shared" si="375"/>
        <v>1</v>
      </c>
      <c r="BA103" s="7">
        <f t="shared" si="376"/>
        <v>0</v>
      </c>
      <c r="BB103" s="7">
        <f t="shared" si="377"/>
        <v>1</v>
      </c>
      <c r="BC103" s="7">
        <f t="shared" si="378"/>
        <v>0</v>
      </c>
      <c r="BD103" s="7">
        <f t="shared" si="379"/>
        <v>6</v>
      </c>
      <c r="BE103" s="7">
        <f t="shared" si="380"/>
        <v>0</v>
      </c>
      <c r="BF103" s="1">
        <f t="shared" si="381"/>
        <v>0.8</v>
      </c>
      <c r="BG103" s="1">
        <f t="shared" si="382"/>
        <v>0.2</v>
      </c>
      <c r="BH103" s="1">
        <f t="shared" si="383"/>
        <v>5.6000000000000005</v>
      </c>
      <c r="BI103" s="1">
        <f t="shared" si="384"/>
        <v>1.4000000000000001</v>
      </c>
      <c r="BJ103" s="1">
        <f t="shared" si="385"/>
        <v>12.8</v>
      </c>
      <c r="BK103" s="1">
        <f t="shared" si="386"/>
        <v>3.2</v>
      </c>
      <c r="BL103" s="1">
        <f t="shared" si="387"/>
        <v>0</v>
      </c>
      <c r="BM103" s="1">
        <f t="shared" si="388"/>
        <v>0</v>
      </c>
      <c r="BN103" s="1">
        <f t="shared" si="389"/>
        <v>0</v>
      </c>
      <c r="BO103" s="1">
        <f t="shared" si="390"/>
        <v>0</v>
      </c>
      <c r="BP103" s="1">
        <f t="shared" si="391"/>
        <v>0.8</v>
      </c>
      <c r="BQ103" s="1">
        <f t="shared" si="392"/>
        <v>0.2</v>
      </c>
      <c r="BU103" s="7">
        <f t="shared" si="393"/>
        <v>1</v>
      </c>
      <c r="BV103" s="7">
        <f t="shared" si="394"/>
        <v>0</v>
      </c>
      <c r="BW103" s="7">
        <f t="shared" si="395"/>
        <v>5</v>
      </c>
      <c r="BX103" s="7">
        <f t="shared" si="396"/>
        <v>0</v>
      </c>
      <c r="BY103" s="7">
        <f t="shared" si="397"/>
        <v>0</v>
      </c>
      <c r="BZ103" s="7">
        <f t="shared" si="398"/>
        <v>0</v>
      </c>
      <c r="CA103" s="7">
        <f t="shared" si="399"/>
        <v>1</v>
      </c>
      <c r="CB103" s="7">
        <f t="shared" si="400"/>
        <v>0</v>
      </c>
      <c r="CC103" s="7">
        <f t="shared" si="401"/>
        <v>1</v>
      </c>
      <c r="CD103" s="7">
        <f t="shared" si="402"/>
        <v>0</v>
      </c>
      <c r="CE103" s="7">
        <f t="shared" si="403"/>
        <v>6</v>
      </c>
      <c r="CF103" s="7">
        <f t="shared" si="404"/>
        <v>0</v>
      </c>
      <c r="CG103" s="7">
        <f t="shared" si="405"/>
        <v>1</v>
      </c>
      <c r="CH103" s="7">
        <f t="shared" si="406"/>
        <v>0</v>
      </c>
      <c r="CI103" s="7">
        <f t="shared" si="407"/>
        <v>6</v>
      </c>
      <c r="CJ103" s="7">
        <f t="shared" si="408"/>
        <v>1</v>
      </c>
      <c r="CK103" s="7">
        <f t="shared" si="409"/>
        <v>13</v>
      </c>
      <c r="CL103" s="7">
        <f t="shared" si="410"/>
        <v>3</v>
      </c>
      <c r="CM103" s="7">
        <f t="shared" si="411"/>
        <v>0</v>
      </c>
      <c r="CN103" s="7">
        <f t="shared" si="412"/>
        <v>0</v>
      </c>
      <c r="CO103" s="7">
        <f t="shared" si="413"/>
        <v>0</v>
      </c>
      <c r="CP103" s="7">
        <f t="shared" si="414"/>
        <v>0</v>
      </c>
      <c r="CQ103" s="7">
        <f t="shared" si="415"/>
        <v>1</v>
      </c>
      <c r="CR103" s="7">
        <f t="shared" si="416"/>
        <v>0</v>
      </c>
      <c r="CT103" s="1">
        <v>9</v>
      </c>
      <c r="CU103" s="11">
        <f t="shared" si="417"/>
        <v>104.74412776412775</v>
      </c>
      <c r="CV103" s="11">
        <f t="shared" si="418"/>
        <v>2.0940000000000003</v>
      </c>
      <c r="CX103" s="1" t="str">
        <f t="shared" si="354"/>
        <v>[104.74, 2.09]</v>
      </c>
    </row>
    <row r="104" spans="2:102" x14ac:dyDescent="0.35">
      <c r="B104" s="13">
        <v>10</v>
      </c>
      <c r="C104" s="46" t="s">
        <v>39</v>
      </c>
      <c r="D104" s="41"/>
      <c r="E104" s="41"/>
      <c r="F104" s="41"/>
      <c r="G104" s="42"/>
      <c r="H104" s="2">
        <f t="shared" si="300"/>
        <v>3873.2100000000005</v>
      </c>
      <c r="I104" s="43">
        <f t="shared" si="355"/>
        <v>2.3964244538607814E-2</v>
      </c>
      <c r="J104" s="130">
        <f t="shared" si="356"/>
        <v>0.79789887545325866</v>
      </c>
      <c r="K104" s="130">
        <f t="shared" si="356"/>
        <v>4.7308976643225575</v>
      </c>
      <c r="L104" s="130">
        <f t="shared" si="356"/>
        <v>0.45782880622476357</v>
      </c>
      <c r="M104" s="130">
        <f t="shared" si="356"/>
        <v>0.99196241348698777</v>
      </c>
      <c r="N104" s="98">
        <f t="shared" si="356"/>
        <v>1.2717466839576765</v>
      </c>
      <c r="O104" s="98">
        <f t="shared" si="356"/>
        <v>5.8500347462053126</v>
      </c>
      <c r="P104" s="113">
        <f t="shared" si="356"/>
        <v>1.0971109537482309</v>
      </c>
      <c r="Q104" s="127">
        <f t="shared" si="356"/>
        <v>7.5052362972322157</v>
      </c>
      <c r="R104" s="127">
        <f t="shared" si="356"/>
        <v>16.531467325797205</v>
      </c>
      <c r="S104" s="127">
        <f t="shared" si="356"/>
        <v>7.480301957374301E-2</v>
      </c>
      <c r="T104" s="127">
        <f t="shared" si="356"/>
        <v>4.9868679715828666E-2</v>
      </c>
      <c r="U104" s="127">
        <f t="shared" si="356"/>
        <v>0.54855547687411543</v>
      </c>
      <c r="W104" s="13">
        <v>10</v>
      </c>
      <c r="X104" s="46" t="s">
        <v>39</v>
      </c>
      <c r="Y104" s="41"/>
      <c r="Z104" s="41"/>
      <c r="AA104" s="41"/>
      <c r="AB104" s="42"/>
      <c r="AC104" s="2">
        <f t="shared" si="302"/>
        <v>3873.2100000000005</v>
      </c>
      <c r="AD104" s="178">
        <f t="shared" si="303"/>
        <v>2.3964244538607814E-2</v>
      </c>
      <c r="AE104" s="164">
        <f t="shared" si="357"/>
        <v>1</v>
      </c>
      <c r="AF104" s="164">
        <f t="shared" si="358"/>
        <v>5</v>
      </c>
      <c r="AG104" s="164">
        <f t="shared" si="359"/>
        <v>0</v>
      </c>
      <c r="AH104" s="148">
        <f t="shared" si="360"/>
        <v>1</v>
      </c>
      <c r="AI104" s="174">
        <f t="shared" si="361"/>
        <v>1</v>
      </c>
      <c r="AJ104" s="148">
        <f t="shared" si="362"/>
        <v>6</v>
      </c>
      <c r="AK104" s="152">
        <f t="shared" si="363"/>
        <v>1</v>
      </c>
      <c r="AL104" s="152">
        <f t="shared" si="364"/>
        <v>8</v>
      </c>
      <c r="AM104" s="152">
        <f t="shared" si="365"/>
        <v>17</v>
      </c>
      <c r="AN104" s="181">
        <f t="shared" si="366"/>
        <v>0</v>
      </c>
      <c r="AO104" s="143">
        <f t="shared" si="367"/>
        <v>0</v>
      </c>
      <c r="AP104" s="143">
        <f t="shared" si="368"/>
        <v>1</v>
      </c>
      <c r="AT104" s="7">
        <f t="shared" si="369"/>
        <v>1</v>
      </c>
      <c r="AU104" s="7">
        <f t="shared" si="370"/>
        <v>0</v>
      </c>
      <c r="AV104" s="7">
        <f t="shared" si="371"/>
        <v>5</v>
      </c>
      <c r="AW104" s="7">
        <f t="shared" si="372"/>
        <v>0</v>
      </c>
      <c r="AX104" s="7">
        <f t="shared" si="373"/>
        <v>0</v>
      </c>
      <c r="AY104" s="7">
        <f t="shared" si="374"/>
        <v>0</v>
      </c>
      <c r="AZ104" s="7">
        <f t="shared" si="375"/>
        <v>1</v>
      </c>
      <c r="BA104" s="7">
        <f t="shared" si="376"/>
        <v>0</v>
      </c>
      <c r="BB104" s="7">
        <f t="shared" si="377"/>
        <v>1</v>
      </c>
      <c r="BC104" s="7">
        <f t="shared" si="378"/>
        <v>0</v>
      </c>
      <c r="BD104" s="7">
        <f t="shared" si="379"/>
        <v>6</v>
      </c>
      <c r="BE104" s="7">
        <f t="shared" si="380"/>
        <v>0</v>
      </c>
      <c r="BF104" s="1">
        <f t="shared" si="381"/>
        <v>0.8</v>
      </c>
      <c r="BG104" s="1">
        <f t="shared" si="382"/>
        <v>0.2</v>
      </c>
      <c r="BH104" s="1">
        <f t="shared" si="383"/>
        <v>6.4</v>
      </c>
      <c r="BI104" s="1">
        <f t="shared" si="384"/>
        <v>1.6</v>
      </c>
      <c r="BJ104" s="1">
        <f t="shared" si="385"/>
        <v>13.600000000000001</v>
      </c>
      <c r="BK104" s="1">
        <f t="shared" si="386"/>
        <v>3.4000000000000004</v>
      </c>
      <c r="BL104" s="1">
        <f t="shared" si="387"/>
        <v>0</v>
      </c>
      <c r="BM104" s="1">
        <f t="shared" si="388"/>
        <v>0</v>
      </c>
      <c r="BN104" s="1">
        <f t="shared" si="389"/>
        <v>0</v>
      </c>
      <c r="BO104" s="1">
        <f t="shared" si="390"/>
        <v>0</v>
      </c>
      <c r="BP104" s="1">
        <f t="shared" si="391"/>
        <v>0.8</v>
      </c>
      <c r="BQ104" s="1">
        <f t="shared" si="392"/>
        <v>0.2</v>
      </c>
      <c r="BU104" s="7">
        <f t="shared" si="393"/>
        <v>1</v>
      </c>
      <c r="BV104" s="7">
        <f t="shared" si="394"/>
        <v>0</v>
      </c>
      <c r="BW104" s="7">
        <f t="shared" si="395"/>
        <v>5</v>
      </c>
      <c r="BX104" s="7">
        <f t="shared" si="396"/>
        <v>0</v>
      </c>
      <c r="BY104" s="7">
        <f t="shared" si="397"/>
        <v>0</v>
      </c>
      <c r="BZ104" s="7">
        <f t="shared" si="398"/>
        <v>0</v>
      </c>
      <c r="CA104" s="7">
        <f t="shared" si="399"/>
        <v>1</v>
      </c>
      <c r="CB104" s="7">
        <f t="shared" si="400"/>
        <v>0</v>
      </c>
      <c r="CC104" s="7">
        <f t="shared" si="401"/>
        <v>1</v>
      </c>
      <c r="CD104" s="7">
        <f t="shared" si="402"/>
        <v>0</v>
      </c>
      <c r="CE104" s="7">
        <f t="shared" si="403"/>
        <v>6</v>
      </c>
      <c r="CF104" s="7">
        <f t="shared" si="404"/>
        <v>0</v>
      </c>
      <c r="CG104" s="7">
        <f t="shared" si="405"/>
        <v>1</v>
      </c>
      <c r="CH104" s="7">
        <f t="shared" si="406"/>
        <v>0</v>
      </c>
      <c r="CI104" s="7">
        <f t="shared" si="407"/>
        <v>6</v>
      </c>
      <c r="CJ104" s="7">
        <f t="shared" si="408"/>
        <v>2</v>
      </c>
      <c r="CK104" s="7">
        <f t="shared" si="409"/>
        <v>14</v>
      </c>
      <c r="CL104" s="7">
        <f t="shared" si="410"/>
        <v>3</v>
      </c>
      <c r="CM104" s="7">
        <f t="shared" si="411"/>
        <v>0</v>
      </c>
      <c r="CN104" s="7">
        <f t="shared" si="412"/>
        <v>0</v>
      </c>
      <c r="CO104" s="7">
        <f t="shared" si="413"/>
        <v>0</v>
      </c>
      <c r="CP104" s="7">
        <f t="shared" si="414"/>
        <v>0</v>
      </c>
      <c r="CQ104" s="7">
        <f t="shared" si="415"/>
        <v>1</v>
      </c>
      <c r="CR104" s="7">
        <f t="shared" si="416"/>
        <v>0</v>
      </c>
      <c r="CT104" s="1">
        <v>10</v>
      </c>
      <c r="CU104" s="11">
        <f t="shared" si="417"/>
        <v>109.45321867321867</v>
      </c>
      <c r="CV104" s="11">
        <f t="shared" si="418"/>
        <v>2.6340000000000003</v>
      </c>
      <c r="CX104" s="1" t="str">
        <f t="shared" si="354"/>
        <v>[109.45, 2.63]</v>
      </c>
    </row>
    <row r="105" spans="2:102" x14ac:dyDescent="0.35">
      <c r="B105" s="13">
        <v>11</v>
      </c>
      <c r="C105" s="40" t="s">
        <v>40</v>
      </c>
      <c r="D105" s="41"/>
      <c r="E105" s="41"/>
      <c r="F105" s="41"/>
      <c r="G105" s="42"/>
      <c r="H105" s="2">
        <f t="shared" si="300"/>
        <v>4045.0300000000007</v>
      </c>
      <c r="I105" s="43">
        <f t="shared" si="355"/>
        <v>2.5027325677152743E-2</v>
      </c>
      <c r="J105" s="130">
        <f t="shared" si="356"/>
        <v>0.83329457689479669</v>
      </c>
      <c r="K105" s="130">
        <f t="shared" si="356"/>
        <v>4.9407656644268387</v>
      </c>
      <c r="L105" s="130">
        <f t="shared" si="356"/>
        <v>0.47813861268646823</v>
      </c>
      <c r="M105" s="130">
        <f t="shared" si="356"/>
        <v>1.0359669941540146</v>
      </c>
      <c r="N105" s="98">
        <f t="shared" si="356"/>
        <v>1.3281628130179672</v>
      </c>
      <c r="O105" s="98">
        <f t="shared" si="356"/>
        <v>6.1095489398826492</v>
      </c>
      <c r="P105" s="113">
        <f t="shared" si="356"/>
        <v>1.1457800432303455</v>
      </c>
      <c r="Q105" s="127">
        <f t="shared" si="356"/>
        <v>7.8381771139166823</v>
      </c>
      <c r="R105" s="127">
        <f t="shared" si="356"/>
        <v>17.264822015039069</v>
      </c>
      <c r="S105" s="127">
        <f t="shared" si="356"/>
        <v>7.8121366583887186E-2</v>
      </c>
      <c r="T105" s="127">
        <f t="shared" si="356"/>
        <v>5.2080911055924793E-2</v>
      </c>
      <c r="U105" s="127">
        <f t="shared" si="356"/>
        <v>0.57289002161517277</v>
      </c>
      <c r="W105" s="13">
        <v>11</v>
      </c>
      <c r="X105" s="40" t="s">
        <v>40</v>
      </c>
      <c r="Y105" s="41"/>
      <c r="Z105" s="41"/>
      <c r="AA105" s="41"/>
      <c r="AB105" s="42"/>
      <c r="AC105" s="2">
        <f t="shared" si="302"/>
        <v>4045.0300000000007</v>
      </c>
      <c r="AD105" s="178">
        <f t="shared" si="303"/>
        <v>2.5027325677152743E-2</v>
      </c>
      <c r="AE105" s="164">
        <f t="shared" si="357"/>
        <v>1</v>
      </c>
      <c r="AF105" s="164">
        <f t="shared" si="358"/>
        <v>5</v>
      </c>
      <c r="AG105" s="164">
        <f t="shared" si="359"/>
        <v>0</v>
      </c>
      <c r="AH105" s="148">
        <f t="shared" si="360"/>
        <v>1</v>
      </c>
      <c r="AI105" s="174">
        <f t="shared" si="361"/>
        <v>1</v>
      </c>
      <c r="AJ105" s="148">
        <f t="shared" si="362"/>
        <v>6</v>
      </c>
      <c r="AK105" s="152">
        <f t="shared" si="363"/>
        <v>1</v>
      </c>
      <c r="AL105" s="152">
        <f t="shared" si="364"/>
        <v>8</v>
      </c>
      <c r="AM105" s="152">
        <f t="shared" si="365"/>
        <v>17</v>
      </c>
      <c r="AN105" s="181">
        <f t="shared" si="366"/>
        <v>0</v>
      </c>
      <c r="AO105" s="143">
        <f t="shared" si="367"/>
        <v>0</v>
      </c>
      <c r="AP105" s="143">
        <f t="shared" si="368"/>
        <v>1</v>
      </c>
      <c r="AT105" s="7">
        <f t="shared" si="369"/>
        <v>1</v>
      </c>
      <c r="AU105" s="7">
        <f t="shared" si="370"/>
        <v>0</v>
      </c>
      <c r="AV105" s="7">
        <f t="shared" si="371"/>
        <v>5</v>
      </c>
      <c r="AW105" s="7">
        <f t="shared" si="372"/>
        <v>0</v>
      </c>
      <c r="AX105" s="7">
        <f t="shared" si="373"/>
        <v>0</v>
      </c>
      <c r="AY105" s="7">
        <f t="shared" si="374"/>
        <v>0</v>
      </c>
      <c r="AZ105" s="7">
        <f t="shared" si="375"/>
        <v>1</v>
      </c>
      <c r="BA105" s="7">
        <f t="shared" si="376"/>
        <v>0</v>
      </c>
      <c r="BB105" s="7">
        <f t="shared" si="377"/>
        <v>1</v>
      </c>
      <c r="BC105" s="7">
        <f t="shared" si="378"/>
        <v>0</v>
      </c>
      <c r="BD105" s="7">
        <f t="shared" si="379"/>
        <v>6</v>
      </c>
      <c r="BE105" s="7">
        <f t="shared" si="380"/>
        <v>0</v>
      </c>
      <c r="BF105" s="1">
        <f t="shared" si="381"/>
        <v>0.8</v>
      </c>
      <c r="BG105" s="1">
        <f t="shared" si="382"/>
        <v>0.2</v>
      </c>
      <c r="BH105" s="1">
        <f t="shared" si="383"/>
        <v>6.4</v>
      </c>
      <c r="BI105" s="1">
        <f t="shared" si="384"/>
        <v>1.6</v>
      </c>
      <c r="BJ105" s="1">
        <f t="shared" si="385"/>
        <v>13.600000000000001</v>
      </c>
      <c r="BK105" s="1">
        <f t="shared" si="386"/>
        <v>3.4000000000000004</v>
      </c>
      <c r="BL105" s="1">
        <f t="shared" si="387"/>
        <v>0</v>
      </c>
      <c r="BM105" s="1">
        <f t="shared" si="388"/>
        <v>0</v>
      </c>
      <c r="BN105" s="1">
        <f t="shared" si="389"/>
        <v>0</v>
      </c>
      <c r="BO105" s="1">
        <f t="shared" si="390"/>
        <v>0</v>
      </c>
      <c r="BP105" s="1">
        <f t="shared" si="391"/>
        <v>0.8</v>
      </c>
      <c r="BQ105" s="1">
        <f t="shared" si="392"/>
        <v>0.2</v>
      </c>
      <c r="BU105" s="7">
        <f t="shared" si="393"/>
        <v>1</v>
      </c>
      <c r="BV105" s="7">
        <f t="shared" si="394"/>
        <v>0</v>
      </c>
      <c r="BW105" s="7">
        <f t="shared" si="395"/>
        <v>5</v>
      </c>
      <c r="BX105" s="7">
        <f t="shared" si="396"/>
        <v>0</v>
      </c>
      <c r="BY105" s="7">
        <f t="shared" si="397"/>
        <v>0</v>
      </c>
      <c r="BZ105" s="7">
        <f t="shared" si="398"/>
        <v>0</v>
      </c>
      <c r="CA105" s="7">
        <f t="shared" si="399"/>
        <v>1</v>
      </c>
      <c r="CB105" s="7">
        <f t="shared" si="400"/>
        <v>0</v>
      </c>
      <c r="CC105" s="7">
        <f t="shared" si="401"/>
        <v>1</v>
      </c>
      <c r="CD105" s="7">
        <f t="shared" si="402"/>
        <v>0</v>
      </c>
      <c r="CE105" s="7">
        <f t="shared" si="403"/>
        <v>6</v>
      </c>
      <c r="CF105" s="7">
        <f t="shared" si="404"/>
        <v>0</v>
      </c>
      <c r="CG105" s="7">
        <f t="shared" si="405"/>
        <v>1</v>
      </c>
      <c r="CH105" s="7">
        <f t="shared" si="406"/>
        <v>0</v>
      </c>
      <c r="CI105" s="7">
        <f t="shared" si="407"/>
        <v>6</v>
      </c>
      <c r="CJ105" s="7">
        <f t="shared" si="408"/>
        <v>2</v>
      </c>
      <c r="CK105" s="7">
        <f t="shared" si="409"/>
        <v>14</v>
      </c>
      <c r="CL105" s="7">
        <f t="shared" si="410"/>
        <v>3</v>
      </c>
      <c r="CM105" s="7">
        <f t="shared" si="411"/>
        <v>0</v>
      </c>
      <c r="CN105" s="7">
        <f t="shared" si="412"/>
        <v>0</v>
      </c>
      <c r="CO105" s="7">
        <f t="shared" si="413"/>
        <v>0</v>
      </c>
      <c r="CP105" s="7">
        <f t="shared" si="414"/>
        <v>0</v>
      </c>
      <c r="CQ105" s="7">
        <f t="shared" si="415"/>
        <v>1</v>
      </c>
      <c r="CR105" s="7">
        <f t="shared" si="416"/>
        <v>0</v>
      </c>
      <c r="CT105" s="1">
        <v>11</v>
      </c>
      <c r="CU105" s="11">
        <f t="shared" si="417"/>
        <v>109.45321867321867</v>
      </c>
      <c r="CV105" s="11">
        <f t="shared" si="418"/>
        <v>2.6340000000000003</v>
      </c>
      <c r="CX105" s="1" t="str">
        <f t="shared" si="354"/>
        <v>[109.45, 2.63]</v>
      </c>
    </row>
    <row r="106" spans="2:102" x14ac:dyDescent="0.35">
      <c r="B106" s="13">
        <v>12</v>
      </c>
      <c r="C106" s="46" t="s">
        <v>41</v>
      </c>
      <c r="D106" s="41"/>
      <c r="E106" s="41"/>
      <c r="F106" s="41"/>
      <c r="G106" s="42"/>
      <c r="H106" s="2">
        <f t="shared" si="300"/>
        <v>5428.06</v>
      </c>
      <c r="I106" s="43">
        <f t="shared" si="355"/>
        <v>3.3584380193750284E-2</v>
      </c>
      <c r="J106" s="130">
        <f t="shared" si="356"/>
        <v>1.1182050469488656</v>
      </c>
      <c r="K106" s="130">
        <f t="shared" si="356"/>
        <v>6.6300552709000291</v>
      </c>
      <c r="L106" s="130">
        <f t="shared" si="356"/>
        <v>0.64161825202258338</v>
      </c>
      <c r="M106" s="130">
        <f t="shared" si="356"/>
        <v>1.3901728793822641</v>
      </c>
      <c r="N106" s="98">
        <f t="shared" si="356"/>
        <v>1.782272922284954</v>
      </c>
      <c r="O106" s="98">
        <f t="shared" si="356"/>
        <v>8.1984554425107881</v>
      </c>
      <c r="P106" s="113">
        <f t="shared" si="356"/>
        <v>1.5375319395546903</v>
      </c>
      <c r="Q106" s="127">
        <f t="shared" si="356"/>
        <v>10.518116222862767</v>
      </c>
      <c r="R106" s="127">
        <f t="shared" si="356"/>
        <v>23.16781081647181</v>
      </c>
      <c r="S106" s="127">
        <f t="shared" si="356"/>
        <v>0.10483172315145615</v>
      </c>
      <c r="T106" s="127">
        <f t="shared" si="356"/>
        <v>6.9887815434304099E-2</v>
      </c>
      <c r="U106" s="127">
        <f t="shared" si="356"/>
        <v>0.76876596977734513</v>
      </c>
      <c r="W106" s="13">
        <v>12</v>
      </c>
      <c r="X106" s="46" t="s">
        <v>41</v>
      </c>
      <c r="Y106" s="41"/>
      <c r="Z106" s="41"/>
      <c r="AA106" s="41"/>
      <c r="AB106" s="42"/>
      <c r="AC106" s="2">
        <f t="shared" si="302"/>
        <v>5428.06</v>
      </c>
      <c r="AD106" s="178">
        <f t="shared" si="303"/>
        <v>3.3584380193750284E-2</v>
      </c>
      <c r="AE106" s="164">
        <f t="shared" si="357"/>
        <v>1</v>
      </c>
      <c r="AF106" s="164">
        <f t="shared" si="358"/>
        <v>7</v>
      </c>
      <c r="AG106" s="164">
        <f t="shared" si="359"/>
        <v>1</v>
      </c>
      <c r="AH106" s="148">
        <f t="shared" si="360"/>
        <v>1</v>
      </c>
      <c r="AI106" s="174">
        <f t="shared" si="361"/>
        <v>2</v>
      </c>
      <c r="AJ106" s="148">
        <f t="shared" si="362"/>
        <v>8</v>
      </c>
      <c r="AK106" s="152">
        <f t="shared" si="363"/>
        <v>2</v>
      </c>
      <c r="AL106" s="152">
        <f t="shared" si="364"/>
        <v>11</v>
      </c>
      <c r="AM106" s="152">
        <f t="shared" si="365"/>
        <v>23</v>
      </c>
      <c r="AN106" s="181">
        <f t="shared" si="366"/>
        <v>0</v>
      </c>
      <c r="AO106" s="143">
        <f t="shared" si="367"/>
        <v>0</v>
      </c>
      <c r="AP106" s="143">
        <f t="shared" si="368"/>
        <v>1</v>
      </c>
      <c r="AT106" s="7">
        <f t="shared" si="369"/>
        <v>1</v>
      </c>
      <c r="AU106" s="7">
        <f t="shared" si="370"/>
        <v>0</v>
      </c>
      <c r="AV106" s="7">
        <f t="shared" si="371"/>
        <v>7</v>
      </c>
      <c r="AW106" s="7">
        <f t="shared" si="372"/>
        <v>0</v>
      </c>
      <c r="AX106" s="7">
        <f t="shared" si="373"/>
        <v>1</v>
      </c>
      <c r="AY106" s="7">
        <f t="shared" si="374"/>
        <v>0</v>
      </c>
      <c r="AZ106" s="7">
        <f t="shared" si="375"/>
        <v>1</v>
      </c>
      <c r="BA106" s="7">
        <f t="shared" si="376"/>
        <v>0</v>
      </c>
      <c r="BB106" s="7">
        <f t="shared" si="377"/>
        <v>2</v>
      </c>
      <c r="BC106" s="7">
        <f t="shared" si="378"/>
        <v>0</v>
      </c>
      <c r="BD106" s="7">
        <f t="shared" si="379"/>
        <v>8</v>
      </c>
      <c r="BE106" s="7">
        <f t="shared" si="380"/>
        <v>0</v>
      </c>
      <c r="BF106" s="1">
        <f t="shared" si="381"/>
        <v>1.6</v>
      </c>
      <c r="BG106" s="1">
        <f t="shared" si="382"/>
        <v>0.4</v>
      </c>
      <c r="BH106" s="1">
        <f t="shared" si="383"/>
        <v>8.8000000000000007</v>
      </c>
      <c r="BI106" s="1">
        <f t="shared" si="384"/>
        <v>2.2000000000000002</v>
      </c>
      <c r="BJ106" s="1">
        <f t="shared" si="385"/>
        <v>18.400000000000002</v>
      </c>
      <c r="BK106" s="1">
        <f t="shared" si="386"/>
        <v>4.6000000000000005</v>
      </c>
      <c r="BL106" s="1">
        <f t="shared" si="387"/>
        <v>0</v>
      </c>
      <c r="BM106" s="1">
        <f t="shared" si="388"/>
        <v>0</v>
      </c>
      <c r="BN106" s="1">
        <f t="shared" si="389"/>
        <v>0</v>
      </c>
      <c r="BO106" s="1">
        <f t="shared" si="390"/>
        <v>0</v>
      </c>
      <c r="BP106" s="1">
        <f t="shared" si="391"/>
        <v>0.8</v>
      </c>
      <c r="BQ106" s="1">
        <f t="shared" si="392"/>
        <v>0.2</v>
      </c>
      <c r="BU106" s="7">
        <f t="shared" si="393"/>
        <v>1</v>
      </c>
      <c r="BV106" s="7">
        <f t="shared" si="394"/>
        <v>0</v>
      </c>
      <c r="BW106" s="7">
        <f t="shared" si="395"/>
        <v>7</v>
      </c>
      <c r="BX106" s="7">
        <f t="shared" si="396"/>
        <v>0</v>
      </c>
      <c r="BY106" s="7">
        <f t="shared" si="397"/>
        <v>1</v>
      </c>
      <c r="BZ106" s="7">
        <f t="shared" si="398"/>
        <v>0</v>
      </c>
      <c r="CA106" s="7">
        <f t="shared" si="399"/>
        <v>1</v>
      </c>
      <c r="CB106" s="7">
        <f t="shared" si="400"/>
        <v>0</v>
      </c>
      <c r="CC106" s="7">
        <f t="shared" si="401"/>
        <v>2</v>
      </c>
      <c r="CD106" s="7">
        <f t="shared" si="402"/>
        <v>0</v>
      </c>
      <c r="CE106" s="7">
        <f t="shared" si="403"/>
        <v>8</v>
      </c>
      <c r="CF106" s="7">
        <f t="shared" si="404"/>
        <v>0</v>
      </c>
      <c r="CG106" s="7">
        <f t="shared" si="405"/>
        <v>2</v>
      </c>
      <c r="CH106" s="7">
        <f t="shared" si="406"/>
        <v>0</v>
      </c>
      <c r="CI106" s="7">
        <f t="shared" si="407"/>
        <v>9</v>
      </c>
      <c r="CJ106" s="7">
        <f t="shared" si="408"/>
        <v>2</v>
      </c>
      <c r="CK106" s="7">
        <f t="shared" si="409"/>
        <v>18</v>
      </c>
      <c r="CL106" s="7">
        <f t="shared" si="410"/>
        <v>5</v>
      </c>
      <c r="CM106" s="7">
        <f t="shared" si="411"/>
        <v>0</v>
      </c>
      <c r="CN106" s="7">
        <f t="shared" si="412"/>
        <v>0</v>
      </c>
      <c r="CO106" s="7">
        <f t="shared" si="413"/>
        <v>0</v>
      </c>
      <c r="CP106" s="7">
        <f t="shared" si="414"/>
        <v>0</v>
      </c>
      <c r="CQ106" s="7">
        <f t="shared" si="415"/>
        <v>1</v>
      </c>
      <c r="CR106" s="7">
        <f t="shared" si="416"/>
        <v>0</v>
      </c>
      <c r="CT106" s="1">
        <v>12</v>
      </c>
      <c r="CU106" s="11">
        <f t="shared" si="417"/>
        <v>148.58958230958231</v>
      </c>
      <c r="CV106" s="11">
        <f t="shared" si="418"/>
        <v>3.67</v>
      </c>
      <c r="CX106" s="1" t="str">
        <f t="shared" si="354"/>
        <v>[148.59, 3.67]</v>
      </c>
    </row>
    <row r="107" spans="2:102" x14ac:dyDescent="0.35">
      <c r="B107" s="13">
        <v>13</v>
      </c>
      <c r="C107" s="40" t="s">
        <v>42</v>
      </c>
      <c r="D107" s="41"/>
      <c r="E107" s="41"/>
      <c r="F107" s="41"/>
      <c r="G107" s="42"/>
      <c r="H107" s="2">
        <f t="shared" si="300"/>
        <v>5346.9900000000007</v>
      </c>
      <c r="I107" s="43">
        <f t="shared" si="355"/>
        <v>3.3082785572042465E-2</v>
      </c>
      <c r="J107" s="130">
        <f t="shared" si="356"/>
        <v>1.1015042582405343</v>
      </c>
      <c r="K107" s="130">
        <f t="shared" si="356"/>
        <v>6.5310330454987131</v>
      </c>
      <c r="L107" s="130">
        <f t="shared" si="356"/>
        <v>0.63203545601600442</v>
      </c>
      <c r="M107" s="130">
        <f t="shared" si="356"/>
        <v>1.3694101547013431</v>
      </c>
      <c r="N107" s="98">
        <f t="shared" si="356"/>
        <v>1.7556540444889013</v>
      </c>
      <c r="O107" s="98">
        <f t="shared" si="356"/>
        <v>8.0760086046489459</v>
      </c>
      <c r="P107" s="113">
        <f t="shared" si="356"/>
        <v>1.5145683550807347</v>
      </c>
      <c r="Q107" s="127">
        <f t="shared" si="356"/>
        <v>10.361024429075027</v>
      </c>
      <c r="R107" s="127">
        <f t="shared" si="356"/>
        <v>22.821791350421069</v>
      </c>
      <c r="S107" s="127">
        <f t="shared" si="356"/>
        <v>0.10326602421005009</v>
      </c>
      <c r="T107" s="127">
        <f t="shared" si="356"/>
        <v>6.8844016140033396E-2</v>
      </c>
      <c r="U107" s="127">
        <f t="shared" si="356"/>
        <v>0.75728417754036736</v>
      </c>
      <c r="W107" s="13">
        <v>13</v>
      </c>
      <c r="X107" s="40" t="s">
        <v>42</v>
      </c>
      <c r="Y107" s="41"/>
      <c r="Z107" s="41"/>
      <c r="AA107" s="41"/>
      <c r="AB107" s="42"/>
      <c r="AC107" s="2">
        <f t="shared" si="302"/>
        <v>5346.9900000000007</v>
      </c>
      <c r="AD107" s="178">
        <f t="shared" si="303"/>
        <v>3.3082785572042465E-2</v>
      </c>
      <c r="AE107" s="164">
        <f t="shared" si="357"/>
        <v>1</v>
      </c>
      <c r="AF107" s="164">
        <f t="shared" si="358"/>
        <v>7</v>
      </c>
      <c r="AG107" s="164">
        <f t="shared" si="359"/>
        <v>1</v>
      </c>
      <c r="AH107" s="148">
        <f t="shared" si="360"/>
        <v>1</v>
      </c>
      <c r="AI107" s="174">
        <f t="shared" si="361"/>
        <v>2</v>
      </c>
      <c r="AJ107" s="148">
        <f t="shared" si="362"/>
        <v>8</v>
      </c>
      <c r="AK107" s="152">
        <f t="shared" si="363"/>
        <v>2</v>
      </c>
      <c r="AL107" s="152">
        <f t="shared" si="364"/>
        <v>10</v>
      </c>
      <c r="AM107" s="152">
        <f t="shared" si="365"/>
        <v>23</v>
      </c>
      <c r="AN107" s="181">
        <f t="shared" si="366"/>
        <v>0</v>
      </c>
      <c r="AO107" s="143">
        <f t="shared" si="367"/>
        <v>0</v>
      </c>
      <c r="AP107" s="143">
        <f t="shared" si="368"/>
        <v>1</v>
      </c>
      <c r="AT107" s="7">
        <f t="shared" si="369"/>
        <v>1</v>
      </c>
      <c r="AU107" s="7">
        <f t="shared" si="370"/>
        <v>0</v>
      </c>
      <c r="AV107" s="7">
        <f t="shared" si="371"/>
        <v>7</v>
      </c>
      <c r="AW107" s="7">
        <f t="shared" si="372"/>
        <v>0</v>
      </c>
      <c r="AX107" s="7">
        <f t="shared" si="373"/>
        <v>1</v>
      </c>
      <c r="AY107" s="7">
        <f t="shared" si="374"/>
        <v>0</v>
      </c>
      <c r="AZ107" s="7">
        <f t="shared" si="375"/>
        <v>1</v>
      </c>
      <c r="BA107" s="7">
        <f t="shared" si="376"/>
        <v>0</v>
      </c>
      <c r="BB107" s="7">
        <f t="shared" si="377"/>
        <v>2</v>
      </c>
      <c r="BC107" s="7">
        <f t="shared" si="378"/>
        <v>0</v>
      </c>
      <c r="BD107" s="7">
        <f t="shared" si="379"/>
        <v>8</v>
      </c>
      <c r="BE107" s="7">
        <f t="shared" si="380"/>
        <v>0</v>
      </c>
      <c r="BF107" s="1">
        <f t="shared" si="381"/>
        <v>1.6</v>
      </c>
      <c r="BG107" s="1">
        <f t="shared" si="382"/>
        <v>0.4</v>
      </c>
      <c r="BH107" s="1">
        <f t="shared" si="383"/>
        <v>8</v>
      </c>
      <c r="BI107" s="1">
        <f t="shared" si="384"/>
        <v>2</v>
      </c>
      <c r="BJ107" s="1">
        <f t="shared" si="385"/>
        <v>18.400000000000002</v>
      </c>
      <c r="BK107" s="1">
        <f t="shared" si="386"/>
        <v>4.6000000000000005</v>
      </c>
      <c r="BL107" s="1">
        <f t="shared" si="387"/>
        <v>0</v>
      </c>
      <c r="BM107" s="1">
        <f t="shared" si="388"/>
        <v>0</v>
      </c>
      <c r="BN107" s="1">
        <f t="shared" si="389"/>
        <v>0</v>
      </c>
      <c r="BO107" s="1">
        <f t="shared" si="390"/>
        <v>0</v>
      </c>
      <c r="BP107" s="1">
        <f t="shared" si="391"/>
        <v>0.8</v>
      </c>
      <c r="BQ107" s="1">
        <f t="shared" si="392"/>
        <v>0.2</v>
      </c>
      <c r="BU107" s="7">
        <f t="shared" si="393"/>
        <v>1</v>
      </c>
      <c r="BV107" s="7">
        <f t="shared" si="394"/>
        <v>0</v>
      </c>
      <c r="BW107" s="7">
        <f t="shared" si="395"/>
        <v>7</v>
      </c>
      <c r="BX107" s="7">
        <f t="shared" si="396"/>
        <v>0</v>
      </c>
      <c r="BY107" s="7">
        <f t="shared" si="397"/>
        <v>1</v>
      </c>
      <c r="BZ107" s="7">
        <f t="shared" si="398"/>
        <v>0</v>
      </c>
      <c r="CA107" s="7">
        <f t="shared" si="399"/>
        <v>1</v>
      </c>
      <c r="CB107" s="7">
        <f t="shared" si="400"/>
        <v>0</v>
      </c>
      <c r="CC107" s="7">
        <f t="shared" si="401"/>
        <v>2</v>
      </c>
      <c r="CD107" s="7">
        <f t="shared" si="402"/>
        <v>0</v>
      </c>
      <c r="CE107" s="7">
        <f t="shared" si="403"/>
        <v>8</v>
      </c>
      <c r="CF107" s="7">
        <f t="shared" si="404"/>
        <v>0</v>
      </c>
      <c r="CG107" s="7">
        <f t="shared" si="405"/>
        <v>2</v>
      </c>
      <c r="CH107" s="7">
        <f t="shared" si="406"/>
        <v>0</v>
      </c>
      <c r="CI107" s="7">
        <f t="shared" si="407"/>
        <v>8</v>
      </c>
      <c r="CJ107" s="7">
        <f t="shared" si="408"/>
        <v>2</v>
      </c>
      <c r="CK107" s="7">
        <f t="shared" si="409"/>
        <v>18</v>
      </c>
      <c r="CL107" s="7">
        <f t="shared" si="410"/>
        <v>5</v>
      </c>
      <c r="CM107" s="7">
        <f t="shared" si="411"/>
        <v>0</v>
      </c>
      <c r="CN107" s="7">
        <f t="shared" si="412"/>
        <v>0</v>
      </c>
      <c r="CO107" s="7">
        <f t="shared" si="413"/>
        <v>0</v>
      </c>
      <c r="CP107" s="7">
        <f t="shared" si="414"/>
        <v>0</v>
      </c>
      <c r="CQ107" s="7">
        <f t="shared" si="415"/>
        <v>1</v>
      </c>
      <c r="CR107" s="7">
        <f t="shared" si="416"/>
        <v>0</v>
      </c>
      <c r="CT107" s="1">
        <v>13</v>
      </c>
      <c r="CU107" s="11">
        <f t="shared" si="417"/>
        <v>146.17958230958232</v>
      </c>
      <c r="CV107" s="11">
        <f t="shared" si="418"/>
        <v>3.67</v>
      </c>
      <c r="CX107" s="1" t="str">
        <f t="shared" si="354"/>
        <v>[146.18, 3.67]</v>
      </c>
    </row>
    <row r="108" spans="2:102" x14ac:dyDescent="0.35">
      <c r="B108" s="13">
        <v>14</v>
      </c>
      <c r="C108" s="46" t="s">
        <v>43</v>
      </c>
      <c r="D108" s="41"/>
      <c r="E108" s="41"/>
      <c r="F108" s="41"/>
      <c r="G108" s="42"/>
      <c r="H108" s="2">
        <f t="shared" si="300"/>
        <v>4268.88</v>
      </c>
      <c r="I108" s="43">
        <f t="shared" si="355"/>
        <v>2.6412325752017608E-2</v>
      </c>
      <c r="J108" s="130">
        <f t="shared" si="356"/>
        <v>0.87940869497003959</v>
      </c>
      <c r="K108" s="130">
        <f t="shared" si="356"/>
        <v>5.2141852420274857</v>
      </c>
      <c r="L108" s="130">
        <f t="shared" si="356"/>
        <v>0.5045985718091115</v>
      </c>
      <c r="M108" s="130">
        <f t="shared" si="356"/>
        <v>1.0932969055864084</v>
      </c>
      <c r="N108" s="98">
        <f t="shared" si="356"/>
        <v>1.4016626994697541</v>
      </c>
      <c r="O108" s="98">
        <f t="shared" si="356"/>
        <v>6.4476484175608686</v>
      </c>
      <c r="P108" s="113">
        <f t="shared" si="356"/>
        <v>1.2091869555838044</v>
      </c>
      <c r="Q108" s="127">
        <f t="shared" si="356"/>
        <v>8.2719380370619344</v>
      </c>
      <c r="R108" s="127">
        <f t="shared" si="356"/>
        <v>18.220248898910508</v>
      </c>
      <c r="S108" s="127">
        <f t="shared" si="356"/>
        <v>8.2444565153441202E-2</v>
      </c>
      <c r="T108" s="127">
        <f t="shared" si="356"/>
        <v>5.4963043435627475E-2</v>
      </c>
      <c r="U108" s="127">
        <f t="shared" si="356"/>
        <v>0.6045934777919022</v>
      </c>
      <c r="W108" s="13">
        <v>14</v>
      </c>
      <c r="X108" s="46" t="s">
        <v>43</v>
      </c>
      <c r="Y108" s="41"/>
      <c r="Z108" s="41"/>
      <c r="AA108" s="41"/>
      <c r="AB108" s="42"/>
      <c r="AC108" s="2">
        <f t="shared" si="302"/>
        <v>4268.88</v>
      </c>
      <c r="AD108" s="178">
        <f t="shared" si="303"/>
        <v>2.6412325752017608E-2</v>
      </c>
      <c r="AE108" s="164">
        <f t="shared" si="357"/>
        <v>1</v>
      </c>
      <c r="AF108" s="164">
        <f t="shared" si="358"/>
        <v>5</v>
      </c>
      <c r="AG108" s="164">
        <f t="shared" si="359"/>
        <v>1</v>
      </c>
      <c r="AH108" s="148">
        <f t="shared" si="360"/>
        <v>1</v>
      </c>
      <c r="AI108" s="174">
        <f t="shared" si="361"/>
        <v>1</v>
      </c>
      <c r="AJ108" s="148">
        <f t="shared" si="362"/>
        <v>6</v>
      </c>
      <c r="AK108" s="152">
        <f t="shared" si="363"/>
        <v>1</v>
      </c>
      <c r="AL108" s="152">
        <f t="shared" si="364"/>
        <v>8</v>
      </c>
      <c r="AM108" s="152">
        <f t="shared" si="365"/>
        <v>18</v>
      </c>
      <c r="AN108" s="181">
        <f t="shared" si="366"/>
        <v>0</v>
      </c>
      <c r="AO108" s="143">
        <f t="shared" si="367"/>
        <v>0</v>
      </c>
      <c r="AP108" s="143">
        <f t="shared" si="368"/>
        <v>1</v>
      </c>
      <c r="AT108" s="7">
        <f t="shared" si="369"/>
        <v>1</v>
      </c>
      <c r="AU108" s="7">
        <f t="shared" si="370"/>
        <v>0</v>
      </c>
      <c r="AV108" s="7">
        <f t="shared" si="371"/>
        <v>5</v>
      </c>
      <c r="AW108" s="7">
        <f t="shared" si="372"/>
        <v>0</v>
      </c>
      <c r="AX108" s="7">
        <f t="shared" si="373"/>
        <v>1</v>
      </c>
      <c r="AY108" s="7">
        <f t="shared" si="374"/>
        <v>0</v>
      </c>
      <c r="AZ108" s="7">
        <f t="shared" si="375"/>
        <v>1</v>
      </c>
      <c r="BA108" s="7">
        <f t="shared" si="376"/>
        <v>0</v>
      </c>
      <c r="BB108" s="7">
        <f t="shared" si="377"/>
        <v>1</v>
      </c>
      <c r="BC108" s="7">
        <f t="shared" si="378"/>
        <v>0</v>
      </c>
      <c r="BD108" s="7">
        <f t="shared" si="379"/>
        <v>6</v>
      </c>
      <c r="BE108" s="7">
        <f t="shared" si="380"/>
        <v>0</v>
      </c>
      <c r="BF108" s="1">
        <f t="shared" si="381"/>
        <v>0.8</v>
      </c>
      <c r="BG108" s="1">
        <f t="shared" si="382"/>
        <v>0.2</v>
      </c>
      <c r="BH108" s="1">
        <f t="shared" si="383"/>
        <v>6.4</v>
      </c>
      <c r="BI108" s="1">
        <f t="shared" si="384"/>
        <v>1.6</v>
      </c>
      <c r="BJ108" s="1">
        <f t="shared" si="385"/>
        <v>14.4</v>
      </c>
      <c r="BK108" s="1">
        <f t="shared" si="386"/>
        <v>3.6</v>
      </c>
      <c r="BL108" s="1">
        <f t="shared" si="387"/>
        <v>0</v>
      </c>
      <c r="BM108" s="1">
        <f t="shared" si="388"/>
        <v>0</v>
      </c>
      <c r="BN108" s="1">
        <f t="shared" si="389"/>
        <v>0</v>
      </c>
      <c r="BO108" s="1">
        <f t="shared" si="390"/>
        <v>0</v>
      </c>
      <c r="BP108" s="1">
        <f t="shared" si="391"/>
        <v>0.8</v>
      </c>
      <c r="BQ108" s="1">
        <f t="shared" si="392"/>
        <v>0.2</v>
      </c>
      <c r="BU108" s="7">
        <f t="shared" si="393"/>
        <v>1</v>
      </c>
      <c r="BV108" s="7">
        <f t="shared" si="394"/>
        <v>0</v>
      </c>
      <c r="BW108" s="7">
        <f t="shared" si="395"/>
        <v>5</v>
      </c>
      <c r="BX108" s="7">
        <f t="shared" si="396"/>
        <v>0</v>
      </c>
      <c r="BY108" s="7">
        <f t="shared" si="397"/>
        <v>1</v>
      </c>
      <c r="BZ108" s="7">
        <f t="shared" si="398"/>
        <v>0</v>
      </c>
      <c r="CA108" s="7">
        <f t="shared" si="399"/>
        <v>1</v>
      </c>
      <c r="CB108" s="7">
        <f t="shared" si="400"/>
        <v>0</v>
      </c>
      <c r="CC108" s="7">
        <f t="shared" si="401"/>
        <v>1</v>
      </c>
      <c r="CD108" s="7">
        <f t="shared" si="402"/>
        <v>0</v>
      </c>
      <c r="CE108" s="7">
        <f t="shared" si="403"/>
        <v>6</v>
      </c>
      <c r="CF108" s="7">
        <f t="shared" si="404"/>
        <v>0</v>
      </c>
      <c r="CG108" s="7">
        <f t="shared" si="405"/>
        <v>1</v>
      </c>
      <c r="CH108" s="7">
        <f t="shared" si="406"/>
        <v>0</v>
      </c>
      <c r="CI108" s="7">
        <f t="shared" si="407"/>
        <v>6</v>
      </c>
      <c r="CJ108" s="7">
        <f t="shared" si="408"/>
        <v>2</v>
      </c>
      <c r="CK108" s="7">
        <f t="shared" si="409"/>
        <v>14</v>
      </c>
      <c r="CL108" s="7">
        <f t="shared" si="410"/>
        <v>4</v>
      </c>
      <c r="CM108" s="7">
        <f t="shared" si="411"/>
        <v>0</v>
      </c>
      <c r="CN108" s="7">
        <f t="shared" si="412"/>
        <v>0</v>
      </c>
      <c r="CO108" s="7">
        <f t="shared" si="413"/>
        <v>0</v>
      </c>
      <c r="CP108" s="7">
        <f t="shared" si="414"/>
        <v>0</v>
      </c>
      <c r="CQ108" s="7">
        <f t="shared" si="415"/>
        <v>1</v>
      </c>
      <c r="CR108" s="7">
        <f t="shared" si="416"/>
        <v>0</v>
      </c>
      <c r="CT108" s="1">
        <v>14</v>
      </c>
      <c r="CU108" s="11">
        <f t="shared" si="417"/>
        <v>110.85321867321866</v>
      </c>
      <c r="CV108" s="11">
        <f t="shared" si="418"/>
        <v>3.1520000000000001</v>
      </c>
      <c r="CX108" s="1" t="str">
        <f t="shared" si="354"/>
        <v>[110.85, 3.15]</v>
      </c>
    </row>
    <row r="109" spans="2:102" x14ac:dyDescent="0.35">
      <c r="B109" s="13">
        <v>15</v>
      </c>
      <c r="C109" s="40" t="s">
        <v>44</v>
      </c>
      <c r="D109" s="205"/>
      <c r="E109" s="205"/>
      <c r="F109" s="205"/>
      <c r="G109" s="206"/>
      <c r="H109" s="2">
        <f t="shared" si="300"/>
        <v>4922.2800000000007</v>
      </c>
      <c r="I109" s="43">
        <f t="shared" si="355"/>
        <v>3.0455028673244795E-2</v>
      </c>
      <c r="J109" s="130">
        <f t="shared" si="356"/>
        <v>1.0140120666491272</v>
      </c>
      <c r="K109" s="130">
        <f t="shared" si="356"/>
        <v>6.0122748198888356</v>
      </c>
      <c r="L109" s="130">
        <f t="shared" si="356"/>
        <v>0.58183304708601635</v>
      </c>
      <c r="M109" s="130">
        <f t="shared" si="356"/>
        <v>1.2606382686863689</v>
      </c>
      <c r="N109" s="98">
        <f t="shared" si="356"/>
        <v>1.6162029085722676</v>
      </c>
      <c r="O109" s="98">
        <f t="shared" si="356"/>
        <v>7.4345333794324313</v>
      </c>
      <c r="P109" s="113">
        <f t="shared" si="356"/>
        <v>1.3942665916425501</v>
      </c>
      <c r="Q109" s="127">
        <f t="shared" si="356"/>
        <v>9.5380510019183546</v>
      </c>
      <c r="R109" s="127">
        <f t="shared" si="356"/>
        <v>21.009062505886607</v>
      </c>
      <c r="S109" s="127">
        <f t="shared" si="356"/>
        <v>9.5063631248355679E-2</v>
      </c>
      <c r="T109" s="127">
        <f t="shared" si="356"/>
        <v>6.3375754165570453E-2</v>
      </c>
      <c r="U109" s="127">
        <f t="shared" si="356"/>
        <v>0.69713329582127503</v>
      </c>
      <c r="W109" s="13">
        <v>15</v>
      </c>
      <c r="X109" s="40" t="s">
        <v>44</v>
      </c>
      <c r="Y109" s="205"/>
      <c r="Z109" s="205"/>
      <c r="AA109" s="205"/>
      <c r="AB109" s="206"/>
      <c r="AC109" s="2">
        <f t="shared" si="302"/>
        <v>4922.2800000000007</v>
      </c>
      <c r="AD109" s="178">
        <f t="shared" si="303"/>
        <v>3.0455028673244795E-2</v>
      </c>
      <c r="AE109" s="164">
        <f t="shared" si="357"/>
        <v>1</v>
      </c>
      <c r="AF109" s="164">
        <f t="shared" si="358"/>
        <v>6</v>
      </c>
      <c r="AG109" s="164">
        <f t="shared" si="359"/>
        <v>1</v>
      </c>
      <c r="AH109" s="148">
        <f t="shared" si="360"/>
        <v>1</v>
      </c>
      <c r="AI109" s="174">
        <f t="shared" si="361"/>
        <v>2</v>
      </c>
      <c r="AJ109" s="148">
        <f t="shared" si="362"/>
        <v>7</v>
      </c>
      <c r="AK109" s="152">
        <f t="shared" si="363"/>
        <v>1</v>
      </c>
      <c r="AL109" s="152">
        <f t="shared" si="364"/>
        <v>10</v>
      </c>
      <c r="AM109" s="152">
        <f t="shared" si="365"/>
        <v>21</v>
      </c>
      <c r="AN109" s="181">
        <f t="shared" si="366"/>
        <v>0</v>
      </c>
      <c r="AO109" s="143">
        <f t="shared" si="367"/>
        <v>0</v>
      </c>
      <c r="AP109" s="143">
        <f t="shared" si="368"/>
        <v>1</v>
      </c>
      <c r="AT109" s="7">
        <f t="shared" si="369"/>
        <v>1</v>
      </c>
      <c r="AU109" s="7">
        <f t="shared" si="370"/>
        <v>0</v>
      </c>
      <c r="AV109" s="7">
        <f t="shared" si="371"/>
        <v>6</v>
      </c>
      <c r="AW109" s="7">
        <f t="shared" si="372"/>
        <v>0</v>
      </c>
      <c r="AX109" s="7">
        <f t="shared" si="373"/>
        <v>1</v>
      </c>
      <c r="AY109" s="7">
        <f t="shared" si="374"/>
        <v>0</v>
      </c>
      <c r="AZ109" s="7">
        <f t="shared" si="375"/>
        <v>1</v>
      </c>
      <c r="BA109" s="7">
        <f t="shared" si="376"/>
        <v>0</v>
      </c>
      <c r="BB109" s="7">
        <f t="shared" si="377"/>
        <v>2</v>
      </c>
      <c r="BC109" s="7">
        <f t="shared" si="378"/>
        <v>0</v>
      </c>
      <c r="BD109" s="7">
        <f t="shared" si="379"/>
        <v>7</v>
      </c>
      <c r="BE109" s="7">
        <f t="shared" si="380"/>
        <v>0</v>
      </c>
      <c r="BF109" s="1">
        <f t="shared" si="381"/>
        <v>0.8</v>
      </c>
      <c r="BG109" s="1">
        <f t="shared" si="382"/>
        <v>0.2</v>
      </c>
      <c r="BH109" s="1">
        <f t="shared" si="383"/>
        <v>8</v>
      </c>
      <c r="BI109" s="1">
        <f t="shared" si="384"/>
        <v>2</v>
      </c>
      <c r="BJ109" s="1">
        <f t="shared" si="385"/>
        <v>16.8</v>
      </c>
      <c r="BK109" s="1">
        <f t="shared" si="386"/>
        <v>4.2</v>
      </c>
      <c r="BL109" s="1">
        <f t="shared" si="387"/>
        <v>0</v>
      </c>
      <c r="BM109" s="1">
        <f t="shared" si="388"/>
        <v>0</v>
      </c>
      <c r="BN109" s="1">
        <f t="shared" si="389"/>
        <v>0</v>
      </c>
      <c r="BO109" s="1">
        <f t="shared" si="390"/>
        <v>0</v>
      </c>
      <c r="BP109" s="1">
        <f t="shared" si="391"/>
        <v>0.8</v>
      </c>
      <c r="BQ109" s="1">
        <f t="shared" si="392"/>
        <v>0.2</v>
      </c>
      <c r="BU109" s="7">
        <f t="shared" si="393"/>
        <v>1</v>
      </c>
      <c r="BV109" s="7">
        <f t="shared" si="394"/>
        <v>0</v>
      </c>
      <c r="BW109" s="7">
        <f t="shared" si="395"/>
        <v>6</v>
      </c>
      <c r="BX109" s="7">
        <f t="shared" si="396"/>
        <v>0</v>
      </c>
      <c r="BY109" s="7">
        <f t="shared" si="397"/>
        <v>1</v>
      </c>
      <c r="BZ109" s="7">
        <f t="shared" si="398"/>
        <v>0</v>
      </c>
      <c r="CA109" s="7">
        <f t="shared" si="399"/>
        <v>1</v>
      </c>
      <c r="CB109" s="7">
        <f t="shared" si="400"/>
        <v>0</v>
      </c>
      <c r="CC109" s="7">
        <f t="shared" si="401"/>
        <v>2</v>
      </c>
      <c r="CD109" s="7">
        <f t="shared" si="402"/>
        <v>0</v>
      </c>
      <c r="CE109" s="7">
        <f t="shared" si="403"/>
        <v>7</v>
      </c>
      <c r="CF109" s="7">
        <f t="shared" si="404"/>
        <v>0</v>
      </c>
      <c r="CG109" s="7">
        <f t="shared" si="405"/>
        <v>1</v>
      </c>
      <c r="CH109" s="7">
        <f t="shared" si="406"/>
        <v>0</v>
      </c>
      <c r="CI109" s="7">
        <f t="shared" si="407"/>
        <v>8</v>
      </c>
      <c r="CJ109" s="7">
        <f t="shared" si="408"/>
        <v>2</v>
      </c>
      <c r="CK109" s="7">
        <f t="shared" si="409"/>
        <v>17</v>
      </c>
      <c r="CL109" s="7">
        <f t="shared" si="410"/>
        <v>4</v>
      </c>
      <c r="CM109" s="7">
        <f t="shared" si="411"/>
        <v>0</v>
      </c>
      <c r="CN109" s="7">
        <f t="shared" si="412"/>
        <v>0</v>
      </c>
      <c r="CO109" s="7">
        <f t="shared" si="413"/>
        <v>0</v>
      </c>
      <c r="CP109" s="7">
        <f t="shared" si="414"/>
        <v>0</v>
      </c>
      <c r="CQ109" s="7">
        <f t="shared" si="415"/>
        <v>1</v>
      </c>
      <c r="CR109" s="7">
        <f t="shared" si="416"/>
        <v>0</v>
      </c>
      <c r="CT109" s="1">
        <v>15</v>
      </c>
      <c r="CU109" s="11">
        <f t="shared" si="417"/>
        <v>135.05049140049141</v>
      </c>
      <c r="CV109" s="11">
        <f t="shared" si="418"/>
        <v>3.1520000000000001</v>
      </c>
      <c r="CX109" s="1" t="str">
        <f t="shared" si="354"/>
        <v>[135.05, 3.15]</v>
      </c>
    </row>
    <row r="110" spans="2:102" x14ac:dyDescent="0.35">
      <c r="B110" s="13">
        <v>16</v>
      </c>
      <c r="C110" s="46" t="s">
        <v>92</v>
      </c>
      <c r="D110" s="205"/>
      <c r="E110" s="205"/>
      <c r="F110" s="205"/>
      <c r="G110" s="206"/>
      <c r="H110" s="207">
        <f t="shared" si="300"/>
        <v>6171.0000000000009</v>
      </c>
      <c r="I110" s="208">
        <f t="shared" si="355"/>
        <v>3.8181083144923418E-2</v>
      </c>
      <c r="J110" s="130">
        <f t="shared" si="356"/>
        <v>1.2712540658580505</v>
      </c>
      <c r="K110" s="130">
        <f t="shared" si="356"/>
        <v>7.5375126798016385</v>
      </c>
      <c r="L110" s="130">
        <f t="shared" si="356"/>
        <v>0.72943671094854556</v>
      </c>
      <c r="M110" s="130">
        <f t="shared" si="356"/>
        <v>1.5804462070551821</v>
      </c>
      <c r="N110" s="98">
        <f t="shared" si="356"/>
        <v>2.0262130859681822</v>
      </c>
      <c r="O110" s="98">
        <f t="shared" si="356"/>
        <v>9.3205801954536387</v>
      </c>
      <c r="P110" s="113">
        <f t="shared" si="356"/>
        <v>1.7479743405548196</v>
      </c>
      <c r="Q110" s="127">
        <f t="shared" si="356"/>
        <v>11.957733556977288</v>
      </c>
      <c r="R110" s="127">
        <f t="shared" si="356"/>
        <v>26.338795176996484</v>
      </c>
      <c r="S110" s="127">
        <f t="shared" si="356"/>
        <v>0.11918006867419224</v>
      </c>
      <c r="T110" s="127">
        <f t="shared" si="356"/>
        <v>7.9453379116128153E-2</v>
      </c>
      <c r="U110" s="127">
        <f t="shared" si="356"/>
        <v>0.8739871702774098</v>
      </c>
      <c r="W110" s="13">
        <v>16</v>
      </c>
      <c r="X110" s="46" t="s">
        <v>92</v>
      </c>
      <c r="Y110" s="205"/>
      <c r="Z110" s="205"/>
      <c r="AA110" s="205"/>
      <c r="AB110" s="206"/>
      <c r="AC110" s="207">
        <f t="shared" si="302"/>
        <v>6171.0000000000009</v>
      </c>
      <c r="AD110" s="178">
        <f t="shared" si="303"/>
        <v>3.8181083144923418E-2</v>
      </c>
      <c r="AE110" s="164">
        <f t="shared" si="357"/>
        <v>1</v>
      </c>
      <c r="AF110" s="164">
        <f t="shared" si="358"/>
        <v>8</v>
      </c>
      <c r="AG110" s="164">
        <f t="shared" si="359"/>
        <v>1</v>
      </c>
      <c r="AH110" s="148">
        <f t="shared" si="360"/>
        <v>2</v>
      </c>
      <c r="AI110" s="174">
        <f t="shared" si="361"/>
        <v>2</v>
      </c>
      <c r="AJ110" s="148">
        <f t="shared" si="362"/>
        <v>9</v>
      </c>
      <c r="AK110" s="152">
        <f t="shared" si="363"/>
        <v>2</v>
      </c>
      <c r="AL110" s="152">
        <f t="shared" si="364"/>
        <v>12</v>
      </c>
      <c r="AM110" s="152">
        <f t="shared" si="365"/>
        <v>26</v>
      </c>
      <c r="AN110" s="181">
        <f t="shared" si="366"/>
        <v>0</v>
      </c>
      <c r="AO110" s="143">
        <f t="shared" si="367"/>
        <v>0</v>
      </c>
      <c r="AP110" s="143">
        <f t="shared" si="368"/>
        <v>1</v>
      </c>
      <c r="AT110" s="7">
        <f t="shared" si="369"/>
        <v>1</v>
      </c>
      <c r="AU110" s="7">
        <f t="shared" si="370"/>
        <v>0</v>
      </c>
      <c r="AV110" s="7">
        <f t="shared" si="371"/>
        <v>8</v>
      </c>
      <c r="AW110" s="7">
        <f t="shared" si="372"/>
        <v>0</v>
      </c>
      <c r="AX110" s="7">
        <f t="shared" si="373"/>
        <v>1</v>
      </c>
      <c r="AY110" s="7">
        <f t="shared" si="374"/>
        <v>0</v>
      </c>
      <c r="AZ110" s="7">
        <f t="shared" si="375"/>
        <v>2</v>
      </c>
      <c r="BA110" s="7">
        <f t="shared" si="376"/>
        <v>0</v>
      </c>
      <c r="BB110" s="7">
        <f t="shared" si="377"/>
        <v>2</v>
      </c>
      <c r="BC110" s="7">
        <f t="shared" si="378"/>
        <v>0</v>
      </c>
      <c r="BD110" s="7">
        <f t="shared" si="379"/>
        <v>9</v>
      </c>
      <c r="BE110" s="7">
        <f t="shared" si="380"/>
        <v>0</v>
      </c>
      <c r="BF110" s="1">
        <f t="shared" si="381"/>
        <v>1.6</v>
      </c>
      <c r="BG110" s="1">
        <f t="shared" si="382"/>
        <v>0.4</v>
      </c>
      <c r="BH110" s="1">
        <f t="shared" si="383"/>
        <v>9.6000000000000014</v>
      </c>
      <c r="BI110" s="1">
        <f t="shared" si="384"/>
        <v>2.4000000000000004</v>
      </c>
      <c r="BJ110" s="1">
        <f t="shared" si="385"/>
        <v>20.8</v>
      </c>
      <c r="BK110" s="1">
        <f t="shared" si="386"/>
        <v>5.2</v>
      </c>
      <c r="BL110" s="1">
        <f t="shared" si="387"/>
        <v>0</v>
      </c>
      <c r="BM110" s="1">
        <f t="shared" si="388"/>
        <v>0</v>
      </c>
      <c r="BN110" s="1">
        <f t="shared" si="389"/>
        <v>0</v>
      </c>
      <c r="BO110" s="1">
        <f t="shared" si="390"/>
        <v>0</v>
      </c>
      <c r="BP110" s="1">
        <f t="shared" si="391"/>
        <v>0.8</v>
      </c>
      <c r="BQ110" s="1">
        <f t="shared" si="392"/>
        <v>0.2</v>
      </c>
      <c r="BU110" s="7">
        <f t="shared" si="393"/>
        <v>1</v>
      </c>
      <c r="BV110" s="7">
        <f t="shared" si="394"/>
        <v>0</v>
      </c>
      <c r="BW110" s="7">
        <f t="shared" si="395"/>
        <v>8</v>
      </c>
      <c r="BX110" s="7">
        <f t="shared" si="396"/>
        <v>0</v>
      </c>
      <c r="BY110" s="7">
        <f t="shared" si="397"/>
        <v>1</v>
      </c>
      <c r="BZ110" s="7">
        <f t="shared" si="398"/>
        <v>0</v>
      </c>
      <c r="CA110" s="7">
        <f t="shared" si="399"/>
        <v>2</v>
      </c>
      <c r="CB110" s="7">
        <f t="shared" si="400"/>
        <v>0</v>
      </c>
      <c r="CC110" s="7">
        <f t="shared" si="401"/>
        <v>2</v>
      </c>
      <c r="CD110" s="7">
        <f t="shared" si="402"/>
        <v>0</v>
      </c>
      <c r="CE110" s="7">
        <f t="shared" si="403"/>
        <v>9</v>
      </c>
      <c r="CF110" s="7">
        <f t="shared" si="404"/>
        <v>0</v>
      </c>
      <c r="CG110" s="7">
        <f t="shared" si="405"/>
        <v>2</v>
      </c>
      <c r="CH110" s="7">
        <f t="shared" si="406"/>
        <v>0</v>
      </c>
      <c r="CI110" s="7">
        <f t="shared" si="407"/>
        <v>10</v>
      </c>
      <c r="CJ110" s="7">
        <f t="shared" si="408"/>
        <v>2</v>
      </c>
      <c r="CK110" s="7">
        <f t="shared" si="409"/>
        <v>21</v>
      </c>
      <c r="CL110" s="7">
        <f t="shared" si="410"/>
        <v>5</v>
      </c>
      <c r="CM110" s="7">
        <f t="shared" si="411"/>
        <v>0</v>
      </c>
      <c r="CN110" s="7">
        <f t="shared" si="412"/>
        <v>0</v>
      </c>
      <c r="CO110" s="7">
        <f t="shared" si="413"/>
        <v>0</v>
      </c>
      <c r="CP110" s="7">
        <f t="shared" si="414"/>
        <v>0</v>
      </c>
      <c r="CQ110" s="7">
        <f t="shared" si="415"/>
        <v>1</v>
      </c>
      <c r="CR110" s="7">
        <f t="shared" si="416"/>
        <v>0</v>
      </c>
      <c r="CT110" s="1">
        <v>16</v>
      </c>
      <c r="CU110" s="11">
        <f t="shared" si="417"/>
        <v>169.74280098280101</v>
      </c>
      <c r="CV110" s="11">
        <f t="shared" si="418"/>
        <v>3.67</v>
      </c>
      <c r="CX110" s="1" t="str">
        <f t="shared" si="354"/>
        <v>[169.74, 3.67]</v>
      </c>
    </row>
    <row r="111" spans="2:102" x14ac:dyDescent="0.35">
      <c r="B111" s="13">
        <v>17</v>
      </c>
      <c r="C111" s="40" t="s">
        <v>93</v>
      </c>
      <c r="D111" s="205"/>
      <c r="E111" s="205"/>
      <c r="F111" s="205"/>
      <c r="G111" s="206"/>
      <c r="H111" s="207">
        <f t="shared" si="300"/>
        <v>7465.7000000000016</v>
      </c>
      <c r="I111" s="208">
        <f t="shared" si="355"/>
        <v>4.6191624118466175E-2</v>
      </c>
      <c r="J111" s="124">
        <f t="shared" si="356"/>
        <v>1.5379681541851318</v>
      </c>
      <c r="K111" s="124">
        <f t="shared" si="356"/>
        <v>9.118912398897276</v>
      </c>
      <c r="L111" s="124">
        <f t="shared" si="356"/>
        <v>0.88247539344167181</v>
      </c>
      <c r="M111" s="124">
        <f t="shared" si="356"/>
        <v>1.9120300191236224</v>
      </c>
      <c r="N111" s="95">
        <f t="shared" si="356"/>
        <v>2.4513205373379772</v>
      </c>
      <c r="O111" s="95">
        <f t="shared" si="356"/>
        <v>11.276074471754695</v>
      </c>
      <c r="P111" s="110">
        <f t="shared" si="356"/>
        <v>2.1147062120045561</v>
      </c>
      <c r="Q111" s="128">
        <f t="shared" si="356"/>
        <v>14.466512950303896</v>
      </c>
      <c r="R111" s="128">
        <f t="shared" si="356"/>
        <v>31.864777694523198</v>
      </c>
      <c r="S111" s="128">
        <f t="shared" si="356"/>
        <v>0.14418451445485611</v>
      </c>
      <c r="T111" s="128">
        <f t="shared" si="356"/>
        <v>9.6123009636570736E-2</v>
      </c>
      <c r="U111" s="128">
        <f t="shared" si="356"/>
        <v>1.0573531060022781</v>
      </c>
      <c r="W111" s="13">
        <v>17</v>
      </c>
      <c r="X111" s="40" t="s">
        <v>93</v>
      </c>
      <c r="Y111" s="205"/>
      <c r="Z111" s="205"/>
      <c r="AA111" s="205"/>
      <c r="AB111" s="206"/>
      <c r="AC111" s="207">
        <f t="shared" si="302"/>
        <v>7465.7000000000016</v>
      </c>
      <c r="AD111" s="54">
        <f t="shared" si="303"/>
        <v>4.6191624118466175E-2</v>
      </c>
      <c r="AE111" s="118">
        <f t="shared" si="304"/>
        <v>2</v>
      </c>
      <c r="AF111" s="118">
        <f t="shared" si="305"/>
        <v>9</v>
      </c>
      <c r="AG111" s="118">
        <f t="shared" si="306"/>
        <v>1</v>
      </c>
      <c r="AH111" s="148">
        <f t="shared" si="307"/>
        <v>2</v>
      </c>
      <c r="AI111" s="174">
        <f t="shared" si="308"/>
        <v>2</v>
      </c>
      <c r="AJ111" s="148">
        <f t="shared" si="308"/>
        <v>11</v>
      </c>
      <c r="AK111" s="152">
        <f t="shared" si="309"/>
        <v>2</v>
      </c>
      <c r="AL111" s="152">
        <f t="shared" si="310"/>
        <v>14</v>
      </c>
      <c r="AM111" s="155">
        <f t="shared" si="311"/>
        <v>32</v>
      </c>
      <c r="AN111" s="158">
        <f t="shared" si="312"/>
        <v>0</v>
      </c>
      <c r="AO111" s="144">
        <f t="shared" si="312"/>
        <v>0</v>
      </c>
      <c r="AP111" s="144">
        <f t="shared" si="313"/>
        <v>1</v>
      </c>
      <c r="AT111" s="7">
        <f t="shared" si="369"/>
        <v>2</v>
      </c>
      <c r="AU111" s="7">
        <f t="shared" si="370"/>
        <v>0</v>
      </c>
      <c r="AV111" s="7">
        <f t="shared" si="371"/>
        <v>9</v>
      </c>
      <c r="AW111" s="7">
        <f t="shared" si="372"/>
        <v>0</v>
      </c>
      <c r="AX111" s="7">
        <f t="shared" si="373"/>
        <v>1</v>
      </c>
      <c r="AY111" s="7">
        <f t="shared" si="374"/>
        <v>0</v>
      </c>
      <c r="AZ111" s="7">
        <f t="shared" si="375"/>
        <v>2</v>
      </c>
      <c r="BA111" s="7">
        <f t="shared" si="376"/>
        <v>0</v>
      </c>
      <c r="BB111" s="7">
        <f t="shared" si="377"/>
        <v>2</v>
      </c>
      <c r="BC111" s="7">
        <f t="shared" si="378"/>
        <v>0</v>
      </c>
      <c r="BD111" s="7">
        <f t="shared" si="379"/>
        <v>11</v>
      </c>
      <c r="BE111" s="7">
        <f t="shared" si="380"/>
        <v>0</v>
      </c>
      <c r="BF111" s="1">
        <f t="shared" si="381"/>
        <v>1.6</v>
      </c>
      <c r="BG111" s="1">
        <f t="shared" si="382"/>
        <v>0.4</v>
      </c>
      <c r="BH111" s="1">
        <f t="shared" si="383"/>
        <v>11.200000000000001</v>
      </c>
      <c r="BI111" s="1">
        <f t="shared" si="384"/>
        <v>2.8000000000000003</v>
      </c>
      <c r="BJ111" s="1">
        <f t="shared" si="385"/>
        <v>25.6</v>
      </c>
      <c r="BK111" s="1">
        <f t="shared" si="386"/>
        <v>6.4</v>
      </c>
      <c r="BL111" s="1">
        <f t="shared" si="387"/>
        <v>0</v>
      </c>
      <c r="BM111" s="1">
        <f t="shared" si="388"/>
        <v>0</v>
      </c>
      <c r="BN111" s="1">
        <f t="shared" si="389"/>
        <v>0</v>
      </c>
      <c r="BO111" s="1">
        <f t="shared" si="390"/>
        <v>0</v>
      </c>
      <c r="BP111" s="1">
        <f t="shared" si="391"/>
        <v>0.8</v>
      </c>
      <c r="BQ111" s="1">
        <f t="shared" si="392"/>
        <v>0.2</v>
      </c>
      <c r="BU111" s="7">
        <f t="shared" si="393"/>
        <v>2</v>
      </c>
      <c r="BV111" s="7">
        <f t="shared" si="394"/>
        <v>0</v>
      </c>
      <c r="BW111" s="7">
        <f t="shared" si="395"/>
        <v>9</v>
      </c>
      <c r="BX111" s="7">
        <f t="shared" si="396"/>
        <v>0</v>
      </c>
      <c r="BY111" s="7">
        <f t="shared" si="397"/>
        <v>1</v>
      </c>
      <c r="BZ111" s="7">
        <f t="shared" si="398"/>
        <v>0</v>
      </c>
      <c r="CA111" s="7">
        <f t="shared" si="399"/>
        <v>2</v>
      </c>
      <c r="CB111" s="7">
        <f t="shared" si="400"/>
        <v>0</v>
      </c>
      <c r="CC111" s="7">
        <f t="shared" si="401"/>
        <v>2</v>
      </c>
      <c r="CD111" s="7">
        <f t="shared" si="402"/>
        <v>0</v>
      </c>
      <c r="CE111" s="7">
        <f t="shared" si="403"/>
        <v>11</v>
      </c>
      <c r="CF111" s="7">
        <f t="shared" si="404"/>
        <v>0</v>
      </c>
      <c r="CG111" s="7">
        <f t="shared" si="405"/>
        <v>2</v>
      </c>
      <c r="CH111" s="7">
        <f t="shared" si="406"/>
        <v>0</v>
      </c>
      <c r="CI111" s="7">
        <f t="shared" si="407"/>
        <v>11</v>
      </c>
      <c r="CJ111" s="7">
        <f t="shared" si="408"/>
        <v>3</v>
      </c>
      <c r="CK111" s="7">
        <f t="shared" si="409"/>
        <v>26</v>
      </c>
      <c r="CL111" s="7">
        <f t="shared" si="410"/>
        <v>6</v>
      </c>
      <c r="CM111" s="7">
        <f t="shared" si="411"/>
        <v>0</v>
      </c>
      <c r="CN111" s="7">
        <f t="shared" si="412"/>
        <v>0</v>
      </c>
      <c r="CO111" s="7">
        <f t="shared" si="413"/>
        <v>0</v>
      </c>
      <c r="CP111" s="7">
        <f t="shared" si="414"/>
        <v>0</v>
      </c>
      <c r="CQ111" s="7">
        <f t="shared" si="415"/>
        <v>1</v>
      </c>
      <c r="CR111" s="7">
        <f t="shared" si="416"/>
        <v>0</v>
      </c>
      <c r="CT111" s="1">
        <v>17</v>
      </c>
      <c r="CU111" s="11">
        <f t="shared" si="417"/>
        <v>201.78825552825552</v>
      </c>
      <c r="CV111" s="11">
        <f t="shared" si="418"/>
        <v>4.7279999999999998</v>
      </c>
      <c r="CX111" s="1" t="str">
        <f t="shared" si="354"/>
        <v>[201.79, 4.73]</v>
      </c>
    </row>
    <row r="112" spans="2:102" x14ac:dyDescent="0.35">
      <c r="B112" s="13">
        <v>18</v>
      </c>
      <c r="C112" s="46" t="s">
        <v>94</v>
      </c>
      <c r="D112" s="205"/>
      <c r="E112" s="205"/>
      <c r="F112" s="205"/>
      <c r="G112" s="206"/>
      <c r="H112" s="207">
        <f t="shared" si="300"/>
        <v>7544.3500000000013</v>
      </c>
      <c r="I112" s="208">
        <f t="shared" si="355"/>
        <v>4.6678245766391666E-2</v>
      </c>
      <c r="J112" s="124">
        <f t="shared" si="356"/>
        <v>1.5541704118872439</v>
      </c>
      <c r="K112" s="124">
        <f t="shared" si="356"/>
        <v>9.2149787369731779</v>
      </c>
      <c r="L112" s="124">
        <f t="shared" si="356"/>
        <v>0.89177213583611392</v>
      </c>
      <c r="M112" s="124">
        <f t="shared" si="356"/>
        <v>1.9321729609782472</v>
      </c>
      <c r="N112" s="95">
        <f t="shared" si="356"/>
        <v>2.4771448217669834</v>
      </c>
      <c r="O112" s="95">
        <f t="shared" si="356"/>
        <v>11.394866180128124</v>
      </c>
      <c r="P112" s="110">
        <f t="shared" si="356"/>
        <v>2.1369843163449604</v>
      </c>
      <c r="Q112" s="128">
        <f t="shared" si="356"/>
        <v>14.61891543681439</v>
      </c>
      <c r="R112" s="128">
        <f t="shared" si="356"/>
        <v>32.200468221288837</v>
      </c>
      <c r="S112" s="128">
        <f t="shared" si="356"/>
        <v>0.14570347611442913</v>
      </c>
      <c r="T112" s="128">
        <f t="shared" si="356"/>
        <v>9.7135650742952745E-2</v>
      </c>
      <c r="U112" s="128">
        <f t="shared" si="356"/>
        <v>1.0684921581724802</v>
      </c>
      <c r="W112" s="13">
        <v>18</v>
      </c>
      <c r="X112" s="46" t="s">
        <v>94</v>
      </c>
      <c r="Y112" s="205"/>
      <c r="Z112" s="205"/>
      <c r="AA112" s="205"/>
      <c r="AB112" s="206"/>
      <c r="AC112" s="207">
        <f t="shared" si="302"/>
        <v>7544.3500000000013</v>
      </c>
      <c r="AD112" s="54">
        <f t="shared" si="303"/>
        <v>4.6678245766391666E-2</v>
      </c>
      <c r="AE112" s="118">
        <f t="shared" si="304"/>
        <v>2</v>
      </c>
      <c r="AF112" s="118">
        <f t="shared" si="305"/>
        <v>9</v>
      </c>
      <c r="AG112" s="118">
        <f t="shared" si="306"/>
        <v>1</v>
      </c>
      <c r="AH112" s="148">
        <f t="shared" si="307"/>
        <v>2</v>
      </c>
      <c r="AI112" s="174">
        <f t="shared" si="308"/>
        <v>2</v>
      </c>
      <c r="AJ112" s="148">
        <f t="shared" si="308"/>
        <v>11</v>
      </c>
      <c r="AK112" s="152">
        <f t="shared" si="309"/>
        <v>2</v>
      </c>
      <c r="AL112" s="152">
        <f t="shared" si="310"/>
        <v>15</v>
      </c>
      <c r="AM112" s="155">
        <f t="shared" si="311"/>
        <v>32</v>
      </c>
      <c r="AN112" s="158">
        <f t="shared" si="312"/>
        <v>0</v>
      </c>
      <c r="AO112" s="144">
        <f t="shared" si="312"/>
        <v>0</v>
      </c>
      <c r="AP112" s="144">
        <f t="shared" si="313"/>
        <v>1</v>
      </c>
      <c r="AT112" s="7">
        <f t="shared" si="369"/>
        <v>2</v>
      </c>
      <c r="AU112" s="7">
        <f t="shared" si="370"/>
        <v>0</v>
      </c>
      <c r="AV112" s="7">
        <f t="shared" si="371"/>
        <v>9</v>
      </c>
      <c r="AW112" s="7">
        <f t="shared" si="372"/>
        <v>0</v>
      </c>
      <c r="AX112" s="7">
        <f t="shared" si="373"/>
        <v>1</v>
      </c>
      <c r="AY112" s="7">
        <f t="shared" si="374"/>
        <v>0</v>
      </c>
      <c r="AZ112" s="7">
        <f t="shared" si="375"/>
        <v>2</v>
      </c>
      <c r="BA112" s="7">
        <f t="shared" si="376"/>
        <v>0</v>
      </c>
      <c r="BB112" s="7">
        <f t="shared" si="377"/>
        <v>2</v>
      </c>
      <c r="BC112" s="7">
        <f t="shared" si="378"/>
        <v>0</v>
      </c>
      <c r="BD112" s="7">
        <f t="shared" si="379"/>
        <v>11</v>
      </c>
      <c r="BE112" s="7">
        <f t="shared" si="380"/>
        <v>0</v>
      </c>
      <c r="BF112" s="1">
        <f t="shared" si="381"/>
        <v>1.6</v>
      </c>
      <c r="BG112" s="1">
        <f t="shared" si="382"/>
        <v>0.4</v>
      </c>
      <c r="BH112" s="1">
        <f t="shared" si="383"/>
        <v>12</v>
      </c>
      <c r="BI112" s="1">
        <f t="shared" si="384"/>
        <v>3</v>
      </c>
      <c r="BJ112" s="1">
        <f t="shared" si="385"/>
        <v>25.6</v>
      </c>
      <c r="BK112" s="1">
        <f t="shared" si="386"/>
        <v>6.4</v>
      </c>
      <c r="BL112" s="1">
        <f t="shared" si="387"/>
        <v>0</v>
      </c>
      <c r="BM112" s="1">
        <f t="shared" si="388"/>
        <v>0</v>
      </c>
      <c r="BN112" s="1">
        <f t="shared" si="389"/>
        <v>0</v>
      </c>
      <c r="BO112" s="1">
        <f t="shared" si="390"/>
        <v>0</v>
      </c>
      <c r="BP112" s="1">
        <f t="shared" si="391"/>
        <v>0.8</v>
      </c>
      <c r="BQ112" s="1">
        <f t="shared" si="392"/>
        <v>0.2</v>
      </c>
      <c r="BU112" s="7">
        <f t="shared" si="393"/>
        <v>2</v>
      </c>
      <c r="BV112" s="7">
        <f t="shared" si="394"/>
        <v>0</v>
      </c>
      <c r="BW112" s="7">
        <f t="shared" si="395"/>
        <v>9</v>
      </c>
      <c r="BX112" s="7">
        <f t="shared" si="396"/>
        <v>0</v>
      </c>
      <c r="BY112" s="7">
        <f t="shared" si="397"/>
        <v>1</v>
      </c>
      <c r="BZ112" s="7">
        <f t="shared" si="398"/>
        <v>0</v>
      </c>
      <c r="CA112" s="7">
        <f t="shared" si="399"/>
        <v>2</v>
      </c>
      <c r="CB112" s="7">
        <f t="shared" si="400"/>
        <v>0</v>
      </c>
      <c r="CC112" s="7">
        <f t="shared" si="401"/>
        <v>2</v>
      </c>
      <c r="CD112" s="7">
        <f t="shared" si="402"/>
        <v>0</v>
      </c>
      <c r="CE112" s="7">
        <f t="shared" si="403"/>
        <v>11</v>
      </c>
      <c r="CF112" s="7">
        <f t="shared" si="404"/>
        <v>0</v>
      </c>
      <c r="CG112" s="7">
        <f t="shared" si="405"/>
        <v>2</v>
      </c>
      <c r="CH112" s="7">
        <f t="shared" si="406"/>
        <v>0</v>
      </c>
      <c r="CI112" s="7">
        <f t="shared" si="407"/>
        <v>12</v>
      </c>
      <c r="CJ112" s="7">
        <f t="shared" si="408"/>
        <v>3</v>
      </c>
      <c r="CK112" s="7">
        <f t="shared" si="409"/>
        <v>26</v>
      </c>
      <c r="CL112" s="7">
        <f t="shared" si="410"/>
        <v>6</v>
      </c>
      <c r="CM112" s="7">
        <f t="shared" si="411"/>
        <v>0</v>
      </c>
      <c r="CN112" s="7">
        <f t="shared" si="412"/>
        <v>0</v>
      </c>
      <c r="CO112" s="7">
        <f t="shared" si="413"/>
        <v>0</v>
      </c>
      <c r="CP112" s="7">
        <f t="shared" si="414"/>
        <v>0</v>
      </c>
      <c r="CQ112" s="7">
        <f t="shared" si="415"/>
        <v>1</v>
      </c>
      <c r="CR112" s="7">
        <f t="shared" si="416"/>
        <v>0</v>
      </c>
      <c r="CT112" s="1">
        <v>18</v>
      </c>
      <c r="CU112" s="11">
        <f t="shared" si="417"/>
        <v>204.19825552825554</v>
      </c>
      <c r="CV112" s="11">
        <f t="shared" si="418"/>
        <v>4.7279999999999998</v>
      </c>
      <c r="CX112" s="1" t="str">
        <f t="shared" si="354"/>
        <v>[204.2, 4.73]</v>
      </c>
    </row>
    <row r="113" spans="2:102" x14ac:dyDescent="0.35">
      <c r="B113" s="13">
        <v>19</v>
      </c>
      <c r="C113" s="40" t="s">
        <v>95</v>
      </c>
      <c r="D113" s="205"/>
      <c r="E113" s="205"/>
      <c r="F113" s="205"/>
      <c r="G113" s="206"/>
      <c r="H113" s="207">
        <f t="shared" si="300"/>
        <v>3872.0000000000009</v>
      </c>
      <c r="I113" s="208">
        <f t="shared" si="355"/>
        <v>2.3956758051716657E-2</v>
      </c>
      <c r="J113" s="124">
        <f t="shared" si="356"/>
        <v>0.79764960995014944</v>
      </c>
      <c r="K113" s="124">
        <f t="shared" si="356"/>
        <v>4.7294197206598518</v>
      </c>
      <c r="L113" s="124">
        <f t="shared" si="356"/>
        <v>0.45768577941869532</v>
      </c>
      <c r="M113" s="124">
        <f t="shared" si="356"/>
        <v>0.99165252207383991</v>
      </c>
      <c r="N113" s="95">
        <f t="shared" si="356"/>
        <v>1.2713493872741537</v>
      </c>
      <c r="O113" s="95">
        <f t="shared" si="356"/>
        <v>5.848207181461107</v>
      </c>
      <c r="P113" s="110">
        <f t="shared" si="356"/>
        <v>1.0967682136814556</v>
      </c>
      <c r="Q113" s="128">
        <f t="shared" si="356"/>
        <v>7.5028916435935935</v>
      </c>
      <c r="R113" s="128">
        <f t="shared" si="356"/>
        <v>16.526302856154658</v>
      </c>
      <c r="S113" s="128">
        <f t="shared" si="356"/>
        <v>7.4779650932826514E-2</v>
      </c>
      <c r="T113" s="128">
        <f t="shared" si="356"/>
        <v>4.985310062188434E-2</v>
      </c>
      <c r="U113" s="128">
        <f t="shared" si="356"/>
        <v>0.5483841068407278</v>
      </c>
      <c r="W113" s="13">
        <v>19</v>
      </c>
      <c r="X113" s="40" t="s">
        <v>95</v>
      </c>
      <c r="Y113" s="205"/>
      <c r="Z113" s="205"/>
      <c r="AA113" s="205"/>
      <c r="AB113" s="206"/>
      <c r="AC113" s="207">
        <f t="shared" si="302"/>
        <v>3872.0000000000009</v>
      </c>
      <c r="AD113" s="54">
        <f t="shared" si="303"/>
        <v>2.3956758051716657E-2</v>
      </c>
      <c r="AE113" s="118">
        <f t="shared" si="304"/>
        <v>1</v>
      </c>
      <c r="AF113" s="118">
        <f t="shared" si="305"/>
        <v>5</v>
      </c>
      <c r="AG113" s="118">
        <f t="shared" si="306"/>
        <v>0</v>
      </c>
      <c r="AH113" s="148">
        <f t="shared" si="307"/>
        <v>1</v>
      </c>
      <c r="AI113" s="174">
        <f t="shared" si="308"/>
        <v>1</v>
      </c>
      <c r="AJ113" s="148">
        <f t="shared" si="308"/>
        <v>6</v>
      </c>
      <c r="AK113" s="152">
        <f t="shared" si="309"/>
        <v>1</v>
      </c>
      <c r="AL113" s="152">
        <f t="shared" si="310"/>
        <v>8</v>
      </c>
      <c r="AM113" s="155">
        <f t="shared" si="311"/>
        <v>17</v>
      </c>
      <c r="AN113" s="158">
        <f t="shared" si="312"/>
        <v>0</v>
      </c>
      <c r="AO113" s="144">
        <f t="shared" si="312"/>
        <v>0</v>
      </c>
      <c r="AP113" s="144">
        <f t="shared" si="313"/>
        <v>1</v>
      </c>
      <c r="AT113" s="7">
        <f t="shared" si="369"/>
        <v>1</v>
      </c>
      <c r="AU113" s="7">
        <f t="shared" si="370"/>
        <v>0</v>
      </c>
      <c r="AV113" s="7">
        <f t="shared" si="371"/>
        <v>5</v>
      </c>
      <c r="AW113" s="7">
        <f t="shared" si="372"/>
        <v>0</v>
      </c>
      <c r="AX113" s="7">
        <f t="shared" si="373"/>
        <v>0</v>
      </c>
      <c r="AY113" s="7">
        <f t="shared" si="374"/>
        <v>0</v>
      </c>
      <c r="AZ113" s="7">
        <f t="shared" si="375"/>
        <v>1</v>
      </c>
      <c r="BA113" s="7">
        <f t="shared" si="376"/>
        <v>0</v>
      </c>
      <c r="BB113" s="7">
        <f t="shared" si="377"/>
        <v>1</v>
      </c>
      <c r="BC113" s="7">
        <f t="shared" si="378"/>
        <v>0</v>
      </c>
      <c r="BD113" s="7">
        <f t="shared" si="379"/>
        <v>6</v>
      </c>
      <c r="BE113" s="7">
        <f t="shared" si="380"/>
        <v>0</v>
      </c>
      <c r="BF113" s="1">
        <f t="shared" si="381"/>
        <v>0.8</v>
      </c>
      <c r="BG113" s="1">
        <f t="shared" si="382"/>
        <v>0.2</v>
      </c>
      <c r="BH113" s="1">
        <f t="shared" si="383"/>
        <v>6.4</v>
      </c>
      <c r="BI113" s="1">
        <f t="shared" si="384"/>
        <v>1.6</v>
      </c>
      <c r="BJ113" s="1">
        <f t="shared" si="385"/>
        <v>13.600000000000001</v>
      </c>
      <c r="BK113" s="1">
        <f t="shared" si="386"/>
        <v>3.4000000000000004</v>
      </c>
      <c r="BL113" s="1">
        <f t="shared" si="387"/>
        <v>0</v>
      </c>
      <c r="BM113" s="1">
        <f t="shared" si="388"/>
        <v>0</v>
      </c>
      <c r="BN113" s="1">
        <f t="shared" si="389"/>
        <v>0</v>
      </c>
      <c r="BO113" s="1">
        <f t="shared" si="390"/>
        <v>0</v>
      </c>
      <c r="BP113" s="1">
        <f t="shared" si="391"/>
        <v>0.8</v>
      </c>
      <c r="BQ113" s="1">
        <f t="shared" si="392"/>
        <v>0.2</v>
      </c>
      <c r="BU113" s="7">
        <f t="shared" si="393"/>
        <v>1</v>
      </c>
      <c r="BV113" s="7">
        <f t="shared" si="394"/>
        <v>0</v>
      </c>
      <c r="BW113" s="7">
        <f t="shared" si="395"/>
        <v>5</v>
      </c>
      <c r="BX113" s="7">
        <f t="shared" si="396"/>
        <v>0</v>
      </c>
      <c r="BY113" s="7">
        <f t="shared" si="397"/>
        <v>0</v>
      </c>
      <c r="BZ113" s="7">
        <f t="shared" si="398"/>
        <v>0</v>
      </c>
      <c r="CA113" s="7">
        <f t="shared" si="399"/>
        <v>1</v>
      </c>
      <c r="CB113" s="7">
        <f t="shared" si="400"/>
        <v>0</v>
      </c>
      <c r="CC113" s="7">
        <f t="shared" si="401"/>
        <v>1</v>
      </c>
      <c r="CD113" s="7">
        <f t="shared" si="402"/>
        <v>0</v>
      </c>
      <c r="CE113" s="7">
        <f t="shared" si="403"/>
        <v>6</v>
      </c>
      <c r="CF113" s="7">
        <f t="shared" si="404"/>
        <v>0</v>
      </c>
      <c r="CG113" s="7">
        <f t="shared" si="405"/>
        <v>1</v>
      </c>
      <c r="CH113" s="7">
        <f t="shared" si="406"/>
        <v>0</v>
      </c>
      <c r="CI113" s="7">
        <f t="shared" si="407"/>
        <v>6</v>
      </c>
      <c r="CJ113" s="7">
        <f t="shared" si="408"/>
        <v>2</v>
      </c>
      <c r="CK113" s="7">
        <f t="shared" si="409"/>
        <v>14</v>
      </c>
      <c r="CL113" s="7">
        <f t="shared" si="410"/>
        <v>3</v>
      </c>
      <c r="CM113" s="7">
        <f t="shared" si="411"/>
        <v>0</v>
      </c>
      <c r="CN113" s="7">
        <f t="shared" si="412"/>
        <v>0</v>
      </c>
      <c r="CO113" s="7">
        <f t="shared" si="413"/>
        <v>0</v>
      </c>
      <c r="CP113" s="7">
        <f t="shared" si="414"/>
        <v>0</v>
      </c>
      <c r="CQ113" s="7">
        <f t="shared" si="415"/>
        <v>1</v>
      </c>
      <c r="CR113" s="7">
        <f t="shared" si="416"/>
        <v>0</v>
      </c>
      <c r="CT113" s="1">
        <v>19</v>
      </c>
      <c r="CU113" s="11">
        <f t="shared" si="417"/>
        <v>109.45321867321867</v>
      </c>
      <c r="CV113" s="11">
        <f t="shared" si="418"/>
        <v>2.6340000000000003</v>
      </c>
      <c r="CX113" s="1" t="str">
        <f t="shared" si="354"/>
        <v>[109.45, 2.63]</v>
      </c>
    </row>
    <row r="114" spans="2:102" x14ac:dyDescent="0.35">
      <c r="B114" s="13">
        <v>20</v>
      </c>
      <c r="C114" s="46" t="s">
        <v>96</v>
      </c>
      <c r="D114" s="205"/>
      <c r="E114" s="205"/>
      <c r="F114" s="205"/>
      <c r="G114" s="206"/>
      <c r="H114" s="207">
        <f t="shared" si="300"/>
        <v>5936.2600000000011</v>
      </c>
      <c r="I114" s="208">
        <f t="shared" si="355"/>
        <v>3.67287046880381E-2</v>
      </c>
      <c r="J114" s="124">
        <f t="shared" si="356"/>
        <v>1.2228965582548228</v>
      </c>
      <c r="K114" s="124">
        <f t="shared" si="356"/>
        <v>7.2507916092366358</v>
      </c>
      <c r="L114" s="124">
        <f t="shared" si="356"/>
        <v>0.70168951057128726</v>
      </c>
      <c r="M114" s="124">
        <f t="shared" si="356"/>
        <v>1.5203272729044559</v>
      </c>
      <c r="N114" s="95">
        <f t="shared" si="356"/>
        <v>1.9491375293646869</v>
      </c>
      <c r="O114" s="95">
        <f t="shared" si="356"/>
        <v>8.9660326350775588</v>
      </c>
      <c r="P114" s="110">
        <f t="shared" si="356"/>
        <v>1.6814827676003814</v>
      </c>
      <c r="Q114" s="128">
        <f t="shared" si="356"/>
        <v>11.502870751084428</v>
      </c>
      <c r="R114" s="128">
        <f t="shared" si="356"/>
        <v>25.336888066342112</v>
      </c>
      <c r="S114" s="128">
        <f t="shared" si="356"/>
        <v>0.11464655233638964</v>
      </c>
      <c r="T114" s="128">
        <f t="shared" si="356"/>
        <v>7.6431034890926425E-2</v>
      </c>
      <c r="U114" s="128">
        <f t="shared" si="356"/>
        <v>0.8407413838001907</v>
      </c>
      <c r="W114" s="13">
        <v>20</v>
      </c>
      <c r="X114" s="46" t="s">
        <v>96</v>
      </c>
      <c r="Y114" s="205"/>
      <c r="Z114" s="205"/>
      <c r="AA114" s="205"/>
      <c r="AB114" s="206"/>
      <c r="AC114" s="207">
        <f t="shared" si="302"/>
        <v>5936.2600000000011</v>
      </c>
      <c r="AD114" s="54">
        <f t="shared" si="303"/>
        <v>3.67287046880381E-2</v>
      </c>
      <c r="AE114" s="118">
        <f t="shared" si="304"/>
        <v>1</v>
      </c>
      <c r="AF114" s="118">
        <f t="shared" si="305"/>
        <v>7</v>
      </c>
      <c r="AG114" s="118">
        <f t="shared" si="306"/>
        <v>1</v>
      </c>
      <c r="AH114" s="148">
        <f t="shared" si="307"/>
        <v>2</v>
      </c>
      <c r="AI114" s="174">
        <f t="shared" si="308"/>
        <v>2</v>
      </c>
      <c r="AJ114" s="148">
        <f t="shared" si="308"/>
        <v>9</v>
      </c>
      <c r="AK114" s="152">
        <f t="shared" si="309"/>
        <v>2</v>
      </c>
      <c r="AL114" s="152">
        <f t="shared" si="310"/>
        <v>12</v>
      </c>
      <c r="AM114" s="155">
        <f t="shared" si="311"/>
        <v>25</v>
      </c>
      <c r="AN114" s="158">
        <f t="shared" si="312"/>
        <v>0</v>
      </c>
      <c r="AO114" s="144">
        <f t="shared" si="312"/>
        <v>0</v>
      </c>
      <c r="AP114" s="144">
        <f t="shared" si="313"/>
        <v>1</v>
      </c>
      <c r="AT114" s="7">
        <f t="shared" si="369"/>
        <v>1</v>
      </c>
      <c r="AU114" s="7">
        <f t="shared" si="370"/>
        <v>0</v>
      </c>
      <c r="AV114" s="7">
        <f t="shared" si="371"/>
        <v>7</v>
      </c>
      <c r="AW114" s="7">
        <f t="shared" si="372"/>
        <v>0</v>
      </c>
      <c r="AX114" s="7">
        <f t="shared" si="373"/>
        <v>1</v>
      </c>
      <c r="AY114" s="7">
        <f t="shared" si="374"/>
        <v>0</v>
      </c>
      <c r="AZ114" s="7">
        <f t="shared" si="375"/>
        <v>2</v>
      </c>
      <c r="BA114" s="7">
        <f t="shared" si="376"/>
        <v>0</v>
      </c>
      <c r="BB114" s="7">
        <f t="shared" si="377"/>
        <v>2</v>
      </c>
      <c r="BC114" s="7">
        <f t="shared" si="378"/>
        <v>0</v>
      </c>
      <c r="BD114" s="7">
        <f t="shared" si="379"/>
        <v>9</v>
      </c>
      <c r="BE114" s="7">
        <f t="shared" si="380"/>
        <v>0</v>
      </c>
      <c r="BF114" s="1">
        <f t="shared" si="381"/>
        <v>1.6</v>
      </c>
      <c r="BG114" s="1">
        <f t="shared" si="382"/>
        <v>0.4</v>
      </c>
      <c r="BH114" s="1">
        <f t="shared" si="383"/>
        <v>9.6000000000000014</v>
      </c>
      <c r="BI114" s="1">
        <f t="shared" si="384"/>
        <v>2.4000000000000004</v>
      </c>
      <c r="BJ114" s="1">
        <f t="shared" si="385"/>
        <v>20</v>
      </c>
      <c r="BK114" s="1">
        <f t="shared" si="386"/>
        <v>5</v>
      </c>
      <c r="BL114" s="1">
        <f t="shared" si="387"/>
        <v>0</v>
      </c>
      <c r="BM114" s="1">
        <f t="shared" si="388"/>
        <v>0</v>
      </c>
      <c r="BN114" s="1">
        <f t="shared" si="389"/>
        <v>0</v>
      </c>
      <c r="BO114" s="1">
        <f t="shared" si="390"/>
        <v>0</v>
      </c>
      <c r="BP114" s="1">
        <f t="shared" si="391"/>
        <v>0.8</v>
      </c>
      <c r="BQ114" s="1">
        <f t="shared" si="392"/>
        <v>0.2</v>
      </c>
      <c r="BU114" s="7">
        <f t="shared" si="393"/>
        <v>1</v>
      </c>
      <c r="BV114" s="7">
        <f t="shared" si="394"/>
        <v>0</v>
      </c>
      <c r="BW114" s="7">
        <f t="shared" si="395"/>
        <v>7</v>
      </c>
      <c r="BX114" s="7">
        <f t="shared" si="396"/>
        <v>0</v>
      </c>
      <c r="BY114" s="7">
        <f t="shared" si="397"/>
        <v>1</v>
      </c>
      <c r="BZ114" s="7">
        <f t="shared" si="398"/>
        <v>0</v>
      </c>
      <c r="CA114" s="7">
        <f t="shared" si="399"/>
        <v>2</v>
      </c>
      <c r="CB114" s="7">
        <f t="shared" si="400"/>
        <v>0</v>
      </c>
      <c r="CC114" s="7">
        <f t="shared" si="401"/>
        <v>2</v>
      </c>
      <c r="CD114" s="7">
        <f t="shared" si="402"/>
        <v>0</v>
      </c>
      <c r="CE114" s="7">
        <f t="shared" si="403"/>
        <v>9</v>
      </c>
      <c r="CF114" s="7">
        <f t="shared" si="404"/>
        <v>0</v>
      </c>
      <c r="CG114" s="7">
        <f t="shared" si="405"/>
        <v>2</v>
      </c>
      <c r="CH114" s="7">
        <f t="shared" si="406"/>
        <v>0</v>
      </c>
      <c r="CI114" s="7">
        <f t="shared" si="407"/>
        <v>10</v>
      </c>
      <c r="CJ114" s="7">
        <f t="shared" si="408"/>
        <v>2</v>
      </c>
      <c r="CK114" s="7">
        <f t="shared" si="409"/>
        <v>20</v>
      </c>
      <c r="CL114" s="7">
        <f t="shared" si="410"/>
        <v>5</v>
      </c>
      <c r="CM114" s="7">
        <f t="shared" si="411"/>
        <v>0</v>
      </c>
      <c r="CN114" s="7">
        <f t="shared" si="412"/>
        <v>0</v>
      </c>
      <c r="CO114" s="7">
        <f t="shared" si="413"/>
        <v>0</v>
      </c>
      <c r="CP114" s="7">
        <f t="shared" si="414"/>
        <v>0</v>
      </c>
      <c r="CQ114" s="7">
        <f t="shared" si="415"/>
        <v>1</v>
      </c>
      <c r="CR114" s="7">
        <f t="shared" si="416"/>
        <v>0</v>
      </c>
      <c r="CT114" s="1">
        <v>20</v>
      </c>
      <c r="CU114" s="11">
        <f t="shared" si="417"/>
        <v>163.2537100737101</v>
      </c>
      <c r="CV114" s="11">
        <f t="shared" si="418"/>
        <v>3.67</v>
      </c>
      <c r="CX114" s="1" t="str">
        <f t="shared" si="354"/>
        <v>[163.25, 3.67]</v>
      </c>
    </row>
    <row r="115" spans="2:102" x14ac:dyDescent="0.35">
      <c r="B115" s="13">
        <v>21</v>
      </c>
      <c r="C115" s="40" t="s">
        <v>97</v>
      </c>
      <c r="D115" s="205"/>
      <c r="E115" s="205"/>
      <c r="F115" s="205"/>
      <c r="G115" s="206"/>
      <c r="H115" s="207">
        <f t="shared" si="300"/>
        <v>5333.68</v>
      </c>
      <c r="I115" s="208">
        <f t="shared" si="355"/>
        <v>3.3000434216239688E-2</v>
      </c>
      <c r="J115" s="124">
        <f t="shared" si="356"/>
        <v>1.0987623377063307</v>
      </c>
      <c r="K115" s="124">
        <f t="shared" si="356"/>
        <v>6.5147756652089441</v>
      </c>
      <c r="L115" s="124">
        <f t="shared" si="356"/>
        <v>0.63046216114925269</v>
      </c>
      <c r="M115" s="124">
        <f t="shared" si="356"/>
        <v>1.3660013491567142</v>
      </c>
      <c r="N115" s="95">
        <f t="shared" si="356"/>
        <v>1.7512837809701463</v>
      </c>
      <c r="O115" s="95">
        <f t="shared" si="356"/>
        <v>8.0559053924626731</v>
      </c>
      <c r="P115" s="110">
        <f t="shared" si="356"/>
        <v>1.5107982143462046</v>
      </c>
      <c r="Q115" s="128">
        <f t="shared" si="356"/>
        <v>10.335233239050174</v>
      </c>
      <c r="R115" s="128">
        <f t="shared" si="356"/>
        <v>22.764982184353038</v>
      </c>
      <c r="S115" s="128">
        <f t="shared" si="356"/>
        <v>0.1030089691599685</v>
      </c>
      <c r="T115" s="128">
        <f t="shared" si="356"/>
        <v>6.8672646106645668E-2</v>
      </c>
      <c r="U115" s="128">
        <f t="shared" si="356"/>
        <v>0.75539910717310232</v>
      </c>
      <c r="W115" s="13">
        <v>21</v>
      </c>
      <c r="X115" s="40" t="s">
        <v>97</v>
      </c>
      <c r="Y115" s="205"/>
      <c r="Z115" s="205"/>
      <c r="AA115" s="205"/>
      <c r="AB115" s="206"/>
      <c r="AC115" s="207">
        <f t="shared" si="302"/>
        <v>5333.68</v>
      </c>
      <c r="AD115" s="54">
        <f t="shared" si="303"/>
        <v>3.3000434216239688E-2</v>
      </c>
      <c r="AE115" s="118">
        <f t="shared" si="304"/>
        <v>1</v>
      </c>
      <c r="AF115" s="118">
        <f t="shared" si="305"/>
        <v>7</v>
      </c>
      <c r="AG115" s="118">
        <f t="shared" si="306"/>
        <v>1</v>
      </c>
      <c r="AH115" s="148">
        <f t="shared" si="307"/>
        <v>1</v>
      </c>
      <c r="AI115" s="174">
        <f t="shared" si="308"/>
        <v>2</v>
      </c>
      <c r="AJ115" s="148">
        <f t="shared" si="308"/>
        <v>8</v>
      </c>
      <c r="AK115" s="152">
        <f t="shared" si="309"/>
        <v>2</v>
      </c>
      <c r="AL115" s="152">
        <f t="shared" si="310"/>
        <v>10</v>
      </c>
      <c r="AM115" s="155">
        <f t="shared" si="311"/>
        <v>23</v>
      </c>
      <c r="AN115" s="158">
        <f t="shared" si="312"/>
        <v>0</v>
      </c>
      <c r="AO115" s="144">
        <f t="shared" si="312"/>
        <v>0</v>
      </c>
      <c r="AP115" s="144">
        <f t="shared" si="313"/>
        <v>1</v>
      </c>
      <c r="AT115" s="7">
        <f t="shared" si="369"/>
        <v>1</v>
      </c>
      <c r="AU115" s="7">
        <f t="shared" si="370"/>
        <v>0</v>
      </c>
      <c r="AV115" s="7">
        <f t="shared" si="371"/>
        <v>7</v>
      </c>
      <c r="AW115" s="7">
        <f t="shared" si="372"/>
        <v>0</v>
      </c>
      <c r="AX115" s="7">
        <f t="shared" si="373"/>
        <v>1</v>
      </c>
      <c r="AY115" s="7">
        <f t="shared" si="374"/>
        <v>0</v>
      </c>
      <c r="AZ115" s="7">
        <f t="shared" si="375"/>
        <v>1</v>
      </c>
      <c r="BA115" s="7">
        <f t="shared" si="376"/>
        <v>0</v>
      </c>
      <c r="BB115" s="7">
        <f t="shared" si="377"/>
        <v>2</v>
      </c>
      <c r="BC115" s="7">
        <f t="shared" si="378"/>
        <v>0</v>
      </c>
      <c r="BD115" s="7">
        <f t="shared" si="379"/>
        <v>8</v>
      </c>
      <c r="BE115" s="7">
        <f t="shared" si="380"/>
        <v>0</v>
      </c>
      <c r="BF115" s="1">
        <f t="shared" si="381"/>
        <v>1.6</v>
      </c>
      <c r="BG115" s="1">
        <f t="shared" si="382"/>
        <v>0.4</v>
      </c>
      <c r="BH115" s="1">
        <f t="shared" si="383"/>
        <v>8</v>
      </c>
      <c r="BI115" s="1">
        <f t="shared" si="384"/>
        <v>2</v>
      </c>
      <c r="BJ115" s="1">
        <f t="shared" si="385"/>
        <v>18.400000000000002</v>
      </c>
      <c r="BK115" s="1">
        <f t="shared" si="386"/>
        <v>4.6000000000000005</v>
      </c>
      <c r="BL115" s="1">
        <f t="shared" si="387"/>
        <v>0</v>
      </c>
      <c r="BM115" s="1">
        <f t="shared" si="388"/>
        <v>0</v>
      </c>
      <c r="BN115" s="1">
        <f t="shared" si="389"/>
        <v>0</v>
      </c>
      <c r="BO115" s="1">
        <f t="shared" si="390"/>
        <v>0</v>
      </c>
      <c r="BP115" s="1">
        <f t="shared" si="391"/>
        <v>0.8</v>
      </c>
      <c r="BQ115" s="1">
        <f t="shared" si="392"/>
        <v>0.2</v>
      </c>
      <c r="BU115" s="7">
        <f t="shared" si="393"/>
        <v>1</v>
      </c>
      <c r="BV115" s="7">
        <f t="shared" si="394"/>
        <v>0</v>
      </c>
      <c r="BW115" s="7">
        <f t="shared" si="395"/>
        <v>7</v>
      </c>
      <c r="BX115" s="7">
        <f t="shared" si="396"/>
        <v>0</v>
      </c>
      <c r="BY115" s="7">
        <f t="shared" si="397"/>
        <v>1</v>
      </c>
      <c r="BZ115" s="7">
        <f t="shared" si="398"/>
        <v>0</v>
      </c>
      <c r="CA115" s="7">
        <f t="shared" si="399"/>
        <v>1</v>
      </c>
      <c r="CB115" s="7">
        <f t="shared" si="400"/>
        <v>0</v>
      </c>
      <c r="CC115" s="7">
        <f t="shared" si="401"/>
        <v>2</v>
      </c>
      <c r="CD115" s="7">
        <f t="shared" si="402"/>
        <v>0</v>
      </c>
      <c r="CE115" s="7">
        <f t="shared" si="403"/>
        <v>8</v>
      </c>
      <c r="CF115" s="7">
        <f t="shared" si="404"/>
        <v>0</v>
      </c>
      <c r="CG115" s="7">
        <f t="shared" si="405"/>
        <v>2</v>
      </c>
      <c r="CH115" s="7">
        <f t="shared" si="406"/>
        <v>0</v>
      </c>
      <c r="CI115" s="7">
        <f t="shared" si="407"/>
        <v>8</v>
      </c>
      <c r="CJ115" s="7">
        <f t="shared" si="408"/>
        <v>2</v>
      </c>
      <c r="CK115" s="7">
        <f t="shared" si="409"/>
        <v>18</v>
      </c>
      <c r="CL115" s="7">
        <f t="shared" si="410"/>
        <v>5</v>
      </c>
      <c r="CM115" s="7">
        <f t="shared" si="411"/>
        <v>0</v>
      </c>
      <c r="CN115" s="7">
        <f t="shared" si="412"/>
        <v>0</v>
      </c>
      <c r="CO115" s="7">
        <f t="shared" si="413"/>
        <v>0</v>
      </c>
      <c r="CP115" s="7">
        <f t="shared" si="414"/>
        <v>0</v>
      </c>
      <c r="CQ115" s="7">
        <f t="shared" si="415"/>
        <v>1</v>
      </c>
      <c r="CR115" s="7">
        <f t="shared" si="416"/>
        <v>0</v>
      </c>
      <c r="CT115" s="1">
        <v>21</v>
      </c>
      <c r="CU115" s="11">
        <f t="shared" si="417"/>
        <v>146.17958230958232</v>
      </c>
      <c r="CV115" s="11">
        <f t="shared" si="418"/>
        <v>3.67</v>
      </c>
      <c r="CX115" s="1" t="str">
        <f t="shared" si="354"/>
        <v>[146.18, 3.67]</v>
      </c>
    </row>
    <row r="116" spans="2:102" x14ac:dyDescent="0.35">
      <c r="B116" s="13">
        <v>22</v>
      </c>
      <c r="C116" s="46" t="s">
        <v>98</v>
      </c>
      <c r="D116" s="205"/>
      <c r="E116" s="205"/>
      <c r="F116" s="205"/>
      <c r="G116" s="206"/>
      <c r="H116" s="207">
        <f t="shared" si="300"/>
        <v>6471.0800000000008</v>
      </c>
      <c r="I116" s="208">
        <f t="shared" si="355"/>
        <v>4.0037731893931457E-2</v>
      </c>
      <c r="J116" s="124">
        <f t="shared" si="356"/>
        <v>1.3330719106291871</v>
      </c>
      <c r="K116" s="124">
        <f t="shared" si="356"/>
        <v>7.904042708152776</v>
      </c>
      <c r="L116" s="124">
        <f t="shared" si="356"/>
        <v>0.76490735885349437</v>
      </c>
      <c r="M116" s="124">
        <f t="shared" si="356"/>
        <v>1.6572992775159048</v>
      </c>
      <c r="N116" s="95">
        <f t="shared" si="356"/>
        <v>2.1247426634819289</v>
      </c>
      <c r="O116" s="95">
        <f t="shared" si="356"/>
        <v>9.7738162520168732</v>
      </c>
      <c r="P116" s="110">
        <f t="shared" si="356"/>
        <v>1.8329738771151323</v>
      </c>
      <c r="Q116" s="128">
        <f t="shared" si="356"/>
        <v>12.539207659355792</v>
      </c>
      <c r="R116" s="128">
        <f t="shared" si="356"/>
        <v>27.61958364834847</v>
      </c>
      <c r="S116" s="128">
        <f t="shared" si="356"/>
        <v>0.12497549162148629</v>
      </c>
      <c r="T116" s="128">
        <f t="shared" si="356"/>
        <v>8.3316994414324191E-2</v>
      </c>
      <c r="U116" s="128">
        <f t="shared" si="356"/>
        <v>0.91648693855756613</v>
      </c>
      <c r="W116" s="13">
        <v>22</v>
      </c>
      <c r="X116" s="46" t="s">
        <v>98</v>
      </c>
      <c r="Y116" s="205"/>
      <c r="Z116" s="205"/>
      <c r="AA116" s="205"/>
      <c r="AB116" s="206"/>
      <c r="AC116" s="207">
        <f t="shared" si="302"/>
        <v>6471.0800000000008</v>
      </c>
      <c r="AD116" s="54">
        <f t="shared" si="303"/>
        <v>4.0037731893931457E-2</v>
      </c>
      <c r="AE116" s="118">
        <f t="shared" si="304"/>
        <v>1</v>
      </c>
      <c r="AF116" s="118">
        <f t="shared" si="305"/>
        <v>8</v>
      </c>
      <c r="AG116" s="118">
        <f t="shared" si="306"/>
        <v>1</v>
      </c>
      <c r="AH116" s="148">
        <f t="shared" si="307"/>
        <v>2</v>
      </c>
      <c r="AI116" s="174">
        <f t="shared" si="308"/>
        <v>2</v>
      </c>
      <c r="AJ116" s="148">
        <f t="shared" si="308"/>
        <v>10</v>
      </c>
      <c r="AK116" s="152">
        <f t="shared" si="309"/>
        <v>2</v>
      </c>
      <c r="AL116" s="152">
        <f t="shared" si="310"/>
        <v>13</v>
      </c>
      <c r="AM116" s="155">
        <f t="shared" si="311"/>
        <v>28</v>
      </c>
      <c r="AN116" s="158">
        <f t="shared" si="312"/>
        <v>0</v>
      </c>
      <c r="AO116" s="144">
        <f t="shared" si="312"/>
        <v>0</v>
      </c>
      <c r="AP116" s="144">
        <f t="shared" si="313"/>
        <v>1</v>
      </c>
      <c r="AT116" s="7">
        <f t="shared" si="369"/>
        <v>1</v>
      </c>
      <c r="AU116" s="7">
        <f t="shared" si="370"/>
        <v>0</v>
      </c>
      <c r="AV116" s="7">
        <f t="shared" si="371"/>
        <v>8</v>
      </c>
      <c r="AW116" s="7">
        <f t="shared" si="372"/>
        <v>0</v>
      </c>
      <c r="AX116" s="7">
        <f t="shared" si="373"/>
        <v>1</v>
      </c>
      <c r="AY116" s="7">
        <f t="shared" si="374"/>
        <v>0</v>
      </c>
      <c r="AZ116" s="7">
        <f t="shared" si="375"/>
        <v>2</v>
      </c>
      <c r="BA116" s="7">
        <f t="shared" si="376"/>
        <v>0</v>
      </c>
      <c r="BB116" s="7">
        <f t="shared" si="377"/>
        <v>2</v>
      </c>
      <c r="BC116" s="7">
        <f t="shared" si="378"/>
        <v>0</v>
      </c>
      <c r="BD116" s="7">
        <f t="shared" si="379"/>
        <v>10</v>
      </c>
      <c r="BE116" s="7">
        <f t="shared" si="380"/>
        <v>0</v>
      </c>
      <c r="BF116" s="1">
        <f t="shared" si="381"/>
        <v>1.6</v>
      </c>
      <c r="BG116" s="1">
        <f t="shared" si="382"/>
        <v>0.4</v>
      </c>
      <c r="BH116" s="1">
        <f t="shared" si="383"/>
        <v>10.4</v>
      </c>
      <c r="BI116" s="1">
        <f t="shared" si="384"/>
        <v>2.6</v>
      </c>
      <c r="BJ116" s="1">
        <f t="shared" si="385"/>
        <v>22.400000000000002</v>
      </c>
      <c r="BK116" s="1">
        <f t="shared" si="386"/>
        <v>5.6000000000000005</v>
      </c>
      <c r="BL116" s="1">
        <f t="shared" si="387"/>
        <v>0</v>
      </c>
      <c r="BM116" s="1">
        <f t="shared" si="388"/>
        <v>0</v>
      </c>
      <c r="BN116" s="1">
        <f t="shared" si="389"/>
        <v>0</v>
      </c>
      <c r="BO116" s="1">
        <f t="shared" si="390"/>
        <v>0</v>
      </c>
      <c r="BP116" s="1">
        <f t="shared" si="391"/>
        <v>0.8</v>
      </c>
      <c r="BQ116" s="1">
        <f t="shared" si="392"/>
        <v>0.2</v>
      </c>
      <c r="BU116" s="7">
        <f t="shared" si="393"/>
        <v>1</v>
      </c>
      <c r="BV116" s="7">
        <f t="shared" si="394"/>
        <v>0</v>
      </c>
      <c r="BW116" s="7">
        <f t="shared" si="395"/>
        <v>8</v>
      </c>
      <c r="BX116" s="7">
        <f t="shared" si="396"/>
        <v>0</v>
      </c>
      <c r="BY116" s="7">
        <f t="shared" si="397"/>
        <v>1</v>
      </c>
      <c r="BZ116" s="7">
        <f t="shared" si="398"/>
        <v>0</v>
      </c>
      <c r="CA116" s="7">
        <f t="shared" si="399"/>
        <v>2</v>
      </c>
      <c r="CB116" s="7">
        <f t="shared" si="400"/>
        <v>0</v>
      </c>
      <c r="CC116" s="7">
        <f t="shared" si="401"/>
        <v>2</v>
      </c>
      <c r="CD116" s="7">
        <f t="shared" si="402"/>
        <v>0</v>
      </c>
      <c r="CE116" s="7">
        <f t="shared" si="403"/>
        <v>10</v>
      </c>
      <c r="CF116" s="7">
        <f t="shared" si="404"/>
        <v>0</v>
      </c>
      <c r="CG116" s="7">
        <f t="shared" si="405"/>
        <v>2</v>
      </c>
      <c r="CH116" s="7">
        <f t="shared" si="406"/>
        <v>0</v>
      </c>
      <c r="CI116" s="7">
        <f t="shared" si="407"/>
        <v>10</v>
      </c>
      <c r="CJ116" s="7">
        <f t="shared" si="408"/>
        <v>3</v>
      </c>
      <c r="CK116" s="7">
        <f t="shared" si="409"/>
        <v>22</v>
      </c>
      <c r="CL116" s="7">
        <f t="shared" si="410"/>
        <v>6</v>
      </c>
      <c r="CM116" s="7">
        <f t="shared" si="411"/>
        <v>0</v>
      </c>
      <c r="CN116" s="7">
        <f t="shared" si="412"/>
        <v>0</v>
      </c>
      <c r="CO116" s="7">
        <f t="shared" si="413"/>
        <v>0</v>
      </c>
      <c r="CP116" s="7">
        <f t="shared" si="414"/>
        <v>0</v>
      </c>
      <c r="CQ116" s="7">
        <f t="shared" si="415"/>
        <v>1</v>
      </c>
      <c r="CR116" s="7">
        <f t="shared" si="416"/>
        <v>0</v>
      </c>
      <c r="CT116" s="1">
        <v>22</v>
      </c>
      <c r="CU116" s="11">
        <f t="shared" si="417"/>
        <v>176.34189189189189</v>
      </c>
      <c r="CV116" s="11">
        <f t="shared" si="418"/>
        <v>4.7279999999999998</v>
      </c>
      <c r="CX116" s="1" t="str">
        <f t="shared" si="354"/>
        <v>[176.34, 4.73]</v>
      </c>
    </row>
    <row r="117" spans="2:102" x14ac:dyDescent="0.35">
      <c r="B117" s="13">
        <v>23</v>
      </c>
      <c r="C117" s="40" t="s">
        <v>99</v>
      </c>
      <c r="D117" s="205"/>
      <c r="E117" s="205"/>
      <c r="F117" s="205"/>
      <c r="G117" s="206"/>
      <c r="H117" s="207">
        <f t="shared" si="300"/>
        <v>8296.9700000000012</v>
      </c>
      <c r="I117" s="208">
        <f t="shared" si="355"/>
        <v>5.133484061269409E-2</v>
      </c>
      <c r="J117" s="124">
        <f t="shared" si="356"/>
        <v>1.7092135548213043</v>
      </c>
      <c r="K117" s="124">
        <f t="shared" si="356"/>
        <v>10.134259695176437</v>
      </c>
      <c r="L117" s="124">
        <f t="shared" si="356"/>
        <v>0.98073480921062284</v>
      </c>
      <c r="M117" s="124">
        <f t="shared" ref="M117:U124" si="419">IF(M$93="EV",$I$87*($H$125/$C$89)*$A$1*M$94*$I117,IF(M$93="PHEV",$I$88*($H$125/$C$89)*$A$1*M$94*$I117))</f>
        <v>2.1249254199563499</v>
      </c>
      <c r="N117" s="95">
        <f t="shared" si="419"/>
        <v>2.7242633589183969</v>
      </c>
      <c r="O117" s="95">
        <f t="shared" si="419"/>
        <v>12.531611451024625</v>
      </c>
      <c r="P117" s="110">
        <f t="shared" si="419"/>
        <v>2.3501686378792934</v>
      </c>
      <c r="Q117" s="128">
        <f t="shared" si="419"/>
        <v>16.077290000037895</v>
      </c>
      <c r="R117" s="128">
        <f t="shared" si="419"/>
        <v>35.412768338953896</v>
      </c>
      <c r="S117" s="128">
        <f t="shared" si="419"/>
        <v>0.16023877076449727</v>
      </c>
      <c r="T117" s="128">
        <f t="shared" si="419"/>
        <v>0.10682584717633152</v>
      </c>
      <c r="U117" s="128">
        <f t="shared" si="419"/>
        <v>1.1750843189396467</v>
      </c>
      <c r="W117" s="13">
        <v>23</v>
      </c>
      <c r="X117" s="40" t="s">
        <v>99</v>
      </c>
      <c r="Y117" s="205"/>
      <c r="Z117" s="205"/>
      <c r="AA117" s="205"/>
      <c r="AB117" s="206"/>
      <c r="AC117" s="207">
        <f t="shared" si="302"/>
        <v>8296.9700000000012</v>
      </c>
      <c r="AD117" s="54">
        <f t="shared" si="303"/>
        <v>5.133484061269409E-2</v>
      </c>
      <c r="AE117" s="118">
        <f t="shared" si="304"/>
        <v>2</v>
      </c>
      <c r="AF117" s="118">
        <f t="shared" si="305"/>
        <v>10</v>
      </c>
      <c r="AG117" s="118">
        <f t="shared" si="306"/>
        <v>1</v>
      </c>
      <c r="AH117" s="148">
        <f t="shared" si="307"/>
        <v>2</v>
      </c>
      <c r="AI117" s="174">
        <f t="shared" si="308"/>
        <v>3</v>
      </c>
      <c r="AJ117" s="148">
        <f t="shared" si="308"/>
        <v>13</v>
      </c>
      <c r="AK117" s="152">
        <f t="shared" si="309"/>
        <v>2</v>
      </c>
      <c r="AL117" s="152">
        <f t="shared" si="310"/>
        <v>16</v>
      </c>
      <c r="AM117" s="155">
        <f t="shared" si="311"/>
        <v>35</v>
      </c>
      <c r="AN117" s="158">
        <f t="shared" si="312"/>
        <v>0</v>
      </c>
      <c r="AO117" s="144">
        <f t="shared" si="312"/>
        <v>0</v>
      </c>
      <c r="AP117" s="144">
        <f t="shared" si="313"/>
        <v>1</v>
      </c>
      <c r="AT117" s="7">
        <f t="shared" si="369"/>
        <v>2</v>
      </c>
      <c r="AU117" s="7">
        <f t="shared" si="370"/>
        <v>0</v>
      </c>
      <c r="AV117" s="7">
        <f t="shared" si="371"/>
        <v>10</v>
      </c>
      <c r="AW117" s="7">
        <f t="shared" si="372"/>
        <v>0</v>
      </c>
      <c r="AX117" s="7">
        <f t="shared" si="373"/>
        <v>1</v>
      </c>
      <c r="AY117" s="7">
        <f t="shared" si="374"/>
        <v>0</v>
      </c>
      <c r="AZ117" s="7">
        <f t="shared" si="375"/>
        <v>2</v>
      </c>
      <c r="BA117" s="7">
        <f t="shared" si="376"/>
        <v>0</v>
      </c>
      <c r="BB117" s="7">
        <f t="shared" si="377"/>
        <v>3</v>
      </c>
      <c r="BC117" s="7">
        <f t="shared" si="378"/>
        <v>0</v>
      </c>
      <c r="BD117" s="7">
        <f t="shared" si="379"/>
        <v>13</v>
      </c>
      <c r="BE117" s="7">
        <f t="shared" si="380"/>
        <v>0</v>
      </c>
      <c r="BF117" s="1">
        <f t="shared" si="381"/>
        <v>1.6</v>
      </c>
      <c r="BG117" s="1">
        <f t="shared" si="382"/>
        <v>0.4</v>
      </c>
      <c r="BH117" s="1">
        <f t="shared" si="383"/>
        <v>12.8</v>
      </c>
      <c r="BI117" s="1">
        <f t="shared" si="384"/>
        <v>3.2</v>
      </c>
      <c r="BJ117" s="1">
        <f t="shared" si="385"/>
        <v>28</v>
      </c>
      <c r="BK117" s="1">
        <f t="shared" si="386"/>
        <v>7</v>
      </c>
      <c r="BL117" s="1">
        <f t="shared" si="387"/>
        <v>0</v>
      </c>
      <c r="BM117" s="1">
        <f t="shared" si="388"/>
        <v>0</v>
      </c>
      <c r="BN117" s="1">
        <f t="shared" si="389"/>
        <v>0</v>
      </c>
      <c r="BO117" s="1">
        <f t="shared" si="390"/>
        <v>0</v>
      </c>
      <c r="BP117" s="1">
        <f t="shared" si="391"/>
        <v>0.8</v>
      </c>
      <c r="BQ117" s="1">
        <f t="shared" si="392"/>
        <v>0.2</v>
      </c>
      <c r="BU117" s="7">
        <f t="shared" si="393"/>
        <v>2</v>
      </c>
      <c r="BV117" s="7">
        <f t="shared" si="394"/>
        <v>0</v>
      </c>
      <c r="BW117" s="7">
        <f t="shared" si="395"/>
        <v>10</v>
      </c>
      <c r="BX117" s="7">
        <f t="shared" si="396"/>
        <v>0</v>
      </c>
      <c r="BY117" s="7">
        <f t="shared" si="397"/>
        <v>1</v>
      </c>
      <c r="BZ117" s="7">
        <f t="shared" si="398"/>
        <v>0</v>
      </c>
      <c r="CA117" s="7">
        <f t="shared" si="399"/>
        <v>2</v>
      </c>
      <c r="CB117" s="7">
        <f t="shared" si="400"/>
        <v>0</v>
      </c>
      <c r="CC117" s="7">
        <f t="shared" si="401"/>
        <v>3</v>
      </c>
      <c r="CD117" s="7">
        <f t="shared" si="402"/>
        <v>0</v>
      </c>
      <c r="CE117" s="7">
        <f t="shared" si="403"/>
        <v>13</v>
      </c>
      <c r="CF117" s="7">
        <f t="shared" si="404"/>
        <v>0</v>
      </c>
      <c r="CG117" s="7">
        <f t="shared" si="405"/>
        <v>2</v>
      </c>
      <c r="CH117" s="7">
        <f t="shared" si="406"/>
        <v>0</v>
      </c>
      <c r="CI117" s="7">
        <f t="shared" si="407"/>
        <v>13</v>
      </c>
      <c r="CJ117" s="7">
        <f t="shared" si="408"/>
        <v>3</v>
      </c>
      <c r="CK117" s="7">
        <f t="shared" si="409"/>
        <v>28</v>
      </c>
      <c r="CL117" s="7">
        <f t="shared" si="410"/>
        <v>7</v>
      </c>
      <c r="CM117" s="7">
        <f t="shared" si="411"/>
        <v>0</v>
      </c>
      <c r="CN117" s="7">
        <f t="shared" si="412"/>
        <v>0</v>
      </c>
      <c r="CO117" s="7">
        <f t="shared" si="413"/>
        <v>0</v>
      </c>
      <c r="CP117" s="7">
        <f t="shared" si="414"/>
        <v>0</v>
      </c>
      <c r="CQ117" s="7">
        <f t="shared" si="415"/>
        <v>1</v>
      </c>
      <c r="CR117" s="7">
        <f t="shared" si="416"/>
        <v>0</v>
      </c>
      <c r="CT117" s="1">
        <v>23</v>
      </c>
      <c r="CU117" s="11">
        <f t="shared" si="417"/>
        <v>223.16643734643733</v>
      </c>
      <c r="CV117" s="11">
        <f t="shared" si="418"/>
        <v>5.2460000000000004</v>
      </c>
      <c r="CX117" s="1" t="str">
        <f t="shared" si="354"/>
        <v>[223.17, 5.25]</v>
      </c>
    </row>
    <row r="118" spans="2:102" x14ac:dyDescent="0.35">
      <c r="B118" s="13">
        <v>24</v>
      </c>
      <c r="C118" s="46" t="s">
        <v>100</v>
      </c>
      <c r="D118" s="205"/>
      <c r="E118" s="205"/>
      <c r="F118" s="205"/>
      <c r="G118" s="206"/>
      <c r="H118" s="207">
        <f t="shared" si="300"/>
        <v>4462.4800000000005</v>
      </c>
      <c r="I118" s="208">
        <f t="shared" si="355"/>
        <v>2.7610163654603441E-2</v>
      </c>
      <c r="J118" s="124">
        <f t="shared" ref="J118:L124" si="420">IF(J$93="EV",$I$87*($H$125/$C$89)*$A$1*J$94*$I118,IF(J$93="PHEV",$I$88*($H$125/$C$89)*$A$1*J$94*$I118))</f>
        <v>0.91929117546754702</v>
      </c>
      <c r="K118" s="124">
        <f t="shared" si="420"/>
        <v>5.4506562280604784</v>
      </c>
      <c r="L118" s="124">
        <f t="shared" si="420"/>
        <v>0.52748286078004625</v>
      </c>
      <c r="M118" s="124">
        <f t="shared" si="419"/>
        <v>1.1428795316901001</v>
      </c>
      <c r="N118" s="95">
        <f t="shared" si="419"/>
        <v>1.4652301688334619</v>
      </c>
      <c r="O118" s="95">
        <f t="shared" si="419"/>
        <v>6.7400587766339246</v>
      </c>
      <c r="P118" s="110">
        <f t="shared" si="419"/>
        <v>1.2640253662678773</v>
      </c>
      <c r="Q118" s="128">
        <f t="shared" si="419"/>
        <v>8.6470826192416155</v>
      </c>
      <c r="R118" s="128">
        <f t="shared" si="419"/>
        <v>19.046564041718241</v>
      </c>
      <c r="S118" s="128">
        <f t="shared" si="419"/>
        <v>8.6183547700082533E-2</v>
      </c>
      <c r="T118" s="128">
        <f t="shared" si="419"/>
        <v>5.7455698466721689E-2</v>
      </c>
      <c r="U118" s="128">
        <f t="shared" si="419"/>
        <v>0.63201268313393866</v>
      </c>
      <c r="W118" s="13">
        <v>24</v>
      </c>
      <c r="X118" s="46" t="s">
        <v>100</v>
      </c>
      <c r="Y118" s="205"/>
      <c r="Z118" s="205"/>
      <c r="AA118" s="205"/>
      <c r="AB118" s="206"/>
      <c r="AC118" s="207">
        <f t="shared" si="302"/>
        <v>4462.4800000000005</v>
      </c>
      <c r="AD118" s="54">
        <f t="shared" si="303"/>
        <v>2.7610163654603441E-2</v>
      </c>
      <c r="AE118" s="118">
        <f t="shared" si="304"/>
        <v>1</v>
      </c>
      <c r="AF118" s="118">
        <f t="shared" si="305"/>
        <v>5</v>
      </c>
      <c r="AG118" s="118">
        <f t="shared" si="306"/>
        <v>1</v>
      </c>
      <c r="AH118" s="148">
        <f t="shared" si="307"/>
        <v>1</v>
      </c>
      <c r="AI118" s="174">
        <f t="shared" si="308"/>
        <v>1</v>
      </c>
      <c r="AJ118" s="148">
        <f t="shared" si="308"/>
        <v>7</v>
      </c>
      <c r="AK118" s="152">
        <f t="shared" si="309"/>
        <v>1</v>
      </c>
      <c r="AL118" s="152">
        <f t="shared" si="310"/>
        <v>9</v>
      </c>
      <c r="AM118" s="155">
        <f t="shared" si="311"/>
        <v>19</v>
      </c>
      <c r="AN118" s="158">
        <f t="shared" si="312"/>
        <v>0</v>
      </c>
      <c r="AO118" s="144">
        <f t="shared" si="312"/>
        <v>0</v>
      </c>
      <c r="AP118" s="144">
        <f t="shared" si="313"/>
        <v>1</v>
      </c>
      <c r="AT118" s="7">
        <f t="shared" si="369"/>
        <v>1</v>
      </c>
      <c r="AU118" s="7">
        <f t="shared" si="370"/>
        <v>0</v>
      </c>
      <c r="AV118" s="7">
        <f t="shared" si="371"/>
        <v>5</v>
      </c>
      <c r="AW118" s="7">
        <f t="shared" si="372"/>
        <v>0</v>
      </c>
      <c r="AX118" s="7">
        <f t="shared" si="373"/>
        <v>1</v>
      </c>
      <c r="AY118" s="7">
        <f t="shared" si="374"/>
        <v>0</v>
      </c>
      <c r="AZ118" s="7">
        <f t="shared" si="375"/>
        <v>1</v>
      </c>
      <c r="BA118" s="7">
        <f t="shared" si="376"/>
        <v>0</v>
      </c>
      <c r="BB118" s="7">
        <f t="shared" si="377"/>
        <v>1</v>
      </c>
      <c r="BC118" s="7">
        <f t="shared" si="378"/>
        <v>0</v>
      </c>
      <c r="BD118" s="7">
        <f t="shared" si="379"/>
        <v>7</v>
      </c>
      <c r="BE118" s="7">
        <f t="shared" si="380"/>
        <v>0</v>
      </c>
      <c r="BF118" s="1">
        <f t="shared" si="381"/>
        <v>0.8</v>
      </c>
      <c r="BG118" s="1">
        <f t="shared" si="382"/>
        <v>0.2</v>
      </c>
      <c r="BH118" s="1">
        <f t="shared" si="383"/>
        <v>7.2</v>
      </c>
      <c r="BI118" s="1">
        <f t="shared" si="384"/>
        <v>1.8</v>
      </c>
      <c r="BJ118" s="1">
        <f t="shared" si="385"/>
        <v>15.200000000000001</v>
      </c>
      <c r="BK118" s="1">
        <f t="shared" si="386"/>
        <v>3.8000000000000003</v>
      </c>
      <c r="BL118" s="1">
        <f t="shared" si="387"/>
        <v>0</v>
      </c>
      <c r="BM118" s="1">
        <f t="shared" si="388"/>
        <v>0</v>
      </c>
      <c r="BN118" s="1">
        <f t="shared" si="389"/>
        <v>0</v>
      </c>
      <c r="BO118" s="1">
        <f t="shared" si="390"/>
        <v>0</v>
      </c>
      <c r="BP118" s="1">
        <f t="shared" si="391"/>
        <v>0.8</v>
      </c>
      <c r="BQ118" s="1">
        <f t="shared" si="392"/>
        <v>0.2</v>
      </c>
      <c r="BU118" s="7">
        <f t="shared" si="393"/>
        <v>1</v>
      </c>
      <c r="BV118" s="7">
        <f t="shared" si="394"/>
        <v>0</v>
      </c>
      <c r="BW118" s="7">
        <f t="shared" si="395"/>
        <v>5</v>
      </c>
      <c r="BX118" s="7">
        <f t="shared" si="396"/>
        <v>0</v>
      </c>
      <c r="BY118" s="7">
        <f t="shared" si="397"/>
        <v>1</v>
      </c>
      <c r="BZ118" s="7">
        <f t="shared" si="398"/>
        <v>0</v>
      </c>
      <c r="CA118" s="7">
        <f t="shared" si="399"/>
        <v>1</v>
      </c>
      <c r="CB118" s="7">
        <f t="shared" si="400"/>
        <v>0</v>
      </c>
      <c r="CC118" s="7">
        <f t="shared" si="401"/>
        <v>1</v>
      </c>
      <c r="CD118" s="7">
        <f t="shared" si="402"/>
        <v>0</v>
      </c>
      <c r="CE118" s="7">
        <f t="shared" si="403"/>
        <v>7</v>
      </c>
      <c r="CF118" s="7">
        <f t="shared" si="404"/>
        <v>0</v>
      </c>
      <c r="CG118" s="7">
        <f t="shared" si="405"/>
        <v>1</v>
      </c>
      <c r="CH118" s="7">
        <f t="shared" si="406"/>
        <v>0</v>
      </c>
      <c r="CI118" s="7">
        <f t="shared" si="407"/>
        <v>7</v>
      </c>
      <c r="CJ118" s="7">
        <f t="shared" si="408"/>
        <v>2</v>
      </c>
      <c r="CK118" s="7">
        <f t="shared" si="409"/>
        <v>15</v>
      </c>
      <c r="CL118" s="7">
        <f t="shared" si="410"/>
        <v>4</v>
      </c>
      <c r="CM118" s="7">
        <f t="shared" si="411"/>
        <v>0</v>
      </c>
      <c r="CN118" s="7">
        <f t="shared" si="412"/>
        <v>0</v>
      </c>
      <c r="CO118" s="7">
        <f t="shared" si="413"/>
        <v>0</v>
      </c>
      <c r="CP118" s="7">
        <f t="shared" si="414"/>
        <v>0</v>
      </c>
      <c r="CQ118" s="7">
        <f t="shared" si="415"/>
        <v>1</v>
      </c>
      <c r="CR118" s="7">
        <f t="shared" si="416"/>
        <v>0</v>
      </c>
      <c r="CT118" s="1">
        <v>24</v>
      </c>
      <c r="CU118" s="11">
        <f t="shared" si="417"/>
        <v>119.86230958230958</v>
      </c>
      <c r="CV118" s="11">
        <f t="shared" si="418"/>
        <v>3.1520000000000001</v>
      </c>
      <c r="CX118" s="1" t="str">
        <f t="shared" si="354"/>
        <v>[119.86, 3.15]</v>
      </c>
    </row>
    <row r="119" spans="2:102" x14ac:dyDescent="0.35">
      <c r="B119" s="13">
        <v>25</v>
      </c>
      <c r="C119" s="40" t="s">
        <v>101</v>
      </c>
      <c r="D119" s="205"/>
      <c r="E119" s="205"/>
      <c r="F119" s="205"/>
      <c r="G119" s="206"/>
      <c r="H119" s="207">
        <f t="shared" si="300"/>
        <v>7600.0100000000011</v>
      </c>
      <c r="I119" s="208">
        <f t="shared" si="355"/>
        <v>4.7022624163385096E-2</v>
      </c>
      <c r="J119" s="124">
        <f t="shared" si="420"/>
        <v>1.5656366250302776</v>
      </c>
      <c r="K119" s="124">
        <f t="shared" si="420"/>
        <v>9.2829641454576652</v>
      </c>
      <c r="L119" s="124">
        <f t="shared" si="420"/>
        <v>0.8983513689152578</v>
      </c>
      <c r="M119" s="124">
        <f t="shared" si="419"/>
        <v>1.9464279659830588</v>
      </c>
      <c r="N119" s="95">
        <f t="shared" si="419"/>
        <v>2.4954204692090496</v>
      </c>
      <c r="O119" s="95">
        <f t="shared" si="419"/>
        <v>11.478934158361628</v>
      </c>
      <c r="P119" s="110">
        <f t="shared" si="419"/>
        <v>2.1527503594166317</v>
      </c>
      <c r="Q119" s="128">
        <f t="shared" si="419"/>
        <v>14.726769504191049</v>
      </c>
      <c r="R119" s="128">
        <f t="shared" si="419"/>
        <v>32.438033824846066</v>
      </c>
      <c r="S119" s="128">
        <f t="shared" si="419"/>
        <v>0.14677843359658851</v>
      </c>
      <c r="T119" s="128">
        <f t="shared" si="419"/>
        <v>9.7852289064392348E-2</v>
      </c>
      <c r="U119" s="128">
        <f t="shared" si="419"/>
        <v>1.0763751797083159</v>
      </c>
      <c r="W119" s="13">
        <v>25</v>
      </c>
      <c r="X119" s="40" t="s">
        <v>101</v>
      </c>
      <c r="Y119" s="205"/>
      <c r="Z119" s="205"/>
      <c r="AA119" s="205"/>
      <c r="AB119" s="206"/>
      <c r="AC119" s="207">
        <f t="shared" si="302"/>
        <v>7600.0100000000011</v>
      </c>
      <c r="AD119" s="54">
        <f t="shared" si="303"/>
        <v>4.7022624163385096E-2</v>
      </c>
      <c r="AE119" s="118">
        <f t="shared" si="304"/>
        <v>2</v>
      </c>
      <c r="AF119" s="118">
        <f t="shared" si="305"/>
        <v>9</v>
      </c>
      <c r="AG119" s="118">
        <f t="shared" si="306"/>
        <v>1</v>
      </c>
      <c r="AH119" s="148">
        <f t="shared" si="307"/>
        <v>2</v>
      </c>
      <c r="AI119" s="174">
        <f t="shared" si="308"/>
        <v>2</v>
      </c>
      <c r="AJ119" s="148">
        <f t="shared" si="308"/>
        <v>11</v>
      </c>
      <c r="AK119" s="152">
        <f t="shared" si="309"/>
        <v>2</v>
      </c>
      <c r="AL119" s="152">
        <f t="shared" si="310"/>
        <v>15</v>
      </c>
      <c r="AM119" s="155">
        <f t="shared" si="311"/>
        <v>32</v>
      </c>
      <c r="AN119" s="158">
        <f t="shared" si="312"/>
        <v>0</v>
      </c>
      <c r="AO119" s="144">
        <f t="shared" si="312"/>
        <v>0</v>
      </c>
      <c r="AP119" s="144">
        <f t="shared" si="313"/>
        <v>1</v>
      </c>
      <c r="AT119" s="7">
        <f t="shared" si="369"/>
        <v>2</v>
      </c>
      <c r="AU119" s="7">
        <f t="shared" si="370"/>
        <v>0</v>
      </c>
      <c r="AV119" s="7">
        <f t="shared" si="371"/>
        <v>9</v>
      </c>
      <c r="AW119" s="7">
        <f t="shared" si="372"/>
        <v>0</v>
      </c>
      <c r="AX119" s="7">
        <f t="shared" si="373"/>
        <v>1</v>
      </c>
      <c r="AY119" s="7">
        <f t="shared" si="374"/>
        <v>0</v>
      </c>
      <c r="AZ119" s="7">
        <f t="shared" si="375"/>
        <v>2</v>
      </c>
      <c r="BA119" s="7">
        <f t="shared" si="376"/>
        <v>0</v>
      </c>
      <c r="BB119" s="7">
        <f t="shared" si="377"/>
        <v>2</v>
      </c>
      <c r="BC119" s="7">
        <f t="shared" si="378"/>
        <v>0</v>
      </c>
      <c r="BD119" s="7">
        <f t="shared" si="379"/>
        <v>11</v>
      </c>
      <c r="BE119" s="7">
        <f t="shared" si="380"/>
        <v>0</v>
      </c>
      <c r="BF119" s="1">
        <f t="shared" si="381"/>
        <v>1.6</v>
      </c>
      <c r="BG119" s="1">
        <f t="shared" si="382"/>
        <v>0.4</v>
      </c>
      <c r="BH119" s="1">
        <f t="shared" si="383"/>
        <v>12</v>
      </c>
      <c r="BI119" s="1">
        <f t="shared" si="384"/>
        <v>3</v>
      </c>
      <c r="BJ119" s="1">
        <f t="shared" si="385"/>
        <v>25.6</v>
      </c>
      <c r="BK119" s="1">
        <f t="shared" si="386"/>
        <v>6.4</v>
      </c>
      <c r="BL119" s="1">
        <f t="shared" si="387"/>
        <v>0</v>
      </c>
      <c r="BM119" s="1">
        <f t="shared" si="388"/>
        <v>0</v>
      </c>
      <c r="BN119" s="1">
        <f t="shared" si="389"/>
        <v>0</v>
      </c>
      <c r="BO119" s="1">
        <f t="shared" si="390"/>
        <v>0</v>
      </c>
      <c r="BP119" s="1">
        <f t="shared" si="391"/>
        <v>0.8</v>
      </c>
      <c r="BQ119" s="1">
        <f t="shared" si="392"/>
        <v>0.2</v>
      </c>
      <c r="BU119" s="7">
        <f t="shared" si="393"/>
        <v>2</v>
      </c>
      <c r="BV119" s="7">
        <f t="shared" si="394"/>
        <v>0</v>
      </c>
      <c r="BW119" s="7">
        <f t="shared" si="395"/>
        <v>9</v>
      </c>
      <c r="BX119" s="7">
        <f t="shared" si="396"/>
        <v>0</v>
      </c>
      <c r="BY119" s="7">
        <f t="shared" si="397"/>
        <v>1</v>
      </c>
      <c r="BZ119" s="7">
        <f t="shared" si="398"/>
        <v>0</v>
      </c>
      <c r="CA119" s="7">
        <f t="shared" si="399"/>
        <v>2</v>
      </c>
      <c r="CB119" s="7">
        <f t="shared" si="400"/>
        <v>0</v>
      </c>
      <c r="CC119" s="7">
        <f t="shared" si="401"/>
        <v>2</v>
      </c>
      <c r="CD119" s="7">
        <f t="shared" si="402"/>
        <v>0</v>
      </c>
      <c r="CE119" s="7">
        <f t="shared" si="403"/>
        <v>11</v>
      </c>
      <c r="CF119" s="7">
        <f t="shared" si="404"/>
        <v>0</v>
      </c>
      <c r="CG119" s="7">
        <f t="shared" si="405"/>
        <v>2</v>
      </c>
      <c r="CH119" s="7">
        <f t="shared" si="406"/>
        <v>0</v>
      </c>
      <c r="CI119" s="7">
        <f t="shared" si="407"/>
        <v>12</v>
      </c>
      <c r="CJ119" s="7">
        <f t="shared" si="408"/>
        <v>3</v>
      </c>
      <c r="CK119" s="7">
        <f t="shared" si="409"/>
        <v>26</v>
      </c>
      <c r="CL119" s="7">
        <f t="shared" si="410"/>
        <v>6</v>
      </c>
      <c r="CM119" s="7">
        <f t="shared" si="411"/>
        <v>0</v>
      </c>
      <c r="CN119" s="7">
        <f t="shared" si="412"/>
        <v>0</v>
      </c>
      <c r="CO119" s="7">
        <f t="shared" si="413"/>
        <v>0</v>
      </c>
      <c r="CP119" s="7">
        <f t="shared" si="414"/>
        <v>0</v>
      </c>
      <c r="CQ119" s="7">
        <f t="shared" si="415"/>
        <v>1</v>
      </c>
      <c r="CR119" s="7">
        <f t="shared" si="416"/>
        <v>0</v>
      </c>
      <c r="CT119" s="1">
        <v>25</v>
      </c>
      <c r="CU119" s="11">
        <f t="shared" si="417"/>
        <v>204.19825552825554</v>
      </c>
      <c r="CV119" s="11">
        <f t="shared" si="418"/>
        <v>4.7279999999999998</v>
      </c>
      <c r="CX119" s="1" t="str">
        <f t="shared" si="354"/>
        <v>[204.2, 4.73]</v>
      </c>
    </row>
    <row r="120" spans="2:102" x14ac:dyDescent="0.35">
      <c r="B120" s="13">
        <v>26</v>
      </c>
      <c r="C120" s="46" t="s">
        <v>102</v>
      </c>
      <c r="D120" s="205"/>
      <c r="E120" s="205"/>
      <c r="F120" s="205"/>
      <c r="G120" s="206"/>
      <c r="H120" s="207">
        <f t="shared" si="300"/>
        <v>7754.8900000000012</v>
      </c>
      <c r="I120" s="208">
        <f t="shared" si="355"/>
        <v>4.7980894485453764E-2</v>
      </c>
      <c r="J120" s="124">
        <f t="shared" si="420"/>
        <v>1.5975426094282836</v>
      </c>
      <c r="K120" s="124">
        <f t="shared" si="420"/>
        <v>9.4721409342840595</v>
      </c>
      <c r="L120" s="124">
        <f t="shared" si="420"/>
        <v>0.91665880009200562</v>
      </c>
      <c r="M120" s="124">
        <f t="shared" si="419"/>
        <v>1.9860940668660123</v>
      </c>
      <c r="N120" s="95">
        <f t="shared" si="419"/>
        <v>2.5462744447000158</v>
      </c>
      <c r="O120" s="95">
        <f t="shared" si="419"/>
        <v>11.712862445620072</v>
      </c>
      <c r="P120" s="110">
        <f t="shared" si="419"/>
        <v>2.1966210879638899</v>
      </c>
      <c r="Q120" s="128">
        <f t="shared" si="419"/>
        <v>15.026885169934793</v>
      </c>
      <c r="R120" s="128">
        <f t="shared" si="419"/>
        <v>33.099085939092248</v>
      </c>
      <c r="S120" s="128">
        <f t="shared" si="419"/>
        <v>0.14976961963390159</v>
      </c>
      <c r="T120" s="128">
        <f t="shared" si="419"/>
        <v>9.9846413089267727E-2</v>
      </c>
      <c r="U120" s="128">
        <f t="shared" si="419"/>
        <v>1.0983105439819449</v>
      </c>
      <c r="W120" s="13">
        <v>26</v>
      </c>
      <c r="X120" s="46" t="s">
        <v>102</v>
      </c>
      <c r="Y120" s="205"/>
      <c r="Z120" s="205"/>
      <c r="AA120" s="205"/>
      <c r="AB120" s="206"/>
      <c r="AC120" s="207">
        <f t="shared" si="302"/>
        <v>7754.8900000000012</v>
      </c>
      <c r="AD120" s="54">
        <f t="shared" si="303"/>
        <v>4.7980894485453764E-2</v>
      </c>
      <c r="AE120" s="118">
        <f t="shared" si="304"/>
        <v>2</v>
      </c>
      <c r="AF120" s="118">
        <f t="shared" si="305"/>
        <v>9</v>
      </c>
      <c r="AG120" s="118">
        <f t="shared" si="306"/>
        <v>1</v>
      </c>
      <c r="AH120" s="148">
        <f t="shared" si="307"/>
        <v>2</v>
      </c>
      <c r="AI120" s="174">
        <f t="shared" si="308"/>
        <v>3</v>
      </c>
      <c r="AJ120" s="148">
        <f t="shared" si="308"/>
        <v>12</v>
      </c>
      <c r="AK120" s="152">
        <f t="shared" si="309"/>
        <v>2</v>
      </c>
      <c r="AL120" s="152">
        <f t="shared" si="310"/>
        <v>15</v>
      </c>
      <c r="AM120" s="155">
        <f t="shared" si="311"/>
        <v>33</v>
      </c>
      <c r="AN120" s="158">
        <f t="shared" si="312"/>
        <v>0</v>
      </c>
      <c r="AO120" s="144">
        <f t="shared" si="312"/>
        <v>0</v>
      </c>
      <c r="AP120" s="144">
        <f t="shared" si="313"/>
        <v>1</v>
      </c>
      <c r="AT120" s="7">
        <f t="shared" si="369"/>
        <v>2</v>
      </c>
      <c r="AU120" s="7">
        <f t="shared" si="370"/>
        <v>0</v>
      </c>
      <c r="AV120" s="7">
        <f t="shared" si="371"/>
        <v>9</v>
      </c>
      <c r="AW120" s="7">
        <f t="shared" si="372"/>
        <v>0</v>
      </c>
      <c r="AX120" s="7">
        <f t="shared" si="373"/>
        <v>1</v>
      </c>
      <c r="AY120" s="7">
        <f t="shared" si="374"/>
        <v>0</v>
      </c>
      <c r="AZ120" s="7">
        <f t="shared" si="375"/>
        <v>2</v>
      </c>
      <c r="BA120" s="7">
        <f t="shared" si="376"/>
        <v>0</v>
      </c>
      <c r="BB120" s="7">
        <f t="shared" si="377"/>
        <v>3</v>
      </c>
      <c r="BC120" s="7">
        <f t="shared" si="378"/>
        <v>0</v>
      </c>
      <c r="BD120" s="7">
        <f t="shared" si="379"/>
        <v>12</v>
      </c>
      <c r="BE120" s="7">
        <f t="shared" si="380"/>
        <v>0</v>
      </c>
      <c r="BF120" s="1">
        <f t="shared" si="381"/>
        <v>1.6</v>
      </c>
      <c r="BG120" s="1">
        <f t="shared" si="382"/>
        <v>0.4</v>
      </c>
      <c r="BH120" s="1">
        <f t="shared" si="383"/>
        <v>12</v>
      </c>
      <c r="BI120" s="1">
        <f t="shared" si="384"/>
        <v>3</v>
      </c>
      <c r="BJ120" s="1">
        <f t="shared" si="385"/>
        <v>26.400000000000002</v>
      </c>
      <c r="BK120" s="1">
        <f t="shared" si="386"/>
        <v>6.6000000000000005</v>
      </c>
      <c r="BL120" s="1">
        <f t="shared" si="387"/>
        <v>0</v>
      </c>
      <c r="BM120" s="1">
        <f t="shared" si="388"/>
        <v>0</v>
      </c>
      <c r="BN120" s="1">
        <f t="shared" si="389"/>
        <v>0</v>
      </c>
      <c r="BO120" s="1">
        <f t="shared" si="390"/>
        <v>0</v>
      </c>
      <c r="BP120" s="1">
        <f t="shared" si="391"/>
        <v>0.8</v>
      </c>
      <c r="BQ120" s="1">
        <f t="shared" si="392"/>
        <v>0.2</v>
      </c>
      <c r="BU120" s="7">
        <f t="shared" si="393"/>
        <v>2</v>
      </c>
      <c r="BV120" s="7">
        <f t="shared" si="394"/>
        <v>0</v>
      </c>
      <c r="BW120" s="7">
        <f t="shared" si="395"/>
        <v>9</v>
      </c>
      <c r="BX120" s="7">
        <f t="shared" si="396"/>
        <v>0</v>
      </c>
      <c r="BY120" s="7">
        <f t="shared" si="397"/>
        <v>1</v>
      </c>
      <c r="BZ120" s="7">
        <f t="shared" si="398"/>
        <v>0</v>
      </c>
      <c r="CA120" s="7">
        <f t="shared" si="399"/>
        <v>2</v>
      </c>
      <c r="CB120" s="7">
        <f t="shared" si="400"/>
        <v>0</v>
      </c>
      <c r="CC120" s="7">
        <f t="shared" si="401"/>
        <v>3</v>
      </c>
      <c r="CD120" s="7">
        <f t="shared" si="402"/>
        <v>0</v>
      </c>
      <c r="CE120" s="7">
        <f t="shared" si="403"/>
        <v>12</v>
      </c>
      <c r="CF120" s="7">
        <f t="shared" si="404"/>
        <v>0</v>
      </c>
      <c r="CG120" s="7">
        <f t="shared" si="405"/>
        <v>2</v>
      </c>
      <c r="CH120" s="7">
        <f t="shared" si="406"/>
        <v>0</v>
      </c>
      <c r="CI120" s="7">
        <f t="shared" si="407"/>
        <v>12</v>
      </c>
      <c r="CJ120" s="7">
        <f t="shared" si="408"/>
        <v>3</v>
      </c>
      <c r="CK120" s="7">
        <f t="shared" si="409"/>
        <v>26</v>
      </c>
      <c r="CL120" s="7">
        <f t="shared" si="410"/>
        <v>7</v>
      </c>
      <c r="CM120" s="7">
        <f t="shared" si="411"/>
        <v>0</v>
      </c>
      <c r="CN120" s="7">
        <f t="shared" si="412"/>
        <v>0</v>
      </c>
      <c r="CO120" s="7">
        <f t="shared" si="413"/>
        <v>0</v>
      </c>
      <c r="CP120" s="7">
        <f t="shared" si="414"/>
        <v>0</v>
      </c>
      <c r="CQ120" s="7">
        <f t="shared" si="415"/>
        <v>1</v>
      </c>
      <c r="CR120" s="7">
        <f t="shared" si="416"/>
        <v>0</v>
      </c>
      <c r="CT120" s="1">
        <v>26</v>
      </c>
      <c r="CU120" s="11">
        <f t="shared" si="417"/>
        <v>207.66825552825554</v>
      </c>
      <c r="CV120" s="11">
        <f t="shared" si="418"/>
        <v>5.2460000000000004</v>
      </c>
      <c r="CX120" s="1" t="str">
        <f t="shared" si="354"/>
        <v>[207.67, 5.25]</v>
      </c>
    </row>
    <row r="121" spans="2:102" x14ac:dyDescent="0.35">
      <c r="B121" s="13">
        <v>27</v>
      </c>
      <c r="C121" s="40" t="s">
        <v>103</v>
      </c>
      <c r="D121" s="205"/>
      <c r="E121" s="205"/>
      <c r="F121" s="205"/>
      <c r="G121" s="206"/>
      <c r="H121" s="207">
        <f t="shared" si="300"/>
        <v>6437.2000000000016</v>
      </c>
      <c r="I121" s="208">
        <f t="shared" si="355"/>
        <v>3.982811026097894E-2</v>
      </c>
      <c r="J121" s="124">
        <f t="shared" si="420"/>
        <v>1.3260924765421234</v>
      </c>
      <c r="K121" s="124">
        <f t="shared" si="420"/>
        <v>7.8626602855970029</v>
      </c>
      <c r="L121" s="124">
        <f t="shared" si="420"/>
        <v>0.76090260828358092</v>
      </c>
      <c r="M121" s="124">
        <f t="shared" si="419"/>
        <v>1.6486223179477588</v>
      </c>
      <c r="N121" s="95">
        <f t="shared" si="419"/>
        <v>2.1136183563432804</v>
      </c>
      <c r="O121" s="95">
        <f t="shared" si="419"/>
        <v>9.7226444391790903</v>
      </c>
      <c r="P121" s="110">
        <f t="shared" si="419"/>
        <v>1.8233771552454197</v>
      </c>
      <c r="Q121" s="128">
        <f t="shared" si="419"/>
        <v>12.473557357474348</v>
      </c>
      <c r="R121" s="128">
        <f t="shared" si="419"/>
        <v>27.474978498357117</v>
      </c>
      <c r="S121" s="128">
        <f t="shared" si="419"/>
        <v>0.12432116967582406</v>
      </c>
      <c r="T121" s="128">
        <f t="shared" si="419"/>
        <v>8.288077978388271E-2</v>
      </c>
      <c r="U121" s="128">
        <f t="shared" si="419"/>
        <v>0.91168857762270983</v>
      </c>
      <c r="W121" s="13">
        <v>27</v>
      </c>
      <c r="X121" s="40" t="s">
        <v>103</v>
      </c>
      <c r="Y121" s="205"/>
      <c r="Z121" s="205"/>
      <c r="AA121" s="205"/>
      <c r="AB121" s="206"/>
      <c r="AC121" s="207">
        <f t="shared" si="302"/>
        <v>6437.2000000000016</v>
      </c>
      <c r="AD121" s="54">
        <f t="shared" si="303"/>
        <v>3.982811026097894E-2</v>
      </c>
      <c r="AE121" s="118">
        <f t="shared" si="304"/>
        <v>1</v>
      </c>
      <c r="AF121" s="118">
        <f t="shared" si="305"/>
        <v>8</v>
      </c>
      <c r="AG121" s="118">
        <f t="shared" si="306"/>
        <v>1</v>
      </c>
      <c r="AH121" s="148">
        <f t="shared" si="307"/>
        <v>2</v>
      </c>
      <c r="AI121" s="174">
        <f t="shared" si="308"/>
        <v>2</v>
      </c>
      <c r="AJ121" s="148">
        <f t="shared" si="308"/>
        <v>10</v>
      </c>
      <c r="AK121" s="152">
        <f t="shared" si="309"/>
        <v>2</v>
      </c>
      <c r="AL121" s="152">
        <f t="shared" si="310"/>
        <v>12</v>
      </c>
      <c r="AM121" s="155">
        <f t="shared" si="311"/>
        <v>27</v>
      </c>
      <c r="AN121" s="158">
        <f t="shared" si="312"/>
        <v>0</v>
      </c>
      <c r="AO121" s="144">
        <f t="shared" si="312"/>
        <v>0</v>
      </c>
      <c r="AP121" s="144">
        <f t="shared" si="313"/>
        <v>1</v>
      </c>
      <c r="AT121" s="7">
        <f t="shared" si="369"/>
        <v>1</v>
      </c>
      <c r="AU121" s="7">
        <f t="shared" si="370"/>
        <v>0</v>
      </c>
      <c r="AV121" s="7">
        <f t="shared" si="371"/>
        <v>8</v>
      </c>
      <c r="AW121" s="7">
        <f t="shared" si="372"/>
        <v>0</v>
      </c>
      <c r="AX121" s="7">
        <f t="shared" si="373"/>
        <v>1</v>
      </c>
      <c r="AY121" s="7">
        <f t="shared" si="374"/>
        <v>0</v>
      </c>
      <c r="AZ121" s="7">
        <f t="shared" si="375"/>
        <v>2</v>
      </c>
      <c r="BA121" s="7">
        <f t="shared" si="376"/>
        <v>0</v>
      </c>
      <c r="BB121" s="7">
        <f t="shared" si="377"/>
        <v>2</v>
      </c>
      <c r="BC121" s="7">
        <f t="shared" si="378"/>
        <v>0</v>
      </c>
      <c r="BD121" s="7">
        <f t="shared" si="379"/>
        <v>10</v>
      </c>
      <c r="BE121" s="7">
        <f t="shared" si="380"/>
        <v>0</v>
      </c>
      <c r="BF121" s="1">
        <f t="shared" si="381"/>
        <v>1.6</v>
      </c>
      <c r="BG121" s="1">
        <f t="shared" si="382"/>
        <v>0.4</v>
      </c>
      <c r="BH121" s="1">
        <f t="shared" si="383"/>
        <v>9.6000000000000014</v>
      </c>
      <c r="BI121" s="1">
        <f t="shared" si="384"/>
        <v>2.4000000000000004</v>
      </c>
      <c r="BJ121" s="1">
        <f t="shared" si="385"/>
        <v>21.6</v>
      </c>
      <c r="BK121" s="1">
        <f t="shared" si="386"/>
        <v>5.4</v>
      </c>
      <c r="BL121" s="1">
        <f t="shared" si="387"/>
        <v>0</v>
      </c>
      <c r="BM121" s="1">
        <f t="shared" si="388"/>
        <v>0</v>
      </c>
      <c r="BN121" s="1">
        <f t="shared" si="389"/>
        <v>0</v>
      </c>
      <c r="BO121" s="1">
        <f t="shared" si="390"/>
        <v>0</v>
      </c>
      <c r="BP121" s="1">
        <f t="shared" si="391"/>
        <v>0.8</v>
      </c>
      <c r="BQ121" s="1">
        <f t="shared" si="392"/>
        <v>0.2</v>
      </c>
      <c r="BU121" s="7">
        <f t="shared" si="393"/>
        <v>1</v>
      </c>
      <c r="BV121" s="7">
        <f t="shared" si="394"/>
        <v>0</v>
      </c>
      <c r="BW121" s="7">
        <f t="shared" si="395"/>
        <v>8</v>
      </c>
      <c r="BX121" s="7">
        <f t="shared" si="396"/>
        <v>0</v>
      </c>
      <c r="BY121" s="7">
        <f t="shared" si="397"/>
        <v>1</v>
      </c>
      <c r="BZ121" s="7">
        <f t="shared" si="398"/>
        <v>0</v>
      </c>
      <c r="CA121" s="7">
        <f t="shared" si="399"/>
        <v>2</v>
      </c>
      <c r="CB121" s="7">
        <f t="shared" si="400"/>
        <v>0</v>
      </c>
      <c r="CC121" s="7">
        <f t="shared" si="401"/>
        <v>2</v>
      </c>
      <c r="CD121" s="7">
        <f t="shared" si="402"/>
        <v>0</v>
      </c>
      <c r="CE121" s="7">
        <f t="shared" si="403"/>
        <v>10</v>
      </c>
      <c r="CF121" s="7">
        <f t="shared" si="404"/>
        <v>0</v>
      </c>
      <c r="CG121" s="7">
        <f t="shared" si="405"/>
        <v>2</v>
      </c>
      <c r="CH121" s="7">
        <f t="shared" si="406"/>
        <v>0</v>
      </c>
      <c r="CI121" s="7">
        <f t="shared" si="407"/>
        <v>10</v>
      </c>
      <c r="CJ121" s="7">
        <f t="shared" si="408"/>
        <v>2</v>
      </c>
      <c r="CK121" s="7">
        <f t="shared" si="409"/>
        <v>22</v>
      </c>
      <c r="CL121" s="7">
        <f t="shared" si="410"/>
        <v>5</v>
      </c>
      <c r="CM121" s="7">
        <f t="shared" si="411"/>
        <v>0</v>
      </c>
      <c r="CN121" s="7">
        <f t="shared" si="412"/>
        <v>0</v>
      </c>
      <c r="CO121" s="7">
        <f t="shared" si="413"/>
        <v>0</v>
      </c>
      <c r="CP121" s="7">
        <f t="shared" si="414"/>
        <v>0</v>
      </c>
      <c r="CQ121" s="7">
        <f t="shared" si="415"/>
        <v>1</v>
      </c>
      <c r="CR121" s="7">
        <f t="shared" si="416"/>
        <v>0</v>
      </c>
      <c r="CT121" s="1">
        <v>27</v>
      </c>
      <c r="CU121" s="11">
        <f t="shared" si="417"/>
        <v>176.34189189189189</v>
      </c>
      <c r="CV121" s="11">
        <f t="shared" si="418"/>
        <v>3.67</v>
      </c>
      <c r="CX121" s="1" t="str">
        <f t="shared" si="354"/>
        <v>[176.34, 3.67]</v>
      </c>
    </row>
    <row r="122" spans="2:102" x14ac:dyDescent="0.35">
      <c r="B122" s="13">
        <v>28</v>
      </c>
      <c r="C122" s="46" t="s">
        <v>104</v>
      </c>
      <c r="D122" s="205"/>
      <c r="E122" s="205"/>
      <c r="F122" s="205"/>
      <c r="G122" s="206"/>
      <c r="H122" s="207">
        <f t="shared" si="300"/>
        <v>5812.8400000000011</v>
      </c>
      <c r="I122" s="208">
        <f t="shared" si="355"/>
        <v>3.5965083025139628E-2</v>
      </c>
      <c r="J122" s="124">
        <f t="shared" si="420"/>
        <v>1.1974714769376618</v>
      </c>
      <c r="K122" s="124">
        <f t="shared" si="420"/>
        <v>7.1000413556406023</v>
      </c>
      <c r="L122" s="124">
        <f t="shared" si="420"/>
        <v>0.68710077635231626</v>
      </c>
      <c r="M122" s="124">
        <f t="shared" si="419"/>
        <v>1.488718348763352</v>
      </c>
      <c r="N122" s="95">
        <f t="shared" si="419"/>
        <v>1.9086132676453231</v>
      </c>
      <c r="O122" s="95">
        <f t="shared" si="419"/>
        <v>8.7796210311684852</v>
      </c>
      <c r="P122" s="110">
        <f t="shared" si="419"/>
        <v>1.6465232807892849</v>
      </c>
      <c r="Q122" s="128">
        <f t="shared" si="419"/>
        <v>11.263716079944881</v>
      </c>
      <c r="R122" s="128">
        <f t="shared" si="419"/>
        <v>24.810112162802181</v>
      </c>
      <c r="S122" s="128">
        <f t="shared" si="419"/>
        <v>0.11226295096290578</v>
      </c>
      <c r="T122" s="128">
        <f t="shared" si="419"/>
        <v>7.484196730860386E-2</v>
      </c>
      <c r="U122" s="128">
        <f t="shared" si="419"/>
        <v>0.82326164039464245</v>
      </c>
      <c r="W122" s="13">
        <v>28</v>
      </c>
      <c r="X122" s="46" t="s">
        <v>104</v>
      </c>
      <c r="Y122" s="205"/>
      <c r="Z122" s="205"/>
      <c r="AA122" s="205"/>
      <c r="AB122" s="206"/>
      <c r="AC122" s="207">
        <f t="shared" si="302"/>
        <v>5812.8400000000011</v>
      </c>
      <c r="AD122" s="54">
        <f t="shared" si="303"/>
        <v>3.5965083025139628E-2</v>
      </c>
      <c r="AE122" s="118">
        <f t="shared" si="304"/>
        <v>1</v>
      </c>
      <c r="AF122" s="118">
        <f t="shared" si="305"/>
        <v>7</v>
      </c>
      <c r="AG122" s="118">
        <f t="shared" si="306"/>
        <v>1</v>
      </c>
      <c r="AH122" s="148">
        <f t="shared" si="307"/>
        <v>1</v>
      </c>
      <c r="AI122" s="174">
        <f t="shared" si="308"/>
        <v>2</v>
      </c>
      <c r="AJ122" s="148">
        <f t="shared" si="308"/>
        <v>9</v>
      </c>
      <c r="AK122" s="152">
        <f t="shared" si="309"/>
        <v>2</v>
      </c>
      <c r="AL122" s="152">
        <f t="shared" si="310"/>
        <v>11</v>
      </c>
      <c r="AM122" s="155">
        <f t="shared" si="311"/>
        <v>25</v>
      </c>
      <c r="AN122" s="158">
        <f t="shared" si="312"/>
        <v>0</v>
      </c>
      <c r="AO122" s="144">
        <f t="shared" si="312"/>
        <v>0</v>
      </c>
      <c r="AP122" s="144">
        <f t="shared" si="313"/>
        <v>1</v>
      </c>
      <c r="AT122" s="7">
        <f t="shared" si="369"/>
        <v>1</v>
      </c>
      <c r="AU122" s="7">
        <f t="shared" si="370"/>
        <v>0</v>
      </c>
      <c r="AV122" s="7">
        <f t="shared" si="371"/>
        <v>7</v>
      </c>
      <c r="AW122" s="7">
        <f t="shared" si="372"/>
        <v>0</v>
      </c>
      <c r="AX122" s="7">
        <f t="shared" si="373"/>
        <v>1</v>
      </c>
      <c r="AY122" s="7">
        <f t="shared" si="374"/>
        <v>0</v>
      </c>
      <c r="AZ122" s="7">
        <f t="shared" si="375"/>
        <v>1</v>
      </c>
      <c r="BA122" s="7">
        <f t="shared" si="376"/>
        <v>0</v>
      </c>
      <c r="BB122" s="7">
        <f t="shared" si="377"/>
        <v>2</v>
      </c>
      <c r="BC122" s="7">
        <f t="shared" si="378"/>
        <v>0</v>
      </c>
      <c r="BD122" s="7">
        <f t="shared" si="379"/>
        <v>9</v>
      </c>
      <c r="BE122" s="7">
        <f t="shared" si="380"/>
        <v>0</v>
      </c>
      <c r="BF122" s="1">
        <f t="shared" si="381"/>
        <v>1.6</v>
      </c>
      <c r="BG122" s="1">
        <f t="shared" si="382"/>
        <v>0.4</v>
      </c>
      <c r="BH122" s="1">
        <f t="shared" si="383"/>
        <v>8.8000000000000007</v>
      </c>
      <c r="BI122" s="1">
        <f t="shared" si="384"/>
        <v>2.2000000000000002</v>
      </c>
      <c r="BJ122" s="1">
        <f t="shared" si="385"/>
        <v>20</v>
      </c>
      <c r="BK122" s="1">
        <f t="shared" si="386"/>
        <v>5</v>
      </c>
      <c r="BL122" s="1">
        <f t="shared" si="387"/>
        <v>0</v>
      </c>
      <c r="BM122" s="1">
        <f t="shared" si="388"/>
        <v>0</v>
      </c>
      <c r="BN122" s="1">
        <f t="shared" si="389"/>
        <v>0</v>
      </c>
      <c r="BO122" s="1">
        <f t="shared" si="390"/>
        <v>0</v>
      </c>
      <c r="BP122" s="1">
        <f t="shared" si="391"/>
        <v>0.8</v>
      </c>
      <c r="BQ122" s="1">
        <f t="shared" si="392"/>
        <v>0.2</v>
      </c>
      <c r="BU122" s="7">
        <f t="shared" si="393"/>
        <v>1</v>
      </c>
      <c r="BV122" s="7">
        <f t="shared" si="394"/>
        <v>0</v>
      </c>
      <c r="BW122" s="7">
        <f t="shared" si="395"/>
        <v>7</v>
      </c>
      <c r="BX122" s="7">
        <f t="shared" si="396"/>
        <v>0</v>
      </c>
      <c r="BY122" s="7">
        <f t="shared" si="397"/>
        <v>1</v>
      </c>
      <c r="BZ122" s="7">
        <f t="shared" si="398"/>
        <v>0</v>
      </c>
      <c r="CA122" s="7">
        <f t="shared" si="399"/>
        <v>1</v>
      </c>
      <c r="CB122" s="7">
        <f t="shared" si="400"/>
        <v>0</v>
      </c>
      <c r="CC122" s="7">
        <f t="shared" si="401"/>
        <v>2</v>
      </c>
      <c r="CD122" s="7">
        <f t="shared" si="402"/>
        <v>0</v>
      </c>
      <c r="CE122" s="7">
        <f t="shared" si="403"/>
        <v>9</v>
      </c>
      <c r="CF122" s="7">
        <f t="shared" si="404"/>
        <v>0</v>
      </c>
      <c r="CG122" s="7">
        <f t="shared" si="405"/>
        <v>2</v>
      </c>
      <c r="CH122" s="7">
        <f t="shared" si="406"/>
        <v>0</v>
      </c>
      <c r="CI122" s="7">
        <f t="shared" si="407"/>
        <v>9</v>
      </c>
      <c r="CJ122" s="7">
        <f t="shared" si="408"/>
        <v>2</v>
      </c>
      <c r="CK122" s="7">
        <f t="shared" si="409"/>
        <v>20</v>
      </c>
      <c r="CL122" s="7">
        <f t="shared" si="410"/>
        <v>5</v>
      </c>
      <c r="CM122" s="7">
        <f t="shared" si="411"/>
        <v>0</v>
      </c>
      <c r="CN122" s="7">
        <f t="shared" si="412"/>
        <v>0</v>
      </c>
      <c r="CO122" s="7">
        <f t="shared" si="413"/>
        <v>0</v>
      </c>
      <c r="CP122" s="7">
        <f t="shared" si="414"/>
        <v>0</v>
      </c>
      <c r="CQ122" s="7">
        <f t="shared" si="415"/>
        <v>1</v>
      </c>
      <c r="CR122" s="7">
        <f t="shared" si="416"/>
        <v>0</v>
      </c>
      <c r="CT122" s="1">
        <v>28</v>
      </c>
      <c r="CU122" s="11">
        <f t="shared" si="417"/>
        <v>159.89776412776413</v>
      </c>
      <c r="CV122" s="11">
        <f t="shared" si="418"/>
        <v>3.67</v>
      </c>
      <c r="CX122" s="1" t="str">
        <f t="shared" si="354"/>
        <v>[159.9, 3.67]</v>
      </c>
    </row>
    <row r="123" spans="2:102" x14ac:dyDescent="0.35">
      <c r="B123" s="13">
        <v>29</v>
      </c>
      <c r="C123" s="40" t="s">
        <v>105</v>
      </c>
      <c r="D123" s="205"/>
      <c r="E123" s="205"/>
      <c r="F123" s="205"/>
      <c r="G123" s="206"/>
      <c r="H123" s="207">
        <f t="shared" si="300"/>
        <v>7954.5400000000009</v>
      </c>
      <c r="I123" s="208">
        <f t="shared" si="355"/>
        <v>4.9216164822495398E-2</v>
      </c>
      <c r="J123" s="124">
        <f t="shared" si="420"/>
        <v>1.6386714174413379</v>
      </c>
      <c r="K123" s="124">
        <f t="shared" si="420"/>
        <v>9.7160016386305816</v>
      </c>
      <c r="L123" s="124">
        <f t="shared" si="420"/>
        <v>0.940258223093282</v>
      </c>
      <c r="M123" s="124">
        <f t="shared" si="419"/>
        <v>2.0372261500354445</v>
      </c>
      <c r="N123" s="95">
        <f t="shared" si="419"/>
        <v>2.611828397481339</v>
      </c>
      <c r="O123" s="95">
        <f t="shared" si="419"/>
        <v>12.01441062841416</v>
      </c>
      <c r="P123" s="110">
        <f t="shared" si="419"/>
        <v>2.2531731989818398</v>
      </c>
      <c r="Q123" s="128">
        <f t="shared" si="419"/>
        <v>15.413753020307587</v>
      </c>
      <c r="R123" s="128">
        <f t="shared" si="419"/>
        <v>33.951223430112719</v>
      </c>
      <c r="S123" s="128">
        <f t="shared" si="419"/>
        <v>0.15362544538512543</v>
      </c>
      <c r="T123" s="128">
        <f t="shared" si="419"/>
        <v>0.10241696359008362</v>
      </c>
      <c r="U123" s="128">
        <f t="shared" si="419"/>
        <v>1.1265865994909199</v>
      </c>
      <c r="W123" s="13">
        <v>29</v>
      </c>
      <c r="X123" s="40" t="s">
        <v>105</v>
      </c>
      <c r="Y123" s="205"/>
      <c r="Z123" s="205"/>
      <c r="AA123" s="205"/>
      <c r="AB123" s="206"/>
      <c r="AC123" s="207">
        <f t="shared" si="302"/>
        <v>7954.5400000000009</v>
      </c>
      <c r="AD123" s="54">
        <f t="shared" si="303"/>
        <v>4.9216164822495398E-2</v>
      </c>
      <c r="AE123" s="118">
        <f t="shared" si="304"/>
        <v>2</v>
      </c>
      <c r="AF123" s="118">
        <f t="shared" si="305"/>
        <v>10</v>
      </c>
      <c r="AG123" s="118">
        <f t="shared" si="306"/>
        <v>1</v>
      </c>
      <c r="AH123" s="148">
        <f t="shared" si="307"/>
        <v>2</v>
      </c>
      <c r="AI123" s="174">
        <f t="shared" si="308"/>
        <v>3</v>
      </c>
      <c r="AJ123" s="148">
        <f t="shared" si="308"/>
        <v>12</v>
      </c>
      <c r="AK123" s="152">
        <f t="shared" si="309"/>
        <v>2</v>
      </c>
      <c r="AL123" s="152">
        <f t="shared" si="310"/>
        <v>15</v>
      </c>
      <c r="AM123" s="155">
        <f t="shared" si="311"/>
        <v>34</v>
      </c>
      <c r="AN123" s="158">
        <f t="shared" si="312"/>
        <v>0</v>
      </c>
      <c r="AO123" s="144">
        <f t="shared" si="312"/>
        <v>0</v>
      </c>
      <c r="AP123" s="144">
        <f t="shared" si="313"/>
        <v>1</v>
      </c>
      <c r="AT123" s="7">
        <f t="shared" si="369"/>
        <v>2</v>
      </c>
      <c r="AU123" s="7">
        <f t="shared" si="370"/>
        <v>0</v>
      </c>
      <c r="AV123" s="7">
        <f t="shared" si="371"/>
        <v>10</v>
      </c>
      <c r="AW123" s="7">
        <f t="shared" si="372"/>
        <v>0</v>
      </c>
      <c r="AX123" s="7">
        <f t="shared" si="373"/>
        <v>1</v>
      </c>
      <c r="AY123" s="7">
        <f t="shared" si="374"/>
        <v>0</v>
      </c>
      <c r="AZ123" s="7">
        <f t="shared" si="375"/>
        <v>2</v>
      </c>
      <c r="BA123" s="7">
        <f t="shared" si="376"/>
        <v>0</v>
      </c>
      <c r="BB123" s="7">
        <f t="shared" si="377"/>
        <v>3</v>
      </c>
      <c r="BC123" s="7">
        <f t="shared" si="378"/>
        <v>0</v>
      </c>
      <c r="BD123" s="7">
        <f t="shared" si="379"/>
        <v>12</v>
      </c>
      <c r="BE123" s="7">
        <f t="shared" si="380"/>
        <v>0</v>
      </c>
      <c r="BF123" s="1">
        <f t="shared" si="381"/>
        <v>1.6</v>
      </c>
      <c r="BG123" s="1">
        <f t="shared" si="382"/>
        <v>0.4</v>
      </c>
      <c r="BH123" s="1">
        <f t="shared" si="383"/>
        <v>12</v>
      </c>
      <c r="BI123" s="1">
        <f t="shared" si="384"/>
        <v>3</v>
      </c>
      <c r="BJ123" s="1">
        <f t="shared" si="385"/>
        <v>27.200000000000003</v>
      </c>
      <c r="BK123" s="1">
        <f t="shared" si="386"/>
        <v>6.8000000000000007</v>
      </c>
      <c r="BL123" s="1">
        <f t="shared" si="387"/>
        <v>0</v>
      </c>
      <c r="BM123" s="1">
        <f t="shared" si="388"/>
        <v>0</v>
      </c>
      <c r="BN123" s="1">
        <f t="shared" si="389"/>
        <v>0</v>
      </c>
      <c r="BO123" s="1">
        <f t="shared" si="390"/>
        <v>0</v>
      </c>
      <c r="BP123" s="1">
        <f t="shared" si="391"/>
        <v>0.8</v>
      </c>
      <c r="BQ123" s="1">
        <f t="shared" si="392"/>
        <v>0.2</v>
      </c>
      <c r="BU123" s="7">
        <f t="shared" si="393"/>
        <v>2</v>
      </c>
      <c r="BV123" s="7">
        <f t="shared" si="394"/>
        <v>0</v>
      </c>
      <c r="BW123" s="7">
        <f t="shared" si="395"/>
        <v>10</v>
      </c>
      <c r="BX123" s="7">
        <f t="shared" si="396"/>
        <v>0</v>
      </c>
      <c r="BY123" s="7">
        <f t="shared" si="397"/>
        <v>1</v>
      </c>
      <c r="BZ123" s="7">
        <f t="shared" si="398"/>
        <v>0</v>
      </c>
      <c r="CA123" s="7">
        <f t="shared" si="399"/>
        <v>2</v>
      </c>
      <c r="CB123" s="7">
        <f t="shared" si="400"/>
        <v>0</v>
      </c>
      <c r="CC123" s="7">
        <f t="shared" si="401"/>
        <v>3</v>
      </c>
      <c r="CD123" s="7">
        <f t="shared" si="402"/>
        <v>0</v>
      </c>
      <c r="CE123" s="7">
        <f t="shared" si="403"/>
        <v>12</v>
      </c>
      <c r="CF123" s="7">
        <f t="shared" si="404"/>
        <v>0</v>
      </c>
      <c r="CG123" s="7">
        <f t="shared" si="405"/>
        <v>2</v>
      </c>
      <c r="CH123" s="7">
        <f t="shared" si="406"/>
        <v>0</v>
      </c>
      <c r="CI123" s="7">
        <f t="shared" si="407"/>
        <v>12</v>
      </c>
      <c r="CJ123" s="7">
        <f t="shared" si="408"/>
        <v>3</v>
      </c>
      <c r="CK123" s="7">
        <f t="shared" si="409"/>
        <v>27</v>
      </c>
      <c r="CL123" s="7">
        <f t="shared" si="410"/>
        <v>7</v>
      </c>
      <c r="CM123" s="7">
        <f t="shared" si="411"/>
        <v>0</v>
      </c>
      <c r="CN123" s="7">
        <f t="shared" si="412"/>
        <v>0</v>
      </c>
      <c r="CO123" s="7">
        <f t="shared" si="413"/>
        <v>0</v>
      </c>
      <c r="CP123" s="7">
        <f t="shared" si="414"/>
        <v>0</v>
      </c>
      <c r="CQ123" s="7">
        <f t="shared" si="415"/>
        <v>1</v>
      </c>
      <c r="CR123" s="7">
        <f t="shared" si="416"/>
        <v>0</v>
      </c>
      <c r="CT123" s="1">
        <v>29</v>
      </c>
      <c r="CU123" s="11">
        <f t="shared" si="417"/>
        <v>214.15734643734643</v>
      </c>
      <c r="CV123" s="11">
        <f t="shared" si="418"/>
        <v>5.2460000000000004</v>
      </c>
      <c r="CX123" s="1" t="str">
        <f t="shared" si="354"/>
        <v>[214.16, 5.25]</v>
      </c>
    </row>
    <row r="124" spans="2:102" ht="15" thickBot="1" x14ac:dyDescent="0.4">
      <c r="B124" s="14">
        <v>30</v>
      </c>
      <c r="C124" s="209" t="s">
        <v>106</v>
      </c>
      <c r="D124" s="47"/>
      <c r="E124" s="47"/>
      <c r="F124" s="47"/>
      <c r="G124" s="48"/>
      <c r="H124" s="3">
        <f t="shared" si="300"/>
        <v>3828.4400000000005</v>
      </c>
      <c r="I124" s="49">
        <f t="shared" si="355"/>
        <v>2.368724452363484E-2</v>
      </c>
      <c r="J124" s="125">
        <f t="shared" si="420"/>
        <v>0.7886760518382101</v>
      </c>
      <c r="K124" s="125">
        <f t="shared" si="420"/>
        <v>4.6762137488024278</v>
      </c>
      <c r="L124" s="125">
        <f t="shared" si="420"/>
        <v>0.45253681440023491</v>
      </c>
      <c r="M124" s="125">
        <f t="shared" si="419"/>
        <v>0.980496431200509</v>
      </c>
      <c r="N124" s="96">
        <f t="shared" si="419"/>
        <v>1.2570467066673192</v>
      </c>
      <c r="O124" s="96">
        <f t="shared" si="419"/>
        <v>5.7824148506696682</v>
      </c>
      <c r="P124" s="111">
        <f t="shared" si="419"/>
        <v>1.0844295712775389</v>
      </c>
      <c r="Q124" s="129">
        <f t="shared" si="419"/>
        <v>7.4184841126031644</v>
      </c>
      <c r="R124" s="129">
        <f t="shared" si="419"/>
        <v>16.340381949022916</v>
      </c>
      <c r="S124" s="129">
        <f t="shared" si="419"/>
        <v>7.3938379859832204E-2</v>
      </c>
      <c r="T124" s="129">
        <f t="shared" si="419"/>
        <v>4.9292253239888131E-2</v>
      </c>
      <c r="U124" s="129">
        <f t="shared" si="419"/>
        <v>0.54221478563876946</v>
      </c>
      <c r="W124" s="14">
        <v>30</v>
      </c>
      <c r="X124" s="209" t="s">
        <v>106</v>
      </c>
      <c r="Y124" s="47"/>
      <c r="Z124" s="47"/>
      <c r="AA124" s="47"/>
      <c r="AB124" s="48"/>
      <c r="AC124" s="3">
        <f t="shared" si="302"/>
        <v>3828.4400000000005</v>
      </c>
      <c r="AD124" s="55">
        <f t="shared" si="303"/>
        <v>2.368724452363484E-2</v>
      </c>
      <c r="AE124" s="119">
        <f t="shared" si="304"/>
        <v>1</v>
      </c>
      <c r="AF124" s="119">
        <f t="shared" si="305"/>
        <v>5</v>
      </c>
      <c r="AG124" s="119">
        <f t="shared" si="306"/>
        <v>0</v>
      </c>
      <c r="AH124" s="149">
        <f t="shared" si="307"/>
        <v>1</v>
      </c>
      <c r="AI124" s="175">
        <f t="shared" si="308"/>
        <v>1</v>
      </c>
      <c r="AJ124" s="149">
        <f t="shared" si="308"/>
        <v>6</v>
      </c>
      <c r="AK124" s="153">
        <f t="shared" si="309"/>
        <v>1</v>
      </c>
      <c r="AL124" s="153">
        <f t="shared" si="310"/>
        <v>7</v>
      </c>
      <c r="AM124" s="156">
        <f t="shared" si="311"/>
        <v>16</v>
      </c>
      <c r="AN124" s="159">
        <f t="shared" si="312"/>
        <v>0</v>
      </c>
      <c r="AO124" s="145">
        <f t="shared" si="312"/>
        <v>0</v>
      </c>
      <c r="AP124" s="145">
        <f t="shared" si="313"/>
        <v>1</v>
      </c>
      <c r="AT124" s="7">
        <f t="shared" si="369"/>
        <v>1</v>
      </c>
      <c r="AU124" s="7">
        <f t="shared" si="370"/>
        <v>0</v>
      </c>
      <c r="AV124" s="7">
        <f t="shared" si="371"/>
        <v>5</v>
      </c>
      <c r="AW124" s="7">
        <f t="shared" si="372"/>
        <v>0</v>
      </c>
      <c r="AX124" s="7">
        <f t="shared" si="373"/>
        <v>0</v>
      </c>
      <c r="AY124" s="7">
        <f t="shared" si="374"/>
        <v>0</v>
      </c>
      <c r="AZ124" s="7">
        <f t="shared" si="375"/>
        <v>1</v>
      </c>
      <c r="BA124" s="7">
        <f t="shared" si="376"/>
        <v>0</v>
      </c>
      <c r="BB124" s="7">
        <f t="shared" si="377"/>
        <v>1</v>
      </c>
      <c r="BC124" s="7">
        <f t="shared" si="378"/>
        <v>0</v>
      </c>
      <c r="BD124" s="7">
        <f t="shared" si="379"/>
        <v>6</v>
      </c>
      <c r="BE124" s="7">
        <f t="shared" si="380"/>
        <v>0</v>
      </c>
      <c r="BF124" s="1">
        <f t="shared" si="381"/>
        <v>0.8</v>
      </c>
      <c r="BG124" s="1">
        <f t="shared" si="382"/>
        <v>0.2</v>
      </c>
      <c r="BH124" s="1">
        <f t="shared" si="383"/>
        <v>5.6000000000000005</v>
      </c>
      <c r="BI124" s="1">
        <f t="shared" si="384"/>
        <v>1.4000000000000001</v>
      </c>
      <c r="BJ124" s="1">
        <f t="shared" si="385"/>
        <v>12.8</v>
      </c>
      <c r="BK124" s="1">
        <f t="shared" si="386"/>
        <v>3.2</v>
      </c>
      <c r="BL124" s="1">
        <f t="shared" si="387"/>
        <v>0</v>
      </c>
      <c r="BM124" s="1">
        <f t="shared" si="388"/>
        <v>0</v>
      </c>
      <c r="BN124" s="1">
        <f t="shared" si="389"/>
        <v>0</v>
      </c>
      <c r="BO124" s="1">
        <f t="shared" si="390"/>
        <v>0</v>
      </c>
      <c r="BP124" s="1">
        <f t="shared" si="391"/>
        <v>0.8</v>
      </c>
      <c r="BQ124" s="1">
        <f t="shared" si="392"/>
        <v>0.2</v>
      </c>
      <c r="BU124" s="7">
        <f t="shared" si="393"/>
        <v>1</v>
      </c>
      <c r="BV124" s="7">
        <f t="shared" si="394"/>
        <v>0</v>
      </c>
      <c r="BW124" s="7">
        <f t="shared" si="395"/>
        <v>5</v>
      </c>
      <c r="BX124" s="7">
        <f t="shared" si="396"/>
        <v>0</v>
      </c>
      <c r="BY124" s="7">
        <f t="shared" si="397"/>
        <v>0</v>
      </c>
      <c r="BZ124" s="7">
        <f t="shared" si="398"/>
        <v>0</v>
      </c>
      <c r="CA124" s="7">
        <f t="shared" si="399"/>
        <v>1</v>
      </c>
      <c r="CB124" s="7">
        <f t="shared" si="400"/>
        <v>0</v>
      </c>
      <c r="CC124" s="7">
        <f t="shared" si="401"/>
        <v>1</v>
      </c>
      <c r="CD124" s="7">
        <f t="shared" si="402"/>
        <v>0</v>
      </c>
      <c r="CE124" s="7">
        <f t="shared" si="403"/>
        <v>6</v>
      </c>
      <c r="CF124" s="7">
        <f t="shared" si="404"/>
        <v>0</v>
      </c>
      <c r="CG124" s="7">
        <f t="shared" si="405"/>
        <v>1</v>
      </c>
      <c r="CH124" s="7">
        <f t="shared" si="406"/>
        <v>0</v>
      </c>
      <c r="CI124" s="7">
        <f t="shared" si="407"/>
        <v>6</v>
      </c>
      <c r="CJ124" s="7">
        <f t="shared" si="408"/>
        <v>1</v>
      </c>
      <c r="CK124" s="7">
        <f t="shared" si="409"/>
        <v>13</v>
      </c>
      <c r="CL124" s="7">
        <f t="shared" si="410"/>
        <v>3</v>
      </c>
      <c r="CM124" s="7">
        <f t="shared" si="411"/>
        <v>0</v>
      </c>
      <c r="CN124" s="7">
        <f t="shared" si="412"/>
        <v>0</v>
      </c>
      <c r="CO124" s="7">
        <f t="shared" si="413"/>
        <v>0</v>
      </c>
      <c r="CP124" s="7">
        <f t="shared" si="414"/>
        <v>0</v>
      </c>
      <c r="CQ124" s="7">
        <f t="shared" si="415"/>
        <v>1</v>
      </c>
      <c r="CR124" s="7">
        <f t="shared" si="416"/>
        <v>0</v>
      </c>
      <c r="CT124" s="1">
        <v>30</v>
      </c>
      <c r="CU124" s="11">
        <f t="shared" si="417"/>
        <v>104.74412776412775</v>
      </c>
      <c r="CV124" s="11">
        <f t="shared" si="418"/>
        <v>2.0940000000000003</v>
      </c>
      <c r="CX124" s="1" t="str">
        <f t="shared" si="354"/>
        <v>[104.74, 2.09]</v>
      </c>
    </row>
    <row r="125" spans="2:102" ht="15" thickBot="1" x14ac:dyDescent="0.4">
      <c r="H125" s="17">
        <f>SUM(H95:H124)</f>
        <v>161624.54</v>
      </c>
    </row>
  </sheetData>
  <mergeCells count="92">
    <mergeCell ref="BF8:BQ8"/>
    <mergeCell ref="CQ9:CR9"/>
    <mergeCell ref="CQ10:CR10"/>
    <mergeCell ref="CG8:CR8"/>
    <mergeCell ref="CC9:CD9"/>
    <mergeCell ref="CC10:CD10"/>
    <mergeCell ref="CM10:CN10"/>
    <mergeCell ref="CK10:CL10"/>
    <mergeCell ref="CM9:CN9"/>
    <mergeCell ref="BF9:BG9"/>
    <mergeCell ref="BH9:BI9"/>
    <mergeCell ref="BL9:BM9"/>
    <mergeCell ref="BU9:BV9"/>
    <mergeCell ref="CK9:CL9"/>
    <mergeCell ref="BJ9:BK9"/>
    <mergeCell ref="BP9:BQ9"/>
    <mergeCell ref="BB10:BC10"/>
    <mergeCell ref="BB9:BC9"/>
    <mergeCell ref="AK8:AP8"/>
    <mergeCell ref="AK49:AP49"/>
    <mergeCell ref="AK90:AP90"/>
    <mergeCell ref="AZ10:BA10"/>
    <mergeCell ref="AZ9:BA9"/>
    <mergeCell ref="AT8:BE8"/>
    <mergeCell ref="AT9:AU9"/>
    <mergeCell ref="AV9:AW9"/>
    <mergeCell ref="AX9:AY9"/>
    <mergeCell ref="BD9:BE9"/>
    <mergeCell ref="BD10:BE10"/>
    <mergeCell ref="AE8:AJ8"/>
    <mergeCell ref="AE49:AJ49"/>
    <mergeCell ref="AE90:AJ90"/>
    <mergeCell ref="P49:U49"/>
    <mergeCell ref="P90:U90"/>
    <mergeCell ref="P8:U8"/>
    <mergeCell ref="J8:O8"/>
    <mergeCell ref="J49:O49"/>
    <mergeCell ref="J90:O90"/>
    <mergeCell ref="H93:I93"/>
    <mergeCell ref="AC93:AD93"/>
    <mergeCell ref="H50:I50"/>
    <mergeCell ref="AC50:AD50"/>
    <mergeCell ref="H52:I52"/>
    <mergeCell ref="AC52:AD52"/>
    <mergeCell ref="H53:I53"/>
    <mergeCell ref="AC53:AD53"/>
    <mergeCell ref="H9:I9"/>
    <mergeCell ref="AC9:AD9"/>
    <mergeCell ref="H94:I94"/>
    <mergeCell ref="AC94:AD94"/>
    <mergeCell ref="H91:I91"/>
    <mergeCell ref="AC91:AD91"/>
    <mergeCell ref="C87:C88"/>
    <mergeCell ref="X87:X88"/>
    <mergeCell ref="C46:C47"/>
    <mergeCell ref="X46:X47"/>
    <mergeCell ref="BU10:BV10"/>
    <mergeCell ref="BW10:BX10"/>
    <mergeCell ref="BY10:BZ10"/>
    <mergeCell ref="H11:I11"/>
    <mergeCell ref="AC11:AD11"/>
    <mergeCell ref="H12:I12"/>
    <mergeCell ref="AC12:AD12"/>
    <mergeCell ref="BP10:BQ10"/>
    <mergeCell ref="AT10:AU10"/>
    <mergeCell ref="AV10:AW10"/>
    <mergeCell ref="AX10:AY10"/>
    <mergeCell ref="BF10:BG10"/>
    <mergeCell ref="BH10:BI10"/>
    <mergeCell ref="BL10:BM10"/>
    <mergeCell ref="B2:I3"/>
    <mergeCell ref="W2:AD3"/>
    <mergeCell ref="C5:C6"/>
    <mergeCell ref="X5:X6"/>
    <mergeCell ref="BS2:CD3"/>
    <mergeCell ref="AR2:BC3"/>
    <mergeCell ref="BJ10:BK10"/>
    <mergeCell ref="CA9:CB9"/>
    <mergeCell ref="CA10:CB10"/>
    <mergeCell ref="BW9:BX9"/>
    <mergeCell ref="BY9:BZ9"/>
    <mergeCell ref="BN9:BO9"/>
    <mergeCell ref="BN10:BO10"/>
    <mergeCell ref="BU8:CF8"/>
    <mergeCell ref="CE9:CF9"/>
    <mergeCell ref="CE10:CF10"/>
    <mergeCell ref="CO9:CP9"/>
    <mergeCell ref="CO10:CP10"/>
    <mergeCell ref="CG9:CH9"/>
    <mergeCell ref="CI9:CJ9"/>
    <mergeCell ref="CG10:CH10"/>
    <mergeCell ref="CI10:CJ10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Maliyet</vt:lpstr>
      <vt:lpstr>P#30_2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meltem</dc:creator>
  <cp:lastModifiedBy>meltem uzuner</cp:lastModifiedBy>
  <dcterms:created xsi:type="dcterms:W3CDTF">2015-06-05T18:19:34Z</dcterms:created>
  <dcterms:modified xsi:type="dcterms:W3CDTF">2023-12-28T21:11:05Z</dcterms:modified>
</cp:coreProperties>
</file>